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a9a3f65e929436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AF8E877-29B5-41E7-BDED-E572186C3974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xr2:uid="{00000000-000D-0000-FFFF-FFFF00000000}"/>
  </bookViews>
  <sheets>
    <sheet name="Children by Qualification" sheetId="3" r:id="rId1"/>
    <sheet name="Children by age" sheetId="4" r:id="rId2"/>
    <sheet name="Children by Birthplace" sheetId="5" r:id="rId3"/>
  </sheets>
  <definedNames>
    <definedName name="_xlnm.Print_Area" localSheetId="1">'Children by age'!$A$2:$M$54</definedName>
    <definedName name="_xlnm.Print_Area" localSheetId="2">'Children by Birthplace'!$A$4:$U$89</definedName>
    <definedName name="_xlnm.Print_Area" localSheetId="0">'Children by Qualification'!$A$1:$AC$45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O6" i="5" l="1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P61" i="4"/>
  <c r="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6" i="3"/>
  <c r="AB17" i="3"/>
  <c r="C8" i="3" s="1"/>
  <c r="AB6" i="3"/>
  <c r="B6" i="3" s="1"/>
  <c r="AP42" i="5" l="1"/>
  <c r="AB7" i="3"/>
  <c r="AB8" i="3"/>
  <c r="AB9" i="3"/>
  <c r="AB10" i="3"/>
  <c r="B7" i="3" s="1"/>
  <c r="AB11" i="3"/>
  <c r="AB12" i="3"/>
  <c r="AB13" i="3"/>
  <c r="C7" i="3" s="1"/>
  <c r="AB14" i="3"/>
  <c r="B8" i="3" s="1"/>
  <c r="AB15" i="3"/>
  <c r="AB16" i="3"/>
  <c r="AB18" i="3"/>
  <c r="AB19" i="3"/>
  <c r="B9" i="3" s="1"/>
  <c r="AB20" i="3"/>
  <c r="AB21" i="3"/>
  <c r="C9" i="3" s="1"/>
  <c r="AB22" i="3"/>
  <c r="B10" i="3" s="1"/>
  <c r="AB23" i="3"/>
  <c r="AB24" i="3"/>
  <c r="C10" i="3" s="1"/>
  <c r="AB25" i="3"/>
  <c r="AB26" i="3"/>
  <c r="B26" i="3" s="1"/>
  <c r="AB27" i="3"/>
  <c r="B27" i="3" s="1"/>
  <c r="AB28" i="3"/>
  <c r="B28" i="3" s="1"/>
  <c r="AB29" i="3"/>
  <c r="AB30" i="3"/>
  <c r="AB31" i="3"/>
  <c r="AB32" i="3"/>
  <c r="AB33" i="3"/>
  <c r="AF61" i="4"/>
  <c r="AG61" i="4"/>
  <c r="AF60" i="4"/>
  <c r="AG60" i="4"/>
  <c r="AF6" i="4"/>
  <c r="AG6" i="4"/>
  <c r="AF7" i="4"/>
  <c r="AG7" i="4"/>
  <c r="AF8" i="4"/>
  <c r="AG8" i="4"/>
  <c r="AF9" i="4"/>
  <c r="AG9" i="4"/>
  <c r="AF10" i="4"/>
  <c r="AG10" i="4"/>
  <c r="AF11" i="4"/>
  <c r="AG11" i="4"/>
  <c r="AF12" i="4"/>
  <c r="AG12" i="4"/>
  <c r="AF13" i="4"/>
  <c r="AG13" i="4"/>
  <c r="AF14" i="4"/>
  <c r="AG14" i="4"/>
  <c r="AF15" i="4"/>
  <c r="AG15" i="4"/>
  <c r="AF16" i="4"/>
  <c r="AG16" i="4"/>
  <c r="AF17" i="4"/>
  <c r="AG17" i="4"/>
  <c r="AF18" i="4"/>
  <c r="AG18" i="4"/>
  <c r="AF19" i="4"/>
  <c r="AG19" i="4"/>
  <c r="AF20" i="4"/>
  <c r="AG20" i="4"/>
  <c r="AF21" i="4"/>
  <c r="AG21" i="4"/>
  <c r="AF22" i="4"/>
  <c r="AG22" i="4"/>
  <c r="AF23" i="4"/>
  <c r="AG23" i="4"/>
  <c r="AF24" i="4"/>
  <c r="AG24" i="4"/>
  <c r="AF25" i="4"/>
  <c r="AG25" i="4"/>
  <c r="AF26" i="4"/>
  <c r="AG26" i="4"/>
  <c r="AF27" i="4"/>
  <c r="AG27" i="4"/>
  <c r="AF28" i="4"/>
  <c r="AG28" i="4"/>
  <c r="AF29" i="4"/>
  <c r="AG29" i="4"/>
  <c r="AF30" i="4"/>
  <c r="AG30" i="4"/>
  <c r="AF31" i="4"/>
  <c r="AG31" i="4"/>
  <c r="AF32" i="4"/>
  <c r="AG32" i="4"/>
  <c r="AF33" i="4"/>
  <c r="AG33" i="4"/>
  <c r="AF34" i="4"/>
  <c r="AG34" i="4"/>
  <c r="AF35" i="4"/>
  <c r="AG35" i="4"/>
  <c r="AF36" i="4"/>
  <c r="AG36" i="4"/>
  <c r="AF37" i="4"/>
  <c r="AG37" i="4"/>
  <c r="AF38" i="4"/>
  <c r="AG38" i="4"/>
  <c r="AF39" i="4"/>
  <c r="AG39" i="4"/>
  <c r="AF40" i="4"/>
  <c r="AG40" i="4"/>
  <c r="AF41" i="4"/>
  <c r="AG41" i="4"/>
  <c r="AF42" i="4"/>
  <c r="AG42" i="4"/>
  <c r="AF43" i="4"/>
  <c r="AG43" i="4"/>
  <c r="AF44" i="4"/>
  <c r="AG44" i="4"/>
  <c r="AF45" i="4"/>
  <c r="AG45" i="4"/>
  <c r="AF46" i="4"/>
  <c r="AG46" i="4"/>
  <c r="AF47" i="4"/>
  <c r="AG47" i="4"/>
  <c r="AF48" i="4"/>
  <c r="AG48" i="4"/>
  <c r="AF49" i="4"/>
  <c r="AG49" i="4"/>
  <c r="AF50" i="4"/>
  <c r="AG50" i="4"/>
  <c r="AF51" i="4"/>
  <c r="AG51" i="4"/>
  <c r="AF52" i="4"/>
  <c r="AG52" i="4"/>
  <c r="AF53" i="4"/>
  <c r="AG53" i="4"/>
  <c r="AF54" i="4"/>
  <c r="AG54" i="4"/>
  <c r="AF55" i="4"/>
  <c r="AG55" i="4"/>
  <c r="AF56" i="4"/>
  <c r="AG56" i="4"/>
  <c r="AF57" i="4"/>
  <c r="AG57" i="4"/>
  <c r="AF58" i="4"/>
  <c r="AG58" i="4"/>
  <c r="AF59" i="4"/>
  <c r="AG59" i="4"/>
  <c r="AP81" i="5"/>
  <c r="AP69" i="5"/>
  <c r="AP8" i="5"/>
  <c r="AP51" i="5"/>
  <c r="AP41" i="5"/>
  <c r="AP89" i="5"/>
  <c r="AP12" i="5"/>
  <c r="AP14" i="5"/>
  <c r="AP88" i="5"/>
  <c r="AP57" i="5"/>
  <c r="AP58" i="5"/>
  <c r="AP6" i="5"/>
  <c r="AP19" i="5"/>
  <c r="AP59" i="5"/>
  <c r="AP39" i="5"/>
  <c r="AP35" i="5"/>
  <c r="AP23" i="5"/>
  <c r="AP62" i="5"/>
  <c r="AP46" i="5"/>
  <c r="AP40" i="5"/>
  <c r="AP17" i="5"/>
  <c r="AP52" i="5"/>
  <c r="AP7" i="5"/>
  <c r="AP85" i="5"/>
  <c r="AP55" i="5"/>
  <c r="AP45" i="5"/>
  <c r="AP74" i="5"/>
  <c r="AP16" i="5"/>
  <c r="AP48" i="5"/>
  <c r="AP10" i="5"/>
  <c r="AP87" i="5"/>
  <c r="AP50" i="5"/>
  <c r="AP31" i="5"/>
  <c r="AP11" i="5"/>
  <c r="AP22" i="5"/>
  <c r="AP71" i="5"/>
  <c r="AP60" i="5"/>
  <c r="AP82" i="5"/>
  <c r="AP76" i="5"/>
  <c r="AP80" i="5"/>
  <c r="AP67" i="5"/>
  <c r="AP49" i="5"/>
  <c r="AP27" i="5"/>
  <c r="AP56" i="5"/>
  <c r="AP63" i="5"/>
  <c r="AP18" i="5"/>
  <c r="AP83" i="5"/>
  <c r="AP84" i="5"/>
  <c r="AP38" i="5"/>
  <c r="AP32" i="5"/>
  <c r="AP36" i="5"/>
  <c r="AP13" i="5"/>
  <c r="AP33" i="5"/>
  <c r="AP68" i="5"/>
  <c r="AP29" i="5"/>
  <c r="AP24" i="5"/>
  <c r="AP86" i="5"/>
  <c r="AP28" i="5"/>
  <c r="AP73" i="5"/>
  <c r="AP9" i="5"/>
  <c r="AP44" i="5"/>
  <c r="AP15" i="5"/>
  <c r="AP65" i="5"/>
  <c r="AP54" i="5"/>
  <c r="AP21" i="5"/>
  <c r="AP61" i="5"/>
  <c r="AP78" i="5"/>
  <c r="AP72" i="5"/>
  <c r="AP20" i="5"/>
  <c r="AP77" i="5"/>
  <c r="AP34" i="5"/>
  <c r="AP64" i="5"/>
  <c r="AP43" i="5"/>
  <c r="AP53" i="5"/>
  <c r="AP66" i="5"/>
  <c r="AP70" i="5"/>
  <c r="AP47" i="5"/>
  <c r="AP25" i="5"/>
  <c r="AP30" i="5"/>
  <c r="AP26" i="5"/>
  <c r="AP75" i="5"/>
  <c r="AP37" i="5"/>
  <c r="AP79" i="5"/>
  <c r="B29" i="3" l="1"/>
  <c r="C11" i="3"/>
</calcChain>
</file>

<file path=xl/sharedStrings.xml><?xml version="1.0" encoding="utf-8"?>
<sst xmlns="http://schemas.openxmlformats.org/spreadsheetml/2006/main" count="434" uniqueCount="195">
  <si>
    <t>Counting: Persons, Place of Usual Residence</t>
  </si>
  <si>
    <t>Victoria</t>
  </si>
  <si>
    <t>No children</t>
  </si>
  <si>
    <t>1 child</t>
  </si>
  <si>
    <t>2 children</t>
  </si>
  <si>
    <t>3 children</t>
  </si>
  <si>
    <t>4 children</t>
  </si>
  <si>
    <t>5 children</t>
  </si>
  <si>
    <t>6 children</t>
  </si>
  <si>
    <t>7 children</t>
  </si>
  <si>
    <t>8 children</t>
  </si>
  <si>
    <t>9 children</t>
  </si>
  <si>
    <t>10 children</t>
  </si>
  <si>
    <t>11 children</t>
  </si>
  <si>
    <t>12 children</t>
  </si>
  <si>
    <t>13 children</t>
  </si>
  <si>
    <t>14 children</t>
  </si>
  <si>
    <t>15 children</t>
  </si>
  <si>
    <t>45-49 years</t>
  </si>
  <si>
    <t>Total</t>
  </si>
  <si>
    <t>Average Number of Children</t>
  </si>
  <si>
    <t>% with 5+children</t>
  </si>
  <si>
    <t>Afghanistan</t>
  </si>
  <si>
    <t>Albania</t>
  </si>
  <si>
    <t>Argentina</t>
  </si>
  <si>
    <t>Australia</t>
  </si>
  <si>
    <t>Austria</t>
  </si>
  <si>
    <t>Bangladesh</t>
  </si>
  <si>
    <t>Brazil</t>
  </si>
  <si>
    <t>Burma</t>
  </si>
  <si>
    <t>Cambodia</t>
  </si>
  <si>
    <t>Canada</t>
  </si>
  <si>
    <t>Chile</t>
  </si>
  <si>
    <t>China</t>
  </si>
  <si>
    <t>Colombia</t>
  </si>
  <si>
    <t>Cook Islands</t>
  </si>
  <si>
    <t>Croatia</t>
  </si>
  <si>
    <t>Cyprus</t>
  </si>
  <si>
    <t>Egypt</t>
  </si>
  <si>
    <t>El Salvador</t>
  </si>
  <si>
    <t>England</t>
  </si>
  <si>
    <t>Eritrea</t>
  </si>
  <si>
    <t>Ethiopia</t>
  </si>
  <si>
    <t>Fiji</t>
  </si>
  <si>
    <t>France</t>
  </si>
  <si>
    <t>Germany</t>
  </si>
  <si>
    <t>Greece</t>
  </si>
  <si>
    <t>Hong Kong</t>
  </si>
  <si>
    <t>Hungary</t>
  </si>
  <si>
    <t>India</t>
  </si>
  <si>
    <t>Indonesia</t>
  </si>
  <si>
    <t>Iran</t>
  </si>
  <si>
    <t>Iraq</t>
  </si>
  <si>
    <t>Ireland</t>
  </si>
  <si>
    <t>Israel</t>
  </si>
  <si>
    <t>Italy</t>
  </si>
  <si>
    <t>Japan</t>
  </si>
  <si>
    <t>Kenya</t>
  </si>
  <si>
    <t>Laos</t>
  </si>
  <si>
    <t>Lebanon</t>
  </si>
  <si>
    <t>Malaysia</t>
  </si>
  <si>
    <t>Malta</t>
  </si>
  <si>
    <t>Mauritius</t>
  </si>
  <si>
    <t>Netherlands</t>
  </si>
  <si>
    <t>New Zealand</t>
  </si>
  <si>
    <t>Northern Ireland</t>
  </si>
  <si>
    <t>Pakistan</t>
  </si>
  <si>
    <t>Papua New Guinea</t>
  </si>
  <si>
    <t>Peru</t>
  </si>
  <si>
    <t>Philippines</t>
  </si>
  <si>
    <t>Poland</t>
  </si>
  <si>
    <t>Portugal</t>
  </si>
  <si>
    <t>Romania</t>
  </si>
  <si>
    <t>Samoa</t>
  </si>
  <si>
    <t>Scotland</t>
  </si>
  <si>
    <t>Serbia</t>
  </si>
  <si>
    <t>Singapore</t>
  </si>
  <si>
    <t>Somalia</t>
  </si>
  <si>
    <t>South Africa</t>
  </si>
  <si>
    <t>Spain</t>
  </si>
  <si>
    <t>Sri Lanka</t>
  </si>
  <si>
    <t>Sudan</t>
  </si>
  <si>
    <t>Sweden</t>
  </si>
  <si>
    <t>Switzerland</t>
  </si>
  <si>
    <t>Syria</t>
  </si>
  <si>
    <t>Taiwan</t>
  </si>
  <si>
    <t>Thailand</t>
  </si>
  <si>
    <t>Timor-Leste</t>
  </si>
  <si>
    <t>Tonga</t>
  </si>
  <si>
    <t>Turkey</t>
  </si>
  <si>
    <t>Ukraine</t>
  </si>
  <si>
    <t>Uruguay</t>
  </si>
  <si>
    <t>USA</t>
  </si>
  <si>
    <t>Vietnam</t>
  </si>
  <si>
    <t>Wales</t>
  </si>
  <si>
    <t>Zimbabwe</t>
  </si>
  <si>
    <t>Postgraduate Degree</t>
  </si>
  <si>
    <t>No Post-school Qualification</t>
  </si>
  <si>
    <t>45-49 year olds</t>
  </si>
  <si>
    <t>Average Number of childrern born</t>
  </si>
  <si>
    <t>100+</t>
  </si>
  <si>
    <t>Persons aged 45-49</t>
  </si>
  <si>
    <t>20-24</t>
  </si>
  <si>
    <t>25-29</t>
  </si>
  <si>
    <t>30-34</t>
  </si>
  <si>
    <t>35-39</t>
  </si>
  <si>
    <t>40-44</t>
  </si>
  <si>
    <t>45-49</t>
  </si>
  <si>
    <t>Year of birth</t>
  </si>
  <si>
    <t xml:space="preserve">Average Number of Children Born by Age and Post-school Qualification </t>
  </si>
  <si>
    <r>
      <rPr>
        <b/>
        <sz val="11"/>
        <rFont val="Calibri"/>
        <family val="2"/>
        <scheme val="minor"/>
      </rPr>
      <t xml:space="preserve">Table of Data  </t>
    </r>
    <r>
      <rPr>
        <b/>
        <sz val="8"/>
        <rFont val="Calibri"/>
        <family val="2"/>
        <scheme val="minor"/>
      </rPr>
      <t xml:space="preserve"> </t>
    </r>
    <r>
      <rPr>
        <sz val="12"/>
        <rFont val="Wingdings"/>
        <charset val="2"/>
      </rPr>
      <t>F</t>
    </r>
  </si>
  <si>
    <t>Average Number of Children Born by Post-School Qualification:
 women aged 45-49 years</t>
  </si>
  <si>
    <t>Nepal</t>
  </si>
  <si>
    <t>Children born, by Birthplace: Victoria, 2016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</si>
  <si>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</si>
  <si>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</si>
  <si>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</si>
  <si>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</si>
  <si>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</si>
  <si>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</si>
  <si>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</si>
  <si>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</si>
  <si>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</si>
  <si>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</si>
  <si>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</si>
  <si>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</si>
  <si>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</si>
  <si>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</si>
  <si>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</si>
  <si>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</si>
  <si>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</si>
  <si>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</si>
  <si>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</si>
  <si>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</si>
  <si>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</si>
  <si>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</si>
  <si>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</si>
  <si>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</si>
  <si>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</si>
  <si>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</si>
  <si>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</si>
  <si>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</si>
  <si>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</si>
  <si>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</si>
  <si>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</si>
  <si>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</si>
  <si>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</si>
  <si>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</si>
  <si>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</si>
  <si>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</si>
  <si>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</si>
  <si>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</si>
  <si>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</si>
  <si>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</si>
  <si>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</si>
  <si>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</si>
  <si>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</si>
  <si>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</si>
  <si>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</si>
  <si>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</si>
  <si>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</si>
  <si>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</si>
  <si>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</si>
  <si>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</si>
  <si>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</si>
  <si>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</si>
  <si>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</si>
  <si>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</si>
  <si>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20-24 years</t>
  </si>
  <si>
    <t>Postgraduate Degree Level</t>
  </si>
  <si>
    <t>Degree level</t>
  </si>
  <si>
    <t>Tertiary but not degree</t>
  </si>
  <si>
    <t>No tertiary education</t>
  </si>
  <si>
    <t>25-29 years</t>
  </si>
  <si>
    <t>30-34 years</t>
  </si>
  <si>
    <t>35-39 years</t>
  </si>
  <si>
    <t>40-44 years</t>
  </si>
  <si>
    <t>Children born, by Age by Post-school Qualification: Victoria, 2021</t>
  </si>
  <si>
    <t>Year of Birth by Average Number of Children Born: Victoria, 2021</t>
  </si>
  <si>
    <t>Average Number of Children Born by Year of Birth of Mother: Victoria, 2021</t>
  </si>
  <si>
    <t>Per cent of Women who Bore 5 or more Children, by Year of Birth of Mother: Victoria, 2021</t>
  </si>
  <si>
    <t>Age in 2021</t>
  </si>
  <si>
    <t>Pre-1922</t>
  </si>
  <si>
    <t>Birthplace by Number of Children ever Born: Persons aged 45-49 years, Victoria</t>
  </si>
  <si>
    <t>Korea</t>
  </si>
  <si>
    <t>North Macedonia</t>
  </si>
  <si>
    <t>Bosnia and Herzegovina</t>
  </si>
  <si>
    <t>Russian Federation</t>
  </si>
  <si>
    <t>Nigeria</t>
  </si>
  <si>
    <t>Bulgaria</t>
  </si>
  <si>
    <t>Mexico</t>
  </si>
  <si>
    <t>Denmark</t>
  </si>
  <si>
    <t>Czechia</t>
  </si>
  <si>
    <t>Per cent of Women who Bore 5 or more Children, by Birthplace of Mother: Women aged 45-49 years, Victoria, 2021</t>
  </si>
  <si>
    <t>Average Number of Children Born, by Birthplace of Mother: Women aged 45-49 years,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</si>
</sst>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Wingdings"/>
      <charset val="2"/>
    </font>
    <font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0"/>
      <name val="Garamond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7" fillId="0" borderId="0">
      <protection locked="0"/>
    </xf>
    <xf numFmtId="0" fontId="3" fillId="3" borderId="2">
      <alignment vertical="center"/>
      <protection locked="0"/>
    </xf>
    <xf numFmtId="0" fontId="6" fillId="0" borderId="0">
      <protection locked="0"/>
    </xf>
    <xf numFmtId="0" fontId="3" fillId="2" borderId="0">
      <protection locked="0"/>
    </xf>
    <xf numFmtId="0" fontId="3" fillId="0" borderId="0">
      <protection locked="0"/>
    </xf>
  </cellStyleXfs>
  <cellXfs count="66">
    <xf numFmtId="0" fontId="0" fillId="0" borderId="0" xfId="0">
      <protection locked="0"/>
    </xf>
    <xf numFmtId="0" fontId="8" fillId="0" borderId="0" xfId="7" applyFont="1">
      <protection locked="0"/>
    </xf>
    <xf numFmtId="0" fontId="9" fillId="0" borderId="0" xfId="11" applyFont="1">
      <protection locked="0"/>
    </xf>
    <xf numFmtId="0" fontId="8" fillId="5" borderId="0" xfId="5" applyFont="1" applyFill="1">
      <alignment vertical="center"/>
      <protection locked="0"/>
    </xf>
    <xf numFmtId="0" fontId="9" fillId="5" borderId="0" xfId="2" applyFont="1" applyFill="1" applyBorder="1" applyAlignment="1">
      <alignment horizontal="center" vertical="center" wrapText="1"/>
      <protection locked="0"/>
    </xf>
    <xf numFmtId="0" fontId="9" fillId="6" borderId="0" xfId="11" applyFont="1" applyFill="1">
      <protection locked="0"/>
    </xf>
    <xf numFmtId="0" fontId="10" fillId="6" borderId="0" xfId="2" applyFont="1" applyFill="1" applyBorder="1" applyAlignment="1">
      <alignment horizontal="center" vertical="center" wrapText="1"/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9" fillId="5" borderId="3" xfId="8" applyFont="1" applyFill="1" applyBorder="1">
      <alignment vertical="center"/>
      <protection locked="0"/>
    </xf>
    <xf numFmtId="3" fontId="9" fillId="5" borderId="3" xfId="1" applyNumberFormat="1" applyFont="1" applyFill="1" applyBorder="1">
      <protection locked="0"/>
    </xf>
    <xf numFmtId="0" fontId="9" fillId="5" borderId="3" xfId="1" applyFont="1" applyFill="1" applyBorder="1">
      <protection locked="0"/>
    </xf>
    <xf numFmtId="166" fontId="9" fillId="0" borderId="3" xfId="11" applyNumberFormat="1" applyFont="1" applyBorder="1">
      <protection locked="0"/>
    </xf>
    <xf numFmtId="1" fontId="9" fillId="0" borderId="3" xfId="11" applyNumberFormat="1" applyFont="1" applyBorder="1">
      <protection locked="0"/>
    </xf>
    <xf numFmtId="0" fontId="8" fillId="5" borderId="3" xfId="8" applyFont="1" applyFill="1" applyBorder="1">
      <alignment vertical="center"/>
      <protection locked="0"/>
    </xf>
    <xf numFmtId="0" fontId="9" fillId="0" borderId="0" xfId="6" applyFont="1">
      <protection locked="0"/>
    </xf>
    <xf numFmtId="0" fontId="12" fillId="0" borderId="0" xfId="10" applyFont="1" applyFill="1">
      <protection locked="0"/>
    </xf>
    <xf numFmtId="165" fontId="9" fillId="0" borderId="0" xfId="3" applyNumberFormat="1" applyFont="1" applyAlignment="1">
      <alignment horizontal="right"/>
    </xf>
    <xf numFmtId="0" fontId="3" fillId="0" borderId="0" xfId="11">
      <protection locked="0"/>
    </xf>
    <xf numFmtId="3" fontId="8" fillId="0" borderId="0" xfId="7" applyNumberFormat="1" applyFont="1">
      <protection locked="0"/>
    </xf>
    <xf numFmtId="3" fontId="9" fillId="0" borderId="0" xfId="0" applyNumberFormat="1" applyFont="1">
      <protection locked="0"/>
    </xf>
    <xf numFmtId="3" fontId="8" fillId="5" borderId="0" xfId="5" applyNumberFormat="1" applyFont="1" applyFill="1">
      <alignment vertical="center"/>
      <protection locked="0"/>
    </xf>
    <xf numFmtId="3" fontId="9" fillId="5" borderId="2" xfId="8" applyNumberFormat="1" applyFont="1" applyFill="1">
      <alignment vertical="center"/>
      <protection locked="0"/>
    </xf>
    <xf numFmtId="3" fontId="9" fillId="0" borderId="0" xfId="6" applyNumberFormat="1" applyFont="1">
      <protection locked="0"/>
    </xf>
    <xf numFmtId="3" fontId="12" fillId="0" borderId="0" xfId="10" applyNumberFormat="1" applyFont="1" applyFill="1">
      <protection locked="0"/>
    </xf>
    <xf numFmtId="3" fontId="9" fillId="0" borderId="0" xfId="3" applyNumberFormat="1" applyFont="1" applyAlignment="1">
      <alignment horizontal="right"/>
    </xf>
    <xf numFmtId="0" fontId="9" fillId="0" borderId="0" xfId="11" applyFont="1" applyAlignment="1">
      <alignment vertical="center" wrapText="1"/>
      <protection locked="0"/>
    </xf>
    <xf numFmtId="3" fontId="9" fillId="9" borderId="0" xfId="0" applyNumberFormat="1" applyFont="1" applyFill="1">
      <protection locked="0"/>
    </xf>
    <xf numFmtId="3" fontId="8" fillId="7" borderId="0" xfId="0" applyNumberFormat="1" applyFont="1" applyFill="1">
      <protection locked="0"/>
    </xf>
    <xf numFmtId="3" fontId="9" fillId="8" borderId="0" xfId="2" applyNumberFormat="1" applyFont="1" applyFill="1" applyBorder="1" applyAlignment="1">
      <alignment horizontal="center" vertical="center" wrapText="1"/>
      <protection locked="0"/>
    </xf>
    <xf numFmtId="3" fontId="13" fillId="11" borderId="0" xfId="0" applyNumberFormat="1" applyFont="1" applyFill="1">
      <protection locked="0"/>
    </xf>
    <xf numFmtId="3" fontId="9" fillId="11" borderId="0" xfId="0" applyNumberFormat="1" applyFont="1" applyFill="1">
      <protection locked="0"/>
    </xf>
    <xf numFmtId="3" fontId="13" fillId="12" borderId="0" xfId="5" applyNumberFormat="1" applyFont="1" applyFill="1">
      <alignment vertical="center"/>
      <protection locked="0"/>
    </xf>
    <xf numFmtId="3" fontId="8" fillId="12" borderId="0" xfId="5" applyNumberFormat="1" applyFont="1" applyFill="1">
      <alignment vertical="center"/>
      <protection locked="0"/>
    </xf>
    <xf numFmtId="3" fontId="8" fillId="14" borderId="0" xfId="7" applyNumberFormat="1" applyFont="1" applyFill="1">
      <protection locked="0"/>
    </xf>
    <xf numFmtId="3" fontId="9" fillId="9" borderId="0" xfId="2" applyNumberFormat="1" applyFont="1" applyFill="1" applyBorder="1" applyAlignment="1">
      <alignment horizontal="center" vertical="center" wrapText="1"/>
      <protection locked="0"/>
    </xf>
    <xf numFmtId="3" fontId="9" fillId="7" borderId="0" xfId="2" applyNumberFormat="1" applyFont="1" applyFill="1" applyBorder="1" applyAlignment="1">
      <alignment horizontal="center" vertical="center" wrapText="1"/>
      <protection locked="0"/>
    </xf>
    <xf numFmtId="3" fontId="9" fillId="5" borderId="3" xfId="8" applyNumberFormat="1" applyFont="1" applyFill="1" applyBorder="1">
      <alignment vertical="center"/>
      <protection locked="0"/>
    </xf>
    <xf numFmtId="3" fontId="9" fillId="5" borderId="0" xfId="2" applyNumberFormat="1" applyFont="1" applyFill="1" applyBorder="1" applyAlignment="1">
      <alignment horizontal="center" vertical="center" wrapText="1"/>
      <protection locked="0"/>
    </xf>
    <xf numFmtId="1" fontId="9" fillId="0" borderId="3" xfId="0" applyNumberFormat="1" applyFont="1" applyBorder="1">
      <protection locked="0"/>
    </xf>
    <xf numFmtId="166" fontId="9" fillId="17" borderId="3" xfId="11" applyNumberFormat="1" applyFont="1" applyFill="1" applyBorder="1">
      <protection locked="0"/>
    </xf>
    <xf numFmtId="1" fontId="9" fillId="17" borderId="3" xfId="11" applyNumberFormat="1" applyFont="1" applyFill="1" applyBorder="1">
      <protection locked="0"/>
    </xf>
    <xf numFmtId="166" fontId="8" fillId="17" borderId="3" xfId="11" applyNumberFormat="1" applyFont="1" applyFill="1" applyBorder="1">
      <protection locked="0"/>
    </xf>
    <xf numFmtId="1" fontId="8" fillId="17" borderId="3" xfId="11" applyNumberFormat="1" applyFont="1" applyFill="1" applyBorder="1">
      <protection locked="0"/>
    </xf>
    <xf numFmtId="3" fontId="16" fillId="0" borderId="0" xfId="0" applyNumberFormat="1" applyFont="1">
      <protection locked="0"/>
    </xf>
    <xf numFmtId="166" fontId="9" fillId="0" borderId="3" xfId="11" applyNumberFormat="1" applyFont="1" applyBorder="1" applyAlignment="1">
      <alignment horizontal="center"/>
      <protection locked="0"/>
    </xf>
    <xf numFmtId="0" fontId="19" fillId="0" borderId="0" xfId="7" applyFont="1">
      <protection locked="0"/>
    </xf>
    <xf numFmtId="3" fontId="9" fillId="5" borderId="0" xfId="8" applyNumberFormat="1" applyFont="1" applyFill="1" applyBorder="1">
      <alignment vertical="center"/>
      <protection locked="0"/>
    </xf>
    <xf numFmtId="3" fontId="9" fillId="5" borderId="5" xfId="8" applyNumberFormat="1" applyFont="1" applyFill="1" applyBorder="1">
      <alignment vertical="center"/>
      <protection locked="0"/>
    </xf>
    <xf numFmtId="3" fontId="9" fillId="5" borderId="6" xfId="1" applyNumberFormat="1" applyFont="1" applyFill="1" applyBorder="1">
      <protection locked="0"/>
    </xf>
    <xf numFmtId="166" fontId="9" fillId="0" borderId="6" xfId="11" applyNumberFormat="1" applyFont="1" applyBorder="1">
      <protection locked="0"/>
    </xf>
    <xf numFmtId="1" fontId="9" fillId="0" borderId="6" xfId="11" applyNumberFormat="1" applyFont="1" applyBorder="1">
      <protection locked="0"/>
    </xf>
    <xf numFmtId="3" fontId="20" fillId="18" borderId="7" xfId="0" applyNumberFormat="1" applyFont="1" applyFill="1" applyBorder="1">
      <protection locked="0"/>
    </xf>
    <xf numFmtId="3" fontId="21" fillId="18" borderId="7" xfId="2" applyNumberFormat="1" applyFont="1" applyFill="1" applyBorder="1" applyAlignment="1">
      <alignment horizontal="center" vertical="center" wrapText="1"/>
      <protection locked="0"/>
    </xf>
    <xf numFmtId="3" fontId="9" fillId="5" borderId="8" xfId="8" applyNumberFormat="1" applyFont="1" applyFill="1" applyBorder="1">
      <alignment vertical="center"/>
      <protection locked="0"/>
    </xf>
    <xf numFmtId="3" fontId="9" fillId="5" borderId="6" xfId="8" applyNumberFormat="1" applyFont="1" applyFill="1" applyBorder="1">
      <alignment vertical="center"/>
      <protection locked="0"/>
    </xf>
    <xf numFmtId="3" fontId="22" fillId="19" borderId="4" xfId="8" applyNumberFormat="1" applyFont="1" applyFill="1" applyBorder="1">
      <alignment vertical="center"/>
      <protection locked="0"/>
    </xf>
    <xf numFmtId="3" fontId="22" fillId="19" borderId="4" xfId="0" applyNumberFormat="1" applyFont="1" applyFill="1" applyBorder="1">
      <protection locked="0"/>
    </xf>
    <xf numFmtId="3" fontId="18" fillId="15" borderId="0" xfId="7" applyNumberFormat="1" applyFont="1" applyFill="1" applyAlignment="1">
      <alignment horizontal="left"/>
      <protection locked="0"/>
    </xf>
    <xf numFmtId="3" fontId="17" fillId="12" borderId="0" xfId="5" applyNumberFormat="1" applyFont="1" applyFill="1" applyAlignment="1">
      <alignment horizontal="center" vertical="center" wrapText="1"/>
      <protection locked="0"/>
    </xf>
    <xf numFmtId="3" fontId="13" fillId="11" borderId="0" xfId="0" applyNumberFormat="1" applyFont="1" applyFill="1" applyAlignment="1">
      <alignment horizontal="center" wrapText="1"/>
      <protection locked="0"/>
    </xf>
    <xf numFmtId="3" fontId="18" fillId="10" borderId="0" xfId="7" applyNumberFormat="1" applyFont="1" applyFill="1" applyAlignment="1">
      <alignment horizontal="left"/>
      <protection locked="0"/>
    </xf>
    <xf numFmtId="0" fontId="1" fillId="12" borderId="0" xfId="11" applyFont="1" applyFill="1" applyAlignment="1">
      <alignment horizontal="center" vertical="center" wrapText="1"/>
      <protection locked="0"/>
    </xf>
    <xf numFmtId="0" fontId="2" fillId="12" borderId="0" xfId="11" applyFont="1" applyFill="1" applyAlignment="1">
      <alignment horizontal="center" vertical="center" wrapText="1"/>
      <protection locked="0"/>
    </xf>
    <xf numFmtId="0" fontId="1" fillId="13" borderId="0" xfId="11" applyFont="1" applyFill="1" applyAlignment="1">
      <alignment horizontal="center" vertical="center" wrapText="1"/>
      <protection locked="0"/>
    </xf>
    <xf numFmtId="0" fontId="2" fillId="13" borderId="0" xfId="11" applyFont="1" applyFill="1" applyAlignment="1">
      <alignment horizontal="center" vertical="center" wrapText="1"/>
      <protection locked="0"/>
    </xf>
    <xf numFmtId="3" fontId="18" fillId="16" borderId="0" xfId="7" applyNumberFormat="1" applyFont="1" applyFill="1" applyAlignment="1">
      <alignment horizontal="left"/>
      <protection locked="0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08b2b2bdfd3741e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17070660285111"/>
          <c:y val="5.0925925925925923E-2"/>
          <c:w val="0.85821676702176886"/>
          <c:h val="0.85647444328841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'Children by Qualification'!$B$5</c:f>
              <c:strCache>
                <c:ptCount val="1"/>
                <c:pt idx="0">
                  <c:v>Postgraduate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Qualification'!$B$6:$B$11</c:f>
              <c:numCache>
                <c:formatCode>0.0</c:formatCode>
                <c:ptCount val="6"/>
                <c:pt idx="0">
                  <c:v>1.7118777982617857E-2</c:v>
                </c:pt>
                <c:pt idx="1">
                  <c:v>0.12264540552942527</c:v>
                </c:pt>
                <c:pt idx="2">
                  <c:v>0.59205268240700659</c:v>
                </c:pt>
                <c:pt idx="3">
                  <c:v>1.4520441271901363</c:v>
                </c:pt>
                <c:pt idx="4">
                  <c:v>1.5197650977298625</c:v>
                </c:pt>
                <c:pt idx="5">
                  <c:v>1.4659248956884563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5-40DF-8C67-8C846FB37810}"/>
            </c:ext>
          </c:extLst>
        </c:ser>
        <c:ser>
          <c:idx val="1"/>
          <c:order val="1"/>
          <c:tx>
            <c:strRef>
              <c:f>'Children by Qualification'!$C$5</c:f>
              <c:strCache>
                <c:ptCount val="1"/>
                <c:pt idx="0">
                  <c:v>No Post-school Qualification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Qualification'!$C$6:$C$11</c:f>
              <c:numCache>
                <c:formatCode>0.0</c:formatCode>
                <c:ptCount val="6"/>
                <c:pt idx="0">
                  <c:v>0.13889244566979331</c:v>
                </c:pt>
                <c:pt idx="1">
                  <c:v>0.78169357310461607</c:v>
                </c:pt>
                <c:pt idx="2">
                  <c:v>1.4526765723590473</c:v>
                </c:pt>
                <c:pt idx="3">
                  <c:v>1.936183502611343</c:v>
                </c:pt>
                <c:pt idx="4">
                  <c:v>1.9335400698223237</c:v>
                </c:pt>
                <c:pt idx="5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15-40DF-8C67-8C846FB37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41504"/>
        <c:axId val="131943808"/>
      </c:barChart>
      <c:catAx>
        <c:axId val="13194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943808"/>
        <c:crosses val="autoZero"/>
        <c:auto val="1"/>
        <c:lblAlgn val="ctr"/>
        <c:lblOffset val="100"/>
        <c:noMultiLvlLbl val="0"/>
      </c:catAx>
      <c:valAx>
        <c:axId val="1319438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AU" sz="1000" b="0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2.6612114662137834E-3"/>
              <c:y val="0.18867199941902021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3194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162642169728791"/>
          <c:y val="6.8676866896654643E-2"/>
          <c:w val="0.43886367145283373"/>
          <c:h val="0.113668383082293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0946099834969"/>
          <c:y val="2.0356234096692107E-2"/>
          <c:w val="0.48502451114724426"/>
          <c:h val="0.924859850533951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Qualification'!$A$26:$A$29</c:f>
              <c:strCache>
                <c:ptCount val="4"/>
                <c:pt idx="0">
                  <c:v>Postgraduate Degree Level</c:v>
                </c:pt>
                <c:pt idx="1">
                  <c:v>Degree level</c:v>
                </c:pt>
                <c:pt idx="2">
                  <c:v>Tertiary but not degree</c:v>
                </c:pt>
                <c:pt idx="3">
                  <c:v>No tertiary education</c:v>
                </c:pt>
              </c:strCache>
            </c:strRef>
          </c:cat>
          <c:val>
            <c:numRef>
              <c:f>'Children by Qualification'!$B$26:$B$29</c:f>
              <c:numCache>
                <c:formatCode>0.0</c:formatCode>
                <c:ptCount val="4"/>
                <c:pt idx="0">
                  <c:v>1.597129891901266</c:v>
                </c:pt>
                <c:pt idx="1">
                  <c:v>1.8399979704188547</c:v>
                </c:pt>
                <c:pt idx="2">
                  <c:v>2.0040359367315297</c:v>
                </c:pt>
                <c:pt idx="3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4-4B9D-A5C8-A99E8F53A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7904"/>
        <c:axId val="153220224"/>
      </c:barChart>
      <c:catAx>
        <c:axId val="146827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53220224"/>
        <c:crosses val="autoZero"/>
        <c:auto val="1"/>
        <c:lblAlgn val="ctr"/>
        <c:lblOffset val="100"/>
        <c:noMultiLvlLbl val="0"/>
      </c:catAx>
      <c:valAx>
        <c:axId val="1532202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en-AU" sz="800"/>
                  <a:t>Average number</a:t>
                </a:r>
                <a:r>
                  <a:rPr lang="en-AU" sz="800" baseline="0"/>
                  <a:t> of children born</a:t>
                </a:r>
                <a:endParaRPr lang="en-AU" sz="800"/>
              </a:p>
            </c:rich>
          </c:tx>
          <c:layout>
            <c:manualLayout>
              <c:xMode val="edge"/>
              <c:yMode val="edge"/>
              <c:x val="0.54344276570997008"/>
              <c:y val="0.92485985053395114"/>
            </c:manualLayout>
          </c:layout>
          <c:overlay val="0"/>
        </c:title>
        <c:numFmt formatCode="0.0" sourceLinked="1"/>
        <c:majorTickMark val="none"/>
        <c:minorTickMark val="none"/>
        <c:tickLblPos val="none"/>
        <c:crossAx val="146827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41280196168355E-2"/>
          <c:y val="7.0744856489712973E-2"/>
          <c:w val="0.83563782656409891"/>
          <c:h val="0.7758518542037083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5.3000779423226833E-2"/>
                  <c:y val="-2.7067665967951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1D-49F2-93B4-1559543E03CC}"/>
                </c:ext>
              </c:extLst>
            </c:dLbl>
            <c:dLbl>
              <c:idx val="42"/>
              <c:layout>
                <c:manualLayout>
                  <c:x val="-2.2411285719579718E-2"/>
                  <c:y val="-4.0586260183849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D4-4D40-BDBC-763175B5DB7D}"/>
                </c:ext>
              </c:extLst>
            </c:dLbl>
            <c:dLbl>
              <c:idx val="54"/>
              <c:layout>
                <c:manualLayout>
                  <c:x val="-4.6765393608729541E-2"/>
                  <c:y val="-3.1578943629276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D-49F2-93B4-1559543E03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age'!$AF$6:$AF$60</c:f>
              <c:numCache>
                <c:formatCode>0.0</c:formatCode>
                <c:ptCount val="55"/>
                <c:pt idx="0">
                  <c:v>1.9101137673532802</c:v>
                </c:pt>
                <c:pt idx="1">
                  <c:v>1.9042032514326472</c:v>
                </c:pt>
                <c:pt idx="2">
                  <c:v>1.9168591224018476</c:v>
                </c:pt>
                <c:pt idx="3">
                  <c:v>1.9269126322689389</c:v>
                </c:pt>
                <c:pt idx="4">
                  <c:v>1.9481353308137153</c:v>
                </c:pt>
                <c:pt idx="5">
                  <c:v>1.9523646081051265</c:v>
                </c:pt>
                <c:pt idx="6">
                  <c:v>1.9649200492004919</c:v>
                </c:pt>
                <c:pt idx="7">
                  <c:v>1.9856629898478468</c:v>
                </c:pt>
                <c:pt idx="8">
                  <c:v>1.9981220153458175</c:v>
                </c:pt>
                <c:pt idx="9">
                  <c:v>2.0156393001345894</c:v>
                </c:pt>
                <c:pt idx="10">
                  <c:v>2.0167196166065371</c:v>
                </c:pt>
                <c:pt idx="11">
                  <c:v>2.0391975715982578</c:v>
                </c:pt>
                <c:pt idx="12">
                  <c:v>2.0588529202934756</c:v>
                </c:pt>
                <c:pt idx="13">
                  <c:v>2.0806096168653587</c:v>
                </c:pt>
                <c:pt idx="14">
                  <c:v>2.1019055509527753</c:v>
                </c:pt>
                <c:pt idx="15">
                  <c:v>2.1253633123114888</c:v>
                </c:pt>
                <c:pt idx="16">
                  <c:v>2.1269721593923654</c:v>
                </c:pt>
                <c:pt idx="17">
                  <c:v>2.1517448512585813</c:v>
                </c:pt>
                <c:pt idx="18">
                  <c:v>2.1571328097526665</c:v>
                </c:pt>
                <c:pt idx="19">
                  <c:v>2.1655345761393221</c:v>
                </c:pt>
                <c:pt idx="20">
                  <c:v>2.1935424467497393</c:v>
                </c:pt>
                <c:pt idx="21">
                  <c:v>2.2079041078468777</c:v>
                </c:pt>
                <c:pt idx="22">
                  <c:v>2.2396694214876032</c:v>
                </c:pt>
                <c:pt idx="23">
                  <c:v>2.2761920808761582</c:v>
                </c:pt>
                <c:pt idx="24">
                  <c:v>2.2941982797025462</c:v>
                </c:pt>
                <c:pt idx="25">
                  <c:v>2.3376078828750133</c:v>
                </c:pt>
                <c:pt idx="26">
                  <c:v>2.358318300629533</c:v>
                </c:pt>
                <c:pt idx="27">
                  <c:v>2.3763874500517983</c:v>
                </c:pt>
                <c:pt idx="28">
                  <c:v>2.3986244447628602</c:v>
                </c:pt>
                <c:pt idx="29">
                  <c:v>2.4473742423572094</c:v>
                </c:pt>
                <c:pt idx="30">
                  <c:v>2.5064517653731624</c:v>
                </c:pt>
                <c:pt idx="31">
                  <c:v>2.5306244397968332</c:v>
                </c:pt>
                <c:pt idx="32">
                  <c:v>2.6360364413451807</c:v>
                </c:pt>
                <c:pt idx="33">
                  <c:v>2.6649320612893899</c:v>
                </c:pt>
                <c:pt idx="34">
                  <c:v>2.7540192926045015</c:v>
                </c:pt>
                <c:pt idx="35">
                  <c:v>2.8070339039499101</c:v>
                </c:pt>
                <c:pt idx="36">
                  <c:v>2.8292372881355932</c:v>
                </c:pt>
                <c:pt idx="37">
                  <c:v>2.860752769767795</c:v>
                </c:pt>
                <c:pt idx="38">
                  <c:v>2.919259882253995</c:v>
                </c:pt>
                <c:pt idx="39">
                  <c:v>2.9520080138420908</c:v>
                </c:pt>
                <c:pt idx="40">
                  <c:v>2.981468060875867</c:v>
                </c:pt>
                <c:pt idx="41">
                  <c:v>3.0456568884830499</c:v>
                </c:pt>
                <c:pt idx="42">
                  <c:v>3.0828186058237743</c:v>
                </c:pt>
                <c:pt idx="43">
                  <c:v>3.0191977077363896</c:v>
                </c:pt>
                <c:pt idx="44">
                  <c:v>3.0682427107959023</c:v>
                </c:pt>
                <c:pt idx="45">
                  <c:v>3.0280107047279214</c:v>
                </c:pt>
                <c:pt idx="46">
                  <c:v>3.0442206654991244</c:v>
                </c:pt>
                <c:pt idx="47">
                  <c:v>2.9749608763693272</c:v>
                </c:pt>
                <c:pt idx="48">
                  <c:v>3.0172470978441126</c:v>
                </c:pt>
                <c:pt idx="49">
                  <c:v>2.8679653679653678</c:v>
                </c:pt>
                <c:pt idx="50">
                  <c:v>2.851685393258427</c:v>
                </c:pt>
                <c:pt idx="51">
                  <c:v>2.7868852459016393</c:v>
                </c:pt>
                <c:pt idx="52">
                  <c:v>2.6789215686274508</c:v>
                </c:pt>
                <c:pt idx="53">
                  <c:v>2.6666666666666665</c:v>
                </c:pt>
                <c:pt idx="54">
                  <c:v>2.6688524590163936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E1D-49F2-93B4-1559543E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037760"/>
        <c:axId val="162040832"/>
      </c:lineChart>
      <c:catAx>
        <c:axId val="1620377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2040832"/>
        <c:crosses val="autoZero"/>
        <c:auto val="1"/>
        <c:lblAlgn val="ctr"/>
        <c:lblOffset val="100"/>
        <c:noMultiLvlLbl val="0"/>
      </c:catAx>
      <c:valAx>
        <c:axId val="162040832"/>
        <c:scaling>
          <c:orientation val="minMax"/>
          <c:max val="3.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Average</a:t>
                </a:r>
                <a:r>
                  <a:rPr lang="en-AU" baseline="0"/>
                  <a:t> number of children born in lifetime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5644430969289329"/>
              <c:y val="0.17383509017018034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62037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214397537362499E-2"/>
          <c:y val="4.6551445220290845E-2"/>
          <c:w val="0.84376717988924832"/>
          <c:h val="0.8000455603426930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3.5591316213682285E-2"/>
                  <c:y val="-5.8655219118018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9A-4511-96B6-5BEDDB20D3D3}"/>
                </c:ext>
              </c:extLst>
            </c:dLbl>
            <c:dLbl>
              <c:idx val="39"/>
              <c:layout>
                <c:manualLayout>
                  <c:x val="-3.1900750986380011E-2"/>
                  <c:y val="-2.721088435374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9A-4511-96B6-5BEDDB20D3D3}"/>
                </c:ext>
              </c:extLst>
            </c:dLbl>
            <c:dLbl>
              <c:idx val="53"/>
              <c:layout>
                <c:manualLayout>
                  <c:x val="-5.238819194958174E-2"/>
                  <c:y val="-6.613897752576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9A-4511-96B6-5BEDDB20D3D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age'!$AG$6:$AG$60</c:f>
              <c:numCache>
                <c:formatCode>0</c:formatCode>
                <c:ptCount val="55"/>
                <c:pt idx="0">
                  <c:v>3.1724552698842281</c:v>
                </c:pt>
                <c:pt idx="1">
                  <c:v>2.9833493199537617</c:v>
                </c:pt>
                <c:pt idx="2">
                  <c:v>2.9556287160336101</c:v>
                </c:pt>
                <c:pt idx="3">
                  <c:v>3.008240471954303</c:v>
                </c:pt>
                <c:pt idx="4">
                  <c:v>3.0485861299576524</c:v>
                </c:pt>
                <c:pt idx="5">
                  <c:v>2.9910024761577878</c:v>
                </c:pt>
                <c:pt idx="6">
                  <c:v>3.0774907749077491</c:v>
                </c:pt>
                <c:pt idx="7">
                  <c:v>3.1024773320244892</c:v>
                </c:pt>
                <c:pt idx="8">
                  <c:v>3.1147716907227561</c:v>
                </c:pt>
                <c:pt idx="9">
                  <c:v>3.3082099596231491</c:v>
                </c:pt>
                <c:pt idx="10">
                  <c:v>3.190458241344031</c:v>
                </c:pt>
                <c:pt idx="11">
                  <c:v>3.2387488451893889</c:v>
                </c:pt>
                <c:pt idx="12">
                  <c:v>3.4422910037604857</c:v>
                </c:pt>
                <c:pt idx="13">
                  <c:v>3.302976395932347</c:v>
                </c:pt>
                <c:pt idx="14">
                  <c:v>3.4262501002218242</c:v>
                </c:pt>
                <c:pt idx="15">
                  <c:v>3.5344118453523441</c:v>
                </c:pt>
                <c:pt idx="16">
                  <c:v>3.6301695009913155</c:v>
                </c:pt>
                <c:pt idx="17">
                  <c:v>3.8329519450800915</c:v>
                </c:pt>
                <c:pt idx="18">
                  <c:v>3.7774000703317316</c:v>
                </c:pt>
                <c:pt idx="19">
                  <c:v>3.8929950028426945</c:v>
                </c:pt>
                <c:pt idx="20">
                  <c:v>4.0543858572217788</c:v>
                </c:pt>
                <c:pt idx="21">
                  <c:v>3.9043622027216078</c:v>
                </c:pt>
                <c:pt idx="22">
                  <c:v>4.0805785123966949</c:v>
                </c:pt>
                <c:pt idx="23">
                  <c:v>4.3235046335299074</c:v>
                </c:pt>
                <c:pt idx="24">
                  <c:v>4.3932695932284709</c:v>
                </c:pt>
                <c:pt idx="25">
                  <c:v>4.8953492435095569</c:v>
                </c:pt>
                <c:pt idx="26">
                  <c:v>5.0399440415270771</c:v>
                </c:pt>
                <c:pt idx="27">
                  <c:v>4.9430220512061567</c:v>
                </c:pt>
                <c:pt idx="28">
                  <c:v>4.9863877346324683</c:v>
                </c:pt>
                <c:pt idx="29">
                  <c:v>5.9151440074326418</c:v>
                </c:pt>
                <c:pt idx="30">
                  <c:v>6.4044996927730775</c:v>
                </c:pt>
                <c:pt idx="31">
                  <c:v>6.9465192709889445</c:v>
                </c:pt>
                <c:pt idx="32">
                  <c:v>8.4636148914632781</c:v>
                </c:pt>
                <c:pt idx="33">
                  <c:v>8.8464874241110145</c:v>
                </c:pt>
                <c:pt idx="34">
                  <c:v>10.070739549839228</c:v>
                </c:pt>
                <c:pt idx="35">
                  <c:v>11.296876040764671</c:v>
                </c:pt>
                <c:pt idx="36">
                  <c:v>12.069209039548022</c:v>
                </c:pt>
                <c:pt idx="37">
                  <c:v>12.315981180755806</c:v>
                </c:pt>
                <c:pt idx="38">
                  <c:v>13.414634146341465</c:v>
                </c:pt>
                <c:pt idx="39">
                  <c:v>14.20635643384027</c:v>
                </c:pt>
                <c:pt idx="40">
                  <c:v>14.773786106222175</c:v>
                </c:pt>
                <c:pt idx="41">
                  <c:v>15.979910969067458</c:v>
                </c:pt>
                <c:pt idx="42">
                  <c:v>16.828438169670996</c:v>
                </c:pt>
                <c:pt idx="43">
                  <c:v>15.931232091690545</c:v>
                </c:pt>
                <c:pt idx="44">
                  <c:v>17.714736012608352</c:v>
                </c:pt>
                <c:pt idx="45">
                  <c:v>16.520963425512935</c:v>
                </c:pt>
                <c:pt idx="46">
                  <c:v>16.812609457092819</c:v>
                </c:pt>
                <c:pt idx="47">
                  <c:v>16.09285341679708</c:v>
                </c:pt>
                <c:pt idx="48">
                  <c:v>17.213930348258707</c:v>
                </c:pt>
                <c:pt idx="49">
                  <c:v>15.064935064935064</c:v>
                </c:pt>
                <c:pt idx="50">
                  <c:v>14.438202247191011</c:v>
                </c:pt>
                <c:pt idx="51">
                  <c:v>13.505074160811867</c:v>
                </c:pt>
                <c:pt idx="52">
                  <c:v>12.377450980392158</c:v>
                </c:pt>
                <c:pt idx="53">
                  <c:v>13.846153846153847</c:v>
                </c:pt>
                <c:pt idx="54">
                  <c:v>12.896174863387976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39A-4511-96B6-5BEDDB20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932992"/>
        <c:axId val="163515776"/>
      </c:lineChart>
      <c:catAx>
        <c:axId val="1629329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515776"/>
        <c:crosses val="autoZero"/>
        <c:auto val="1"/>
        <c:lblAlgn val="ctr"/>
        <c:lblOffset val="100"/>
        <c:noMultiLvlLbl val="0"/>
      </c:catAx>
      <c:valAx>
        <c:axId val="16351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Women who</a:t>
                </a:r>
                <a:r>
                  <a:rPr lang="en-AU" baseline="0"/>
                  <a:t> bore 5 or more children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6441349820411748"/>
              <c:y val="0.14669911159064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62932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8.9189835854468161E-3"/>
          <c:w val="0.80336180907322852"/>
          <c:h val="0.968118841766173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Birthplace'!$A$5:$A$88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Birthplace'!$B$5:$B$88</c:f>
              <c:numCache>
                <c:formatCode>0.0</c:formatCode>
                <c:ptCount val="84"/>
                <c:pt idx="0">
                  <c:v>1.2341463414634146</c:v>
                </c:pt>
                <c:pt idx="1">
                  <c:v>1.2946428571428572</c:v>
                </c:pt>
                <c:pt idx="2">
                  <c:v>1.2979635584137192</c:v>
                </c:pt>
                <c:pt idx="3">
                  <c:v>1.3</c:v>
                </c:pt>
                <c:pt idx="4">
                  <c:v>1.375968992248062</c:v>
                </c:pt>
                <c:pt idx="5">
                  <c:v>1.4006410256410255</c:v>
                </c:pt>
                <c:pt idx="6">
                  <c:v>1.4460100257417694</c:v>
                </c:pt>
                <c:pt idx="7">
                  <c:v>1.4482758620689655</c:v>
                </c:pt>
                <c:pt idx="8">
                  <c:v>1.4982738780207134</c:v>
                </c:pt>
                <c:pt idx="9">
                  <c:v>1.5302013422818792</c:v>
                </c:pt>
                <c:pt idx="10">
                  <c:v>1.5307692307692307</c:v>
                </c:pt>
                <c:pt idx="11">
                  <c:v>1.5547309833024119</c:v>
                </c:pt>
                <c:pt idx="12">
                  <c:v>1.5625</c:v>
                </c:pt>
                <c:pt idx="13">
                  <c:v>1.5625990491283677</c:v>
                </c:pt>
                <c:pt idx="14">
                  <c:v>1.571769383697813</c:v>
                </c:pt>
                <c:pt idx="15">
                  <c:v>1.5764705882352941</c:v>
                </c:pt>
                <c:pt idx="16">
                  <c:v>1.5869565217391304</c:v>
                </c:pt>
                <c:pt idx="17">
                  <c:v>1.5921052631578947</c:v>
                </c:pt>
                <c:pt idx="18">
                  <c:v>1.5946308724832214</c:v>
                </c:pt>
                <c:pt idx="19">
                  <c:v>1.6024096385542168</c:v>
                </c:pt>
                <c:pt idx="20">
                  <c:v>1.6038812785388128</c:v>
                </c:pt>
                <c:pt idx="21">
                  <c:v>1.6225895316804408</c:v>
                </c:pt>
                <c:pt idx="22">
                  <c:v>1.6303571428571428</c:v>
                </c:pt>
                <c:pt idx="23">
                  <c:v>1.6413793103448275</c:v>
                </c:pt>
                <c:pt idx="24">
                  <c:v>1.6520146520146519</c:v>
                </c:pt>
                <c:pt idx="25">
                  <c:v>1.6585365853658536</c:v>
                </c:pt>
                <c:pt idx="26">
                  <c:v>1.672106824925816</c:v>
                </c:pt>
                <c:pt idx="27">
                  <c:v>1.6809815950920246</c:v>
                </c:pt>
                <c:pt idx="28">
                  <c:v>1.6911764705882353</c:v>
                </c:pt>
                <c:pt idx="29">
                  <c:v>1.698159509202454</c:v>
                </c:pt>
                <c:pt idx="30">
                  <c:v>1.7128712871287128</c:v>
                </c:pt>
                <c:pt idx="31">
                  <c:v>1.7168141592920354</c:v>
                </c:pt>
                <c:pt idx="32">
                  <c:v>1.7407407407407407</c:v>
                </c:pt>
                <c:pt idx="33">
                  <c:v>1.7606837606837606</c:v>
                </c:pt>
                <c:pt idx="34">
                  <c:v>1.764342453662842</c:v>
                </c:pt>
                <c:pt idx="35">
                  <c:v>1.7732997481108312</c:v>
                </c:pt>
                <c:pt idx="36">
                  <c:v>1.7737226277372262</c:v>
                </c:pt>
                <c:pt idx="37">
                  <c:v>1.7942857142857143</c:v>
                </c:pt>
                <c:pt idx="38">
                  <c:v>1.7998825141962014</c:v>
                </c:pt>
                <c:pt idx="39">
                  <c:v>1.8019340974212035</c:v>
                </c:pt>
                <c:pt idx="40">
                  <c:v>1.8131868131868132</c:v>
                </c:pt>
                <c:pt idx="41">
                  <c:v>1.8184281842818428</c:v>
                </c:pt>
                <c:pt idx="42">
                  <c:v>1.8200934579439252</c:v>
                </c:pt>
                <c:pt idx="43">
                  <c:v>1.833910034602076</c:v>
                </c:pt>
                <c:pt idx="44">
                  <c:v>1.8439716312056738</c:v>
                </c:pt>
                <c:pt idx="45">
                  <c:v>1.8580316742081449</c:v>
                </c:pt>
                <c:pt idx="46">
                  <c:v>1.8608815426997245</c:v>
                </c:pt>
                <c:pt idx="47">
                  <c:v>1.8725490196078431</c:v>
                </c:pt>
                <c:pt idx="48">
                  <c:v>1.8735539413505515</c:v>
                </c:pt>
                <c:pt idx="49">
                  <c:v>1.875</c:v>
                </c:pt>
                <c:pt idx="50">
                  <c:v>1.875</c:v>
                </c:pt>
                <c:pt idx="51">
                  <c:v>1.8836900613904097</c:v>
                </c:pt>
                <c:pt idx="52">
                  <c:v>1.9005235602094241</c:v>
                </c:pt>
                <c:pt idx="53">
                  <c:v>1.9084675197453009</c:v>
                </c:pt>
                <c:pt idx="54">
                  <c:v>1.9103448275862069</c:v>
                </c:pt>
                <c:pt idx="55">
                  <c:v>1.9174603174603175</c:v>
                </c:pt>
                <c:pt idx="56">
                  <c:v>1.9378238341968912</c:v>
                </c:pt>
                <c:pt idx="57">
                  <c:v>1.9425036390101893</c:v>
                </c:pt>
                <c:pt idx="58">
                  <c:v>1.9486486486486487</c:v>
                </c:pt>
                <c:pt idx="59">
                  <c:v>1.989795918367347</c:v>
                </c:pt>
                <c:pt idx="60">
                  <c:v>2.0278637770897832</c:v>
                </c:pt>
                <c:pt idx="61">
                  <c:v>2.0310734463276838</c:v>
                </c:pt>
                <c:pt idx="62">
                  <c:v>2.0354609929078014</c:v>
                </c:pt>
                <c:pt idx="63">
                  <c:v>2.0776515151515151</c:v>
                </c:pt>
                <c:pt idx="64">
                  <c:v>2.0787878787878786</c:v>
                </c:pt>
                <c:pt idx="65">
                  <c:v>2.0977011494252875</c:v>
                </c:pt>
                <c:pt idx="66">
                  <c:v>2.1747252747252745</c:v>
                </c:pt>
                <c:pt idx="67">
                  <c:v>2.184959349593496</c:v>
                </c:pt>
                <c:pt idx="68">
                  <c:v>2.2519685039370079</c:v>
                </c:pt>
                <c:pt idx="69">
                  <c:v>2.276995305164319</c:v>
                </c:pt>
                <c:pt idx="70">
                  <c:v>2.3858267716535435</c:v>
                </c:pt>
                <c:pt idx="71">
                  <c:v>2.5454545454545454</c:v>
                </c:pt>
                <c:pt idx="72">
                  <c:v>2.6884422110552766</c:v>
                </c:pt>
                <c:pt idx="73">
                  <c:v>2.7555555555555555</c:v>
                </c:pt>
                <c:pt idx="74">
                  <c:v>2.7898305084745765</c:v>
                </c:pt>
                <c:pt idx="75">
                  <c:v>3.0053380782918149</c:v>
                </c:pt>
                <c:pt idx="76">
                  <c:v>3.1515151515151514</c:v>
                </c:pt>
                <c:pt idx="77">
                  <c:v>3.3231292517006801</c:v>
                </c:pt>
                <c:pt idx="78">
                  <c:v>3.361904761904762</c:v>
                </c:pt>
                <c:pt idx="79">
                  <c:v>3.5686274509803924</c:v>
                </c:pt>
                <c:pt idx="80">
                  <c:v>3.6037735849056602</c:v>
                </c:pt>
                <c:pt idx="81">
                  <c:v>4.2462427745664737</c:v>
                </c:pt>
                <c:pt idx="82">
                  <c:v>4.66044776119403</c:v>
                </c:pt>
                <c:pt idx="83">
                  <c:v>4.8677042801556416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B-4255-82E9-CAD870E8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3875840"/>
        <c:axId val="163878784"/>
      </c:barChart>
      <c:catAx>
        <c:axId val="163875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878784"/>
        <c:crosses val="autoZero"/>
        <c:auto val="1"/>
        <c:lblAlgn val="ctr"/>
        <c:lblOffset val="100"/>
        <c:noMultiLvlLbl val="0"/>
      </c:catAx>
      <c:valAx>
        <c:axId val="163878784"/>
        <c:scaling>
          <c:orientation val="minMax"/>
          <c:max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0.39405876813169105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3875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9.0327659318828243E-3"/>
          <c:w val="0.80336180907322852"/>
          <c:h val="0.960027013197935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Birthplace'!$A$5:$A$89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Birthplace'!$M$5:$M$88</c:f>
              <c:numCache>
                <c:formatCode>0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0.27096599376778213</c:v>
                </c:pt>
                <c:pt idx="25">
                  <c:v>0.42735042735042739</c:v>
                </c:pt>
                <c:pt idx="26">
                  <c:v>0.46029919447640966</c:v>
                </c:pt>
                <c:pt idx="27">
                  <c:v>0.50143266475644699</c:v>
                </c:pt>
                <c:pt idx="28">
                  <c:v>0.51191526919682262</c:v>
                </c:pt>
                <c:pt idx="29">
                  <c:v>0.53590568060021437</c:v>
                </c:pt>
                <c:pt idx="30">
                  <c:v>0.55658627087198509</c:v>
                </c:pt>
                <c:pt idx="31">
                  <c:v>0.5714285714285714</c:v>
                </c:pt>
                <c:pt idx="32">
                  <c:v>0.61538461538461542</c:v>
                </c:pt>
                <c:pt idx="33">
                  <c:v>0.75566750629722923</c:v>
                </c:pt>
                <c:pt idx="34">
                  <c:v>1.0380622837370241</c:v>
                </c:pt>
                <c:pt idx="35">
                  <c:v>1.084010840108401</c:v>
                </c:pt>
                <c:pt idx="36">
                  <c:v>1.0869565217391304</c:v>
                </c:pt>
                <c:pt idx="37">
                  <c:v>1.1627906976744187</c:v>
                </c:pt>
                <c:pt idx="38">
                  <c:v>1.2080536912751678</c:v>
                </c:pt>
                <c:pt idx="39">
                  <c:v>1.2376237623762376</c:v>
                </c:pt>
                <c:pt idx="40">
                  <c:v>1.2698412698412698</c:v>
                </c:pt>
                <c:pt idx="41">
                  <c:v>1.3009049773755657</c:v>
                </c:pt>
                <c:pt idx="42">
                  <c:v>1.4263074484944533</c:v>
                </c:pt>
                <c:pt idx="43">
                  <c:v>1.4285714285714286</c:v>
                </c:pt>
                <c:pt idx="44">
                  <c:v>1.4711729622266401</c:v>
                </c:pt>
                <c:pt idx="45">
                  <c:v>1.5151515151515151</c:v>
                </c:pt>
                <c:pt idx="46">
                  <c:v>1.524390243902439</c:v>
                </c:pt>
                <c:pt idx="47">
                  <c:v>1.5264642442342791</c:v>
                </c:pt>
                <c:pt idx="48">
                  <c:v>1.5479876160990713</c:v>
                </c:pt>
                <c:pt idx="49">
                  <c:v>1.893939393939394</c:v>
                </c:pt>
                <c:pt idx="50">
                  <c:v>2.0364205991775997</c:v>
                </c:pt>
                <c:pt idx="51">
                  <c:v>2.054794520547945</c:v>
                </c:pt>
                <c:pt idx="52">
                  <c:v>2.2085889570552149</c:v>
                </c:pt>
                <c:pt idx="53">
                  <c:v>2.2255192878338281</c:v>
                </c:pt>
                <c:pt idx="54">
                  <c:v>2.3076923076923079</c:v>
                </c:pt>
                <c:pt idx="55">
                  <c:v>2.3364485981308412</c:v>
                </c:pt>
                <c:pt idx="56">
                  <c:v>2.4375497459131821</c:v>
                </c:pt>
                <c:pt idx="57">
                  <c:v>2.4822695035460995</c:v>
                </c:pt>
                <c:pt idx="58">
                  <c:v>2.744148506860371</c:v>
                </c:pt>
                <c:pt idx="59">
                  <c:v>2.8169014084507045</c:v>
                </c:pt>
                <c:pt idx="60">
                  <c:v>2.8248587570621471</c:v>
                </c:pt>
                <c:pt idx="61">
                  <c:v>3.2894736842105261</c:v>
                </c:pt>
                <c:pt idx="62">
                  <c:v>3.5164835164835164</c:v>
                </c:pt>
                <c:pt idx="63">
                  <c:v>3.9370078740157481</c:v>
                </c:pt>
                <c:pt idx="64">
                  <c:v>4.2424242424242431</c:v>
                </c:pt>
                <c:pt idx="65">
                  <c:v>4.4217687074829932</c:v>
                </c:pt>
                <c:pt idx="66">
                  <c:v>4.9645390070921991</c:v>
                </c:pt>
                <c:pt idx="67">
                  <c:v>5.1282051282051277</c:v>
                </c:pt>
                <c:pt idx="68">
                  <c:v>5.7471264367816088</c:v>
                </c:pt>
                <c:pt idx="69">
                  <c:v>6.1620572537603104</c:v>
                </c:pt>
                <c:pt idx="70">
                  <c:v>7.7720207253886011</c:v>
                </c:pt>
                <c:pt idx="71">
                  <c:v>9.7152428810720259</c:v>
                </c:pt>
                <c:pt idx="72">
                  <c:v>13.358070500927644</c:v>
                </c:pt>
                <c:pt idx="73">
                  <c:v>13.559322033898304</c:v>
                </c:pt>
                <c:pt idx="74">
                  <c:v>15.111111111111111</c:v>
                </c:pt>
                <c:pt idx="75">
                  <c:v>15.213523131672599</c:v>
                </c:pt>
                <c:pt idx="76">
                  <c:v>20.855614973262032</c:v>
                </c:pt>
                <c:pt idx="77">
                  <c:v>23.696145124716551</c:v>
                </c:pt>
                <c:pt idx="78">
                  <c:v>27.61904761904762</c:v>
                </c:pt>
                <c:pt idx="79">
                  <c:v>32.843137254901961</c:v>
                </c:pt>
                <c:pt idx="80">
                  <c:v>34.905660377358487</c:v>
                </c:pt>
                <c:pt idx="81">
                  <c:v>44.161849710982658</c:v>
                </c:pt>
                <c:pt idx="82">
                  <c:v>48.880597014925378</c:v>
                </c:pt>
                <c:pt idx="83">
                  <c:v>58.365758754863819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C-462A-9E16-51854ECE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4083968"/>
        <c:axId val="164259712"/>
      </c:barChart>
      <c:catAx>
        <c:axId val="1640839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4259712"/>
        <c:crosses val="autoZero"/>
        <c:auto val="1"/>
        <c:lblAlgn val="ctr"/>
        <c:lblOffset val="100"/>
        <c:noMultiLvlLbl val="0"/>
      </c:catAx>
      <c:valAx>
        <c:axId val="16425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who bore</a:t>
                </a:r>
                <a:r>
                  <a:rPr lang="en-US" baseline="0"/>
                  <a:t> 5 or more children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405876813169127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408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788459</xdr:colOff>
      <xdr:row>5</xdr:row>
      <xdr:rowOff>26457</xdr:rowOff>
    </xdr:from>
    <xdr:to>
      <xdr:col>8</xdr:col>
      <xdr:colOff>31751</xdr:colOff>
      <xdr:row>23</xdr:row>
      <xdr:rowOff>116417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758825</xdr:colOff>
      <xdr:row>26</xdr:row>
      <xdr:rowOff>41276</xdr:rowOff>
    </xdr:from>
    <xdr:to>
      <xdr:col>7</xdr:col>
      <xdr:colOff>792193</xdr:colOff>
      <xdr:row>44</xdr:row>
      <xdr:rowOff>127001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57150</xdr:rowOff>
    </xdr:from>
    <xdr:to>
      <xdr:col>10</xdr:col>
      <xdr:colOff>370417</xdr:colOff>
      <xdr:row>27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38099</xdr:colOff>
      <xdr:row>30</xdr:row>
      <xdr:rowOff>66674</xdr:rowOff>
    </xdr:from>
    <xdr:to>
      <xdr:col>10</xdr:col>
      <xdr:colOff>370416</xdr:colOff>
      <xdr:row>52</xdr:row>
      <xdr:rowOff>74082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95248</xdr:colOff>
      <xdr:row>4</xdr:row>
      <xdr:rowOff>28572</xdr:rowOff>
    </xdr:from>
    <xdr:to>
      <xdr:col>10</xdr:col>
      <xdr:colOff>148165</xdr:colOff>
      <xdr:row>88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28575</xdr:colOff>
      <xdr:row>4</xdr:row>
      <xdr:rowOff>19050</xdr:rowOff>
    </xdr:from>
    <xdr:to>
      <xdr:col>20</xdr:col>
      <xdr:colOff>571500</xdr:colOff>
      <xdr:row>88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A1:AG84"/>
  <sheetViews>
    <sheetView showGridLines="0" showRowColHeaders="0" tabSelected="1" zoomScale="90" zoomScaleNormal="90" workbookViewId="0">
      <selection activeCell="M2" sqref="M2"/>
    </sheetView>
  </sheetViews>
  <sheetFormatPr defaultColWidth="15.73046875" defaultRowHeight="10.5" x14ac:dyDescent="0.35"/>
  <cols>
    <col min="1" max="1" width="21.265625" style="19" customWidth="1"/>
    <col min="2" max="3" width="10.73046875" style="19" customWidth="1"/>
    <col min="4" max="8" width="13.265625" style="19" customWidth="1"/>
    <col min="9" max="9" width="1.265625" style="19" customWidth="1"/>
    <col min="10" max="10" width="10.1328125" style="19" customWidth="1"/>
    <col min="11" max="11" width="21.1328125" style="19" customWidth="1"/>
    <col min="12" max="29" width="7" style="19" customWidth="1"/>
    <col min="30" max="31" width="9.1328125" style="19" customWidth="1"/>
    <col min="32" max="32" width="10.265625" style="19" customWidth="1"/>
    <col min="33" max="44" width="9.1328125" style="19" customWidth="1"/>
    <col min="45" max="16384" width="15.73046875" style="19"/>
  </cols>
  <sheetData>
    <row r="1" spans="1:29" ht="25.5" x14ac:dyDescent="0.75">
      <c r="A1" s="57" t="s">
        <v>177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29" ht="15.4" x14ac:dyDescent="0.45">
      <c r="A2" s="18"/>
      <c r="B2" s="18"/>
      <c r="C2" s="18"/>
      <c r="D2" s="18"/>
      <c r="E2" s="18"/>
      <c r="F2" s="18"/>
      <c r="H2" s="33" t="s">
        <v>110</v>
      </c>
      <c r="I2" s="33"/>
    </row>
    <row r="3" spans="1:29" ht="6" customHeight="1" x14ac:dyDescent="0.35">
      <c r="L3" s="37"/>
    </row>
    <row r="4" spans="1:29" ht="6" customHeight="1" x14ac:dyDescent="0.35">
      <c r="A4" s="20"/>
      <c r="B4" s="20"/>
      <c r="C4" s="20"/>
      <c r="D4" s="20"/>
      <c r="E4" s="20"/>
      <c r="F4" s="20"/>
      <c r="G4" s="20"/>
      <c r="H4" s="20"/>
      <c r="I4" s="20"/>
    </row>
    <row r="5" spans="1:29" ht="35.25" customHeight="1" thickBot="1" x14ac:dyDescent="0.4">
      <c r="A5" s="26"/>
      <c r="B5" s="34" t="s">
        <v>96</v>
      </c>
      <c r="C5" s="34" t="s">
        <v>97</v>
      </c>
      <c r="D5" s="31" t="s">
        <v>109</v>
      </c>
      <c r="E5" s="31"/>
      <c r="F5" s="31"/>
      <c r="G5" s="31"/>
      <c r="H5" s="32"/>
      <c r="I5" s="20"/>
      <c r="J5" s="51"/>
      <c r="K5" s="51"/>
      <c r="L5" s="52" t="s">
        <v>2</v>
      </c>
      <c r="M5" s="52" t="s">
        <v>3</v>
      </c>
      <c r="N5" s="52" t="s">
        <v>4</v>
      </c>
      <c r="O5" s="52" t="s">
        <v>5</v>
      </c>
      <c r="P5" s="52" t="s">
        <v>6</v>
      </c>
      <c r="Q5" s="52" t="s">
        <v>7</v>
      </c>
      <c r="R5" s="52" t="s">
        <v>8</v>
      </c>
      <c r="S5" s="52" t="s">
        <v>9</v>
      </c>
      <c r="T5" s="52" t="s">
        <v>10</v>
      </c>
      <c r="U5" s="52" t="s">
        <v>11</v>
      </c>
      <c r="V5" s="52" t="s">
        <v>12</v>
      </c>
      <c r="W5" s="52" t="s">
        <v>13</v>
      </c>
      <c r="X5" s="52" t="s">
        <v>14</v>
      </c>
      <c r="Y5" s="52" t="s">
        <v>15</v>
      </c>
      <c r="Z5" s="52" t="s">
        <v>16</v>
      </c>
      <c r="AA5" s="52" t="s">
        <v>17</v>
      </c>
      <c r="AB5" s="7" t="s">
        <v>20</v>
      </c>
      <c r="AC5" s="7" t="s">
        <v>21</v>
      </c>
    </row>
    <row r="6" spans="1:29" x14ac:dyDescent="0.35">
      <c r="A6" s="36" t="s">
        <v>102</v>
      </c>
      <c r="B6" s="11">
        <f>AB6</f>
        <v>1.7118777982617857E-2</v>
      </c>
      <c r="C6" s="11">
        <f>AB9</f>
        <v>0.13889244566979331</v>
      </c>
      <c r="J6" s="55" t="s">
        <v>168</v>
      </c>
      <c r="K6" s="54" t="s">
        <v>169</v>
      </c>
      <c r="L6" s="48">
        <v>11219</v>
      </c>
      <c r="M6" s="48">
        <v>154</v>
      </c>
      <c r="N6" s="48">
        <v>13</v>
      </c>
      <c r="O6" s="48">
        <v>5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9">
        <f>(M6+N6*2+O6*3+P6*4+Q6*5+R6*6+S6*7+T6*8+U6*9+V6*10+W6*11+X6*12+Y6*13+Z6*14+AA6*15)/SUM(L6:AA6)</f>
        <v>1.7118777982617857E-2</v>
      </c>
      <c r="AC6" s="50">
        <f>SUM(M6:AA6)/SUM(L6:AA6)*100</f>
        <v>1.509964006671934</v>
      </c>
    </row>
    <row r="7" spans="1:29" x14ac:dyDescent="0.35">
      <c r="A7" s="36" t="s">
        <v>103</v>
      </c>
      <c r="B7" s="11">
        <f>AB10</f>
        <v>0.12264540552942527</v>
      </c>
      <c r="C7" s="11">
        <f>AB13</f>
        <v>0.78169357310461607</v>
      </c>
      <c r="K7" s="36" t="s">
        <v>170</v>
      </c>
      <c r="L7" s="9">
        <v>143983</v>
      </c>
      <c r="M7" s="9">
        <v>1811</v>
      </c>
      <c r="N7" s="9">
        <v>282</v>
      </c>
      <c r="O7" s="9">
        <v>37</v>
      </c>
      <c r="P7" s="9">
        <v>5</v>
      </c>
      <c r="Q7" s="9">
        <v>3</v>
      </c>
      <c r="R7" s="9">
        <v>5</v>
      </c>
      <c r="S7" s="9">
        <v>0</v>
      </c>
      <c r="T7" s="9">
        <v>0</v>
      </c>
      <c r="U7" s="9">
        <v>3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11">
        <f t="shared" ref="AB7:AB33" si="0">(M7+N7*2+O7*3+P7*4+Q7*5+R7*6+S7*7+T7*8+U7*9+V7*10+W7*11+X7*12+Y7*13+Z7*14+AA7*15)/SUM(L7:AA7)</f>
        <v>1.7641946499325937E-2</v>
      </c>
      <c r="AC7" s="12">
        <f t="shared" ref="AC7:AC33" si="1">SUM(M7:AA7)/SUM(L7:AA7)*100</f>
        <v>1.4685654455994361</v>
      </c>
    </row>
    <row r="8" spans="1:29" x14ac:dyDescent="0.35">
      <c r="A8" s="36" t="s">
        <v>104</v>
      </c>
      <c r="B8" s="11">
        <f>AB14</f>
        <v>0.59205268240700659</v>
      </c>
      <c r="C8" s="11">
        <f>AB17</f>
        <v>1.4526765723590473</v>
      </c>
      <c r="K8" s="36" t="s">
        <v>171</v>
      </c>
      <c r="L8" s="9">
        <v>154977</v>
      </c>
      <c r="M8" s="9">
        <v>13031</v>
      </c>
      <c r="N8" s="9">
        <v>4490</v>
      </c>
      <c r="O8" s="9">
        <v>696</v>
      </c>
      <c r="P8" s="9">
        <v>82</v>
      </c>
      <c r="Q8" s="9">
        <v>23</v>
      </c>
      <c r="R8" s="9">
        <v>5</v>
      </c>
      <c r="S8" s="9">
        <v>8</v>
      </c>
      <c r="T8" s="9">
        <v>0</v>
      </c>
      <c r="U8" s="9">
        <v>0</v>
      </c>
      <c r="V8" s="9">
        <v>3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11">
        <f t="shared" si="0"/>
        <v>0.14227274038600238</v>
      </c>
      <c r="AC8" s="12">
        <f t="shared" si="1"/>
        <v>10.580734500764503</v>
      </c>
    </row>
    <row r="9" spans="1:29" ht="10.9" thickBot="1" x14ac:dyDescent="0.4">
      <c r="A9" s="36" t="s">
        <v>105</v>
      </c>
      <c r="B9" s="11">
        <f>AB19</f>
        <v>1.4520441271901363</v>
      </c>
      <c r="C9" s="11">
        <f>AB21</f>
        <v>1.936183502611343</v>
      </c>
      <c r="K9" s="53" t="s">
        <v>172</v>
      </c>
      <c r="L9" s="9">
        <v>332203</v>
      </c>
      <c r="M9" s="9">
        <v>22573</v>
      </c>
      <c r="N9" s="9">
        <v>9513</v>
      </c>
      <c r="O9" s="9">
        <v>2200</v>
      </c>
      <c r="P9" s="9">
        <v>408</v>
      </c>
      <c r="Q9" s="9">
        <v>66</v>
      </c>
      <c r="R9" s="9">
        <v>23</v>
      </c>
      <c r="S9" s="9">
        <v>25</v>
      </c>
      <c r="T9" s="9">
        <v>8</v>
      </c>
      <c r="U9" s="9">
        <v>16</v>
      </c>
      <c r="V9" s="9">
        <v>12</v>
      </c>
      <c r="W9" s="9">
        <v>3</v>
      </c>
      <c r="X9" s="9">
        <v>4</v>
      </c>
      <c r="Y9" s="9">
        <v>3</v>
      </c>
      <c r="Z9" s="9">
        <v>0</v>
      </c>
      <c r="AA9" s="9">
        <v>4</v>
      </c>
      <c r="AB9" s="11">
        <f t="shared" si="0"/>
        <v>0.13889244566979331</v>
      </c>
      <c r="AC9" s="12">
        <f t="shared" si="1"/>
        <v>9.4965142033612953</v>
      </c>
    </row>
    <row r="10" spans="1:29" x14ac:dyDescent="0.35">
      <c r="A10" s="36" t="s">
        <v>106</v>
      </c>
      <c r="B10" s="11">
        <f>AB22</f>
        <v>1.5197650977298625</v>
      </c>
      <c r="C10" s="11">
        <f>AB24</f>
        <v>1.9335400698223237</v>
      </c>
      <c r="J10" s="56" t="s">
        <v>173</v>
      </c>
      <c r="K10" s="54" t="s">
        <v>169</v>
      </c>
      <c r="L10" s="48">
        <v>78267</v>
      </c>
      <c r="M10" s="48">
        <v>7319</v>
      </c>
      <c r="N10" s="48">
        <v>1410</v>
      </c>
      <c r="O10" s="48">
        <v>153</v>
      </c>
      <c r="P10" s="48">
        <v>18</v>
      </c>
      <c r="Q10" s="48">
        <v>0</v>
      </c>
      <c r="R10" s="48">
        <v>0</v>
      </c>
      <c r="S10" s="48">
        <v>3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9">
        <f t="shared" si="0"/>
        <v>0.12264540552942527</v>
      </c>
      <c r="AC10" s="50">
        <f t="shared" si="1"/>
        <v>10.21337616152346</v>
      </c>
    </row>
    <row r="11" spans="1:29" x14ac:dyDescent="0.35">
      <c r="A11" s="36" t="s">
        <v>107</v>
      </c>
      <c r="B11" s="11">
        <v>1.4659248956884563</v>
      </c>
      <c r="C11" s="11">
        <f>AB29</f>
        <v>2.1627688697692609</v>
      </c>
      <c r="K11" s="36" t="s">
        <v>170</v>
      </c>
      <c r="L11" s="9">
        <v>244162</v>
      </c>
      <c r="M11" s="9">
        <v>25700</v>
      </c>
      <c r="N11" s="9">
        <v>9162</v>
      </c>
      <c r="O11" s="9">
        <v>1478</v>
      </c>
      <c r="P11" s="9">
        <v>192</v>
      </c>
      <c r="Q11" s="9">
        <v>30</v>
      </c>
      <c r="R11" s="9">
        <v>3</v>
      </c>
      <c r="S11" s="9">
        <v>5</v>
      </c>
      <c r="T11" s="9">
        <v>0</v>
      </c>
      <c r="U11" s="9">
        <v>3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11">
        <f t="shared" si="0"/>
        <v>0.17616613532334763</v>
      </c>
      <c r="AC11" s="12">
        <f t="shared" si="1"/>
        <v>13.027588295011311</v>
      </c>
    </row>
    <row r="12" spans="1:29" ht="12.75" customHeight="1" x14ac:dyDescent="0.35">
      <c r="K12" s="36" t="s">
        <v>171</v>
      </c>
      <c r="L12" s="9">
        <v>154266</v>
      </c>
      <c r="M12" s="9">
        <v>41242</v>
      </c>
      <c r="N12" s="9">
        <v>29395</v>
      </c>
      <c r="O12" s="9">
        <v>8957</v>
      </c>
      <c r="P12" s="9">
        <v>2013</v>
      </c>
      <c r="Q12" s="9">
        <v>385</v>
      </c>
      <c r="R12" s="9">
        <v>86</v>
      </c>
      <c r="S12" s="9">
        <v>28</v>
      </c>
      <c r="T12" s="9">
        <v>11</v>
      </c>
      <c r="U12" s="9">
        <v>7</v>
      </c>
      <c r="V12" s="9">
        <v>0</v>
      </c>
      <c r="W12" s="9">
        <v>5</v>
      </c>
      <c r="X12" s="9">
        <v>0</v>
      </c>
      <c r="Y12" s="9">
        <v>0</v>
      </c>
      <c r="Z12" s="9">
        <v>0</v>
      </c>
      <c r="AA12" s="9">
        <v>0</v>
      </c>
      <c r="AB12" s="11">
        <f t="shared" si="0"/>
        <v>0.58291419023244995</v>
      </c>
      <c r="AC12" s="12">
        <f t="shared" si="1"/>
        <v>34.742274582795744</v>
      </c>
    </row>
    <row r="13" spans="1:29" ht="12.75" customHeight="1" thickBot="1" x14ac:dyDescent="0.4">
      <c r="J13" s="46"/>
      <c r="K13" s="53" t="s">
        <v>172</v>
      </c>
      <c r="L13" s="9">
        <v>116971</v>
      </c>
      <c r="M13" s="9">
        <v>34505</v>
      </c>
      <c r="N13" s="9">
        <v>29511</v>
      </c>
      <c r="O13" s="9">
        <v>12446</v>
      </c>
      <c r="P13" s="9">
        <v>3990</v>
      </c>
      <c r="Q13" s="9">
        <v>1144</v>
      </c>
      <c r="R13" s="9">
        <v>308</v>
      </c>
      <c r="S13" s="9">
        <v>93</v>
      </c>
      <c r="T13" s="9">
        <v>22</v>
      </c>
      <c r="U13" s="9">
        <v>12</v>
      </c>
      <c r="V13" s="9">
        <v>10</v>
      </c>
      <c r="W13" s="9">
        <v>0</v>
      </c>
      <c r="X13" s="9">
        <v>6</v>
      </c>
      <c r="Y13" s="9">
        <v>0</v>
      </c>
      <c r="Z13" s="9">
        <v>0</v>
      </c>
      <c r="AA13" s="9">
        <v>5</v>
      </c>
      <c r="AB13" s="11">
        <f t="shared" si="0"/>
        <v>0.78169357310461607</v>
      </c>
      <c r="AC13" s="12">
        <f t="shared" si="1"/>
        <v>41.227395828622818</v>
      </c>
    </row>
    <row r="14" spans="1:29" ht="12.75" customHeight="1" x14ac:dyDescent="0.35">
      <c r="J14" s="56" t="s">
        <v>174</v>
      </c>
      <c r="K14" s="54" t="s">
        <v>169</v>
      </c>
      <c r="L14" s="48">
        <v>70733</v>
      </c>
      <c r="M14" s="48">
        <v>30706</v>
      </c>
      <c r="N14" s="48">
        <v>16059</v>
      </c>
      <c r="O14" s="48">
        <v>2257</v>
      </c>
      <c r="P14" s="48">
        <v>305</v>
      </c>
      <c r="Q14" s="48">
        <v>42</v>
      </c>
      <c r="R14" s="48">
        <v>8</v>
      </c>
      <c r="S14" s="48">
        <v>6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9">
        <f t="shared" si="0"/>
        <v>0.59205268240700659</v>
      </c>
      <c r="AC14" s="50">
        <f t="shared" si="1"/>
        <v>41.112757667587999</v>
      </c>
    </row>
    <row r="15" spans="1:29" ht="12.75" customHeight="1" x14ac:dyDescent="0.35">
      <c r="K15" s="36" t="s">
        <v>170</v>
      </c>
      <c r="L15" s="9">
        <v>152150</v>
      </c>
      <c r="M15" s="9">
        <v>68067</v>
      </c>
      <c r="N15" s="9">
        <v>53869</v>
      </c>
      <c r="O15" s="9">
        <v>12381</v>
      </c>
      <c r="P15" s="9">
        <v>2077</v>
      </c>
      <c r="Q15" s="9">
        <v>292</v>
      </c>
      <c r="R15" s="9">
        <v>64</v>
      </c>
      <c r="S15" s="9">
        <v>27</v>
      </c>
      <c r="T15" s="9">
        <v>9</v>
      </c>
      <c r="U15" s="9">
        <v>7</v>
      </c>
      <c r="V15" s="9">
        <v>4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11">
        <f t="shared" si="0"/>
        <v>0.77337366368226701</v>
      </c>
      <c r="AC15" s="12">
        <f t="shared" si="1"/>
        <v>47.343284408559356</v>
      </c>
    </row>
    <row r="16" spans="1:29" ht="12.75" customHeight="1" x14ac:dyDescent="0.35">
      <c r="K16" s="36" t="s">
        <v>171</v>
      </c>
      <c r="L16" s="9">
        <v>106312</v>
      </c>
      <c r="M16" s="9">
        <v>58440</v>
      </c>
      <c r="N16" s="9">
        <v>70067</v>
      </c>
      <c r="O16" s="9">
        <v>27587</v>
      </c>
      <c r="P16" s="9">
        <v>7447</v>
      </c>
      <c r="Q16" s="9">
        <v>1889</v>
      </c>
      <c r="R16" s="9">
        <v>474</v>
      </c>
      <c r="S16" s="9">
        <v>217</v>
      </c>
      <c r="T16" s="9">
        <v>52</v>
      </c>
      <c r="U16" s="9">
        <v>16</v>
      </c>
      <c r="V16" s="9">
        <v>8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11">
        <f t="shared" si="0"/>
        <v>1.1947165047759891</v>
      </c>
      <c r="AC16" s="12">
        <f t="shared" si="1"/>
        <v>60.987710497634936</v>
      </c>
    </row>
    <row r="17" spans="1:29" ht="12.75" customHeight="1" thickBot="1" x14ac:dyDescent="0.4">
      <c r="K17" s="53" t="s">
        <v>172</v>
      </c>
      <c r="L17" s="9">
        <v>66263</v>
      </c>
      <c r="M17" s="9">
        <v>37510</v>
      </c>
      <c r="N17" s="9">
        <v>47274</v>
      </c>
      <c r="O17" s="9">
        <v>24729</v>
      </c>
      <c r="P17" s="9">
        <v>10236</v>
      </c>
      <c r="Q17" s="9">
        <v>3511</v>
      </c>
      <c r="R17" s="9">
        <v>1341</v>
      </c>
      <c r="S17" s="9">
        <v>504</v>
      </c>
      <c r="T17" s="9">
        <v>166</v>
      </c>
      <c r="U17" s="9">
        <v>45</v>
      </c>
      <c r="V17" s="9">
        <v>19</v>
      </c>
      <c r="W17" s="9">
        <v>6</v>
      </c>
      <c r="X17" s="9">
        <v>3</v>
      </c>
      <c r="Y17" s="9">
        <v>0</v>
      </c>
      <c r="Z17" s="9">
        <v>0</v>
      </c>
      <c r="AA17" s="9">
        <v>0</v>
      </c>
      <c r="AB17" s="11">
        <f>(M17+N17*2+O17*3+P17*4+Q17*5+R17*6+S17*7+T17*8+U17*9+V17*10+W17*11+X17*12+Y17*13+Z17*14+AA17*15)/SUM(L17:AA17)</f>
        <v>1.4526765723590473</v>
      </c>
      <c r="AC17" s="12">
        <f t="shared" si="1"/>
        <v>65.4172342346574</v>
      </c>
    </row>
    <row r="18" spans="1:29" ht="12.75" customHeight="1" x14ac:dyDescent="0.35">
      <c r="J18" s="56" t="s">
        <v>175</v>
      </c>
      <c r="K18" s="54" t="s">
        <v>169</v>
      </c>
      <c r="L18" s="48">
        <v>36572</v>
      </c>
      <c r="M18" s="48">
        <v>31197</v>
      </c>
      <c r="N18" s="48">
        <v>40989</v>
      </c>
      <c r="O18" s="48">
        <v>8505</v>
      </c>
      <c r="P18" s="48">
        <v>1338</v>
      </c>
      <c r="Q18" s="48">
        <v>186</v>
      </c>
      <c r="R18" s="48">
        <v>45</v>
      </c>
      <c r="S18" s="48">
        <v>12</v>
      </c>
      <c r="T18" s="48">
        <v>3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9">
        <f t="shared" si="0"/>
        <v>1.2230010012873695</v>
      </c>
      <c r="AC18" s="50">
        <f t="shared" si="1"/>
        <v>69.227662456772151</v>
      </c>
    </row>
    <row r="19" spans="1:29" ht="12.75" customHeight="1" x14ac:dyDescent="0.35">
      <c r="K19" s="36" t="s">
        <v>170</v>
      </c>
      <c r="L19" s="9">
        <v>72669</v>
      </c>
      <c r="M19" s="9">
        <v>58701</v>
      </c>
      <c r="N19" s="9">
        <v>104331</v>
      </c>
      <c r="O19" s="9">
        <v>33440</v>
      </c>
      <c r="P19" s="9">
        <v>6731</v>
      </c>
      <c r="Q19" s="9">
        <v>1115</v>
      </c>
      <c r="R19" s="9">
        <v>253</v>
      </c>
      <c r="S19" s="9">
        <v>87</v>
      </c>
      <c r="T19" s="9">
        <v>31</v>
      </c>
      <c r="U19" s="9">
        <v>15</v>
      </c>
      <c r="V19" s="9">
        <v>4</v>
      </c>
      <c r="W19" s="9">
        <v>0</v>
      </c>
      <c r="X19" s="9">
        <v>3</v>
      </c>
      <c r="Y19" s="9">
        <v>0</v>
      </c>
      <c r="Z19" s="9">
        <v>0</v>
      </c>
      <c r="AA19" s="9">
        <v>0</v>
      </c>
      <c r="AB19" s="11">
        <f t="shared" si="0"/>
        <v>1.4520441271901363</v>
      </c>
      <c r="AC19" s="12">
        <f t="shared" si="1"/>
        <v>73.801643954142321</v>
      </c>
    </row>
    <row r="20" spans="1:29" ht="12.75" customHeight="1" x14ac:dyDescent="0.35">
      <c r="J20" s="46"/>
      <c r="K20" s="36" t="s">
        <v>171</v>
      </c>
      <c r="L20" s="9">
        <v>64741</v>
      </c>
      <c r="M20" s="9">
        <v>51274</v>
      </c>
      <c r="N20" s="9">
        <v>100720</v>
      </c>
      <c r="O20" s="9">
        <v>44846</v>
      </c>
      <c r="P20" s="9">
        <v>13856</v>
      </c>
      <c r="Q20" s="9">
        <v>3910</v>
      </c>
      <c r="R20" s="9">
        <v>1265</v>
      </c>
      <c r="S20" s="9">
        <v>498</v>
      </c>
      <c r="T20" s="9">
        <v>171</v>
      </c>
      <c r="U20" s="9">
        <v>82</v>
      </c>
      <c r="V20" s="9">
        <v>43</v>
      </c>
      <c r="W20" s="9">
        <v>15</v>
      </c>
      <c r="X20" s="9">
        <v>5</v>
      </c>
      <c r="Y20" s="9">
        <v>4</v>
      </c>
      <c r="Z20" s="9">
        <v>0</v>
      </c>
      <c r="AA20" s="9">
        <v>0</v>
      </c>
      <c r="AB20" s="11">
        <f t="shared" si="0"/>
        <v>1.6917706001492379</v>
      </c>
      <c r="AC20" s="12">
        <f t="shared" si="1"/>
        <v>76.995700529438935</v>
      </c>
    </row>
    <row r="21" spans="1:29" ht="12.75" customHeight="1" thickBot="1" x14ac:dyDescent="0.4">
      <c r="K21" s="53" t="s">
        <v>172</v>
      </c>
      <c r="L21" s="9">
        <v>41361</v>
      </c>
      <c r="M21" s="9">
        <v>31788</v>
      </c>
      <c r="N21" s="9">
        <v>58818</v>
      </c>
      <c r="O21" s="9">
        <v>33262</v>
      </c>
      <c r="P21" s="9">
        <v>14806</v>
      </c>
      <c r="Q21" s="9">
        <v>5882</v>
      </c>
      <c r="R21" s="9">
        <v>2609</v>
      </c>
      <c r="S21" s="9">
        <v>1133</v>
      </c>
      <c r="T21" s="9">
        <v>510</v>
      </c>
      <c r="U21" s="9">
        <v>208</v>
      </c>
      <c r="V21" s="9">
        <v>82</v>
      </c>
      <c r="W21" s="9">
        <v>31</v>
      </c>
      <c r="X21" s="9">
        <v>14</v>
      </c>
      <c r="Y21" s="9">
        <v>0</v>
      </c>
      <c r="Z21" s="9">
        <v>3</v>
      </c>
      <c r="AA21" s="9">
        <v>8</v>
      </c>
      <c r="AB21" s="11">
        <f t="shared" si="0"/>
        <v>1.936183502611343</v>
      </c>
      <c r="AC21" s="12">
        <f t="shared" si="1"/>
        <v>78.289898433194239</v>
      </c>
    </row>
    <row r="22" spans="1:29" ht="12.75" customHeight="1" x14ac:dyDescent="0.35">
      <c r="J22" s="56" t="s">
        <v>176</v>
      </c>
      <c r="K22" s="47" t="s">
        <v>169</v>
      </c>
      <c r="L22" s="48">
        <v>20519</v>
      </c>
      <c r="M22" s="48">
        <v>19191</v>
      </c>
      <c r="N22" s="48">
        <v>38403</v>
      </c>
      <c r="O22" s="48">
        <v>10622</v>
      </c>
      <c r="P22" s="48">
        <v>2070</v>
      </c>
      <c r="Q22" s="48">
        <v>332</v>
      </c>
      <c r="R22" s="48">
        <v>86</v>
      </c>
      <c r="S22" s="48">
        <v>23</v>
      </c>
      <c r="T22" s="48">
        <v>13</v>
      </c>
      <c r="U22" s="48">
        <v>5</v>
      </c>
      <c r="V22" s="48">
        <v>5</v>
      </c>
      <c r="W22" s="48">
        <v>3</v>
      </c>
      <c r="X22" s="48">
        <v>0</v>
      </c>
      <c r="Y22" s="48">
        <v>0</v>
      </c>
      <c r="Z22" s="48">
        <v>0</v>
      </c>
      <c r="AA22" s="48">
        <v>0</v>
      </c>
      <c r="AB22" s="49">
        <f t="shared" si="0"/>
        <v>1.5197650977298625</v>
      </c>
      <c r="AC22" s="50">
        <f t="shared" si="1"/>
        <v>77.518844771671496</v>
      </c>
    </row>
    <row r="23" spans="1:29" ht="12.75" customHeight="1" x14ac:dyDescent="0.35">
      <c r="K23" s="21" t="s">
        <v>170</v>
      </c>
      <c r="L23" s="9">
        <v>42669</v>
      </c>
      <c r="M23" s="9">
        <v>37769</v>
      </c>
      <c r="N23" s="9">
        <v>99285</v>
      </c>
      <c r="O23" s="9">
        <v>39430</v>
      </c>
      <c r="P23" s="9">
        <v>9022</v>
      </c>
      <c r="Q23" s="9">
        <v>1666</v>
      </c>
      <c r="R23" s="9">
        <v>447</v>
      </c>
      <c r="S23" s="9">
        <v>155</v>
      </c>
      <c r="T23" s="9">
        <v>60</v>
      </c>
      <c r="U23" s="9">
        <v>21</v>
      </c>
      <c r="V23" s="9">
        <v>7</v>
      </c>
      <c r="W23" s="9">
        <v>4</v>
      </c>
      <c r="X23" s="9">
        <v>3</v>
      </c>
      <c r="Y23" s="9">
        <v>0</v>
      </c>
      <c r="Z23" s="9">
        <v>0</v>
      </c>
      <c r="AA23" s="9">
        <v>0</v>
      </c>
      <c r="AB23" s="11">
        <f t="shared" si="0"/>
        <v>1.750830665660325</v>
      </c>
      <c r="AC23" s="12">
        <f t="shared" si="1"/>
        <v>81.491554537646721</v>
      </c>
    </row>
    <row r="24" spans="1:29" ht="12.75" customHeight="1" x14ac:dyDescent="0.35">
      <c r="K24" s="21" t="s">
        <v>171</v>
      </c>
      <c r="L24" s="9">
        <v>43731</v>
      </c>
      <c r="M24" s="9">
        <v>39909</v>
      </c>
      <c r="N24" s="9">
        <v>99444</v>
      </c>
      <c r="O24" s="9">
        <v>49093</v>
      </c>
      <c r="P24" s="9">
        <v>16321</v>
      </c>
      <c r="Q24" s="9">
        <v>4903</v>
      </c>
      <c r="R24" s="9">
        <v>1782</v>
      </c>
      <c r="S24" s="9">
        <v>691</v>
      </c>
      <c r="T24" s="9">
        <v>285</v>
      </c>
      <c r="U24" s="9">
        <v>117</v>
      </c>
      <c r="V24" s="9">
        <v>52</v>
      </c>
      <c r="W24" s="9">
        <v>22</v>
      </c>
      <c r="X24" s="9">
        <v>5</v>
      </c>
      <c r="Y24" s="9">
        <v>7</v>
      </c>
      <c r="Z24" s="9">
        <v>3</v>
      </c>
      <c r="AA24" s="9">
        <v>0</v>
      </c>
      <c r="AB24" s="11">
        <f t="shared" si="0"/>
        <v>1.9335400698223237</v>
      </c>
      <c r="AC24" s="12">
        <f t="shared" si="1"/>
        <v>82.941899245216774</v>
      </c>
    </row>
    <row r="25" spans="1:29" ht="21.4" customHeight="1" thickBot="1" x14ac:dyDescent="0.4">
      <c r="A25" s="27" t="s">
        <v>98</v>
      </c>
      <c r="B25" s="35" t="s">
        <v>99</v>
      </c>
      <c r="C25" s="43"/>
      <c r="D25" s="58" t="s">
        <v>111</v>
      </c>
      <c r="E25" s="58"/>
      <c r="F25" s="58"/>
      <c r="G25" s="58"/>
      <c r="H25" s="58"/>
      <c r="K25" s="21" t="s">
        <v>172</v>
      </c>
      <c r="L25" s="9">
        <v>33107</v>
      </c>
      <c r="M25" s="9">
        <v>29316</v>
      </c>
      <c r="N25" s="9">
        <v>65888</v>
      </c>
      <c r="O25" s="9">
        <v>38794</v>
      </c>
      <c r="P25" s="9">
        <v>17449</v>
      </c>
      <c r="Q25" s="9">
        <v>7148</v>
      </c>
      <c r="R25" s="9">
        <v>3360</v>
      </c>
      <c r="S25" s="9">
        <v>1581</v>
      </c>
      <c r="T25" s="9">
        <v>742</v>
      </c>
      <c r="U25" s="9">
        <v>326</v>
      </c>
      <c r="V25" s="9">
        <v>152</v>
      </c>
      <c r="W25" s="9">
        <v>57</v>
      </c>
      <c r="X25" s="9">
        <v>39</v>
      </c>
      <c r="Y25" s="9">
        <v>19</v>
      </c>
      <c r="Z25" s="9">
        <v>6</v>
      </c>
      <c r="AA25" s="9">
        <v>6</v>
      </c>
      <c r="AB25" s="11">
        <f t="shared" si="0"/>
        <v>2.1523460780847516</v>
      </c>
      <c r="AC25" s="12">
        <f t="shared" si="1"/>
        <v>83.278448406485168</v>
      </c>
    </row>
    <row r="26" spans="1:29" x14ac:dyDescent="0.35">
      <c r="A26" s="36" t="s">
        <v>169</v>
      </c>
      <c r="B26" s="44">
        <f>AB26</f>
        <v>1.597129891901266</v>
      </c>
      <c r="D26" s="58"/>
      <c r="E26" s="58"/>
      <c r="F26" s="58"/>
      <c r="G26" s="58"/>
      <c r="H26" s="58"/>
      <c r="J26" s="56" t="s">
        <v>18</v>
      </c>
      <c r="K26" s="54" t="s">
        <v>169</v>
      </c>
      <c r="L26" s="48">
        <v>15553</v>
      </c>
      <c r="M26" s="48">
        <v>12926</v>
      </c>
      <c r="N26" s="48">
        <v>28105</v>
      </c>
      <c r="O26" s="48">
        <v>9885</v>
      </c>
      <c r="P26" s="48">
        <v>2182</v>
      </c>
      <c r="Q26" s="48">
        <v>392</v>
      </c>
      <c r="R26" s="48">
        <v>92</v>
      </c>
      <c r="S26" s="48">
        <v>37</v>
      </c>
      <c r="T26" s="48">
        <v>9</v>
      </c>
      <c r="U26" s="48">
        <v>3</v>
      </c>
      <c r="V26" s="48">
        <v>9</v>
      </c>
      <c r="W26" s="48">
        <v>0</v>
      </c>
      <c r="X26" s="48">
        <v>3</v>
      </c>
      <c r="Y26" s="48">
        <v>0</v>
      </c>
      <c r="Z26" s="48">
        <v>0</v>
      </c>
      <c r="AA26" s="48">
        <v>0</v>
      </c>
      <c r="AB26" s="49">
        <f t="shared" si="0"/>
        <v>1.597129891901266</v>
      </c>
      <c r="AC26" s="50">
        <f t="shared" si="1"/>
        <v>77.523267240880983</v>
      </c>
    </row>
    <row r="27" spans="1:29" x14ac:dyDescent="0.35">
      <c r="A27" s="36" t="s">
        <v>170</v>
      </c>
      <c r="B27" s="44">
        <f t="shared" ref="B27:B29" si="2">AB27</f>
        <v>1.8399979704188547</v>
      </c>
      <c r="J27" s="46"/>
      <c r="K27" s="36" t="s">
        <v>170</v>
      </c>
      <c r="L27" s="9">
        <v>33787</v>
      </c>
      <c r="M27" s="9">
        <v>29932</v>
      </c>
      <c r="N27" s="9">
        <v>83649</v>
      </c>
      <c r="O27" s="9">
        <v>37504</v>
      </c>
      <c r="P27" s="9">
        <v>9527</v>
      </c>
      <c r="Q27" s="9">
        <v>1867</v>
      </c>
      <c r="R27" s="9">
        <v>509</v>
      </c>
      <c r="S27" s="9">
        <v>188</v>
      </c>
      <c r="T27" s="9">
        <v>65</v>
      </c>
      <c r="U27" s="9">
        <v>31</v>
      </c>
      <c r="V27" s="9">
        <v>13</v>
      </c>
      <c r="W27" s="9">
        <v>4</v>
      </c>
      <c r="X27" s="9">
        <v>9</v>
      </c>
      <c r="Y27" s="9">
        <v>0</v>
      </c>
      <c r="Z27" s="9">
        <v>0</v>
      </c>
      <c r="AA27" s="9">
        <v>0</v>
      </c>
      <c r="AB27" s="11">
        <f t="shared" si="0"/>
        <v>1.8399979704188547</v>
      </c>
      <c r="AC27" s="12">
        <f t="shared" si="1"/>
        <v>82.85663546185657</v>
      </c>
    </row>
    <row r="28" spans="1:29" x14ac:dyDescent="0.35">
      <c r="A28" s="36" t="s">
        <v>171</v>
      </c>
      <c r="B28" s="44">
        <f t="shared" si="2"/>
        <v>2.0040359367315297</v>
      </c>
      <c r="K28" s="36" t="s">
        <v>171</v>
      </c>
      <c r="L28" s="9">
        <v>41011</v>
      </c>
      <c r="M28" s="9">
        <v>39525</v>
      </c>
      <c r="N28" s="9">
        <v>104904</v>
      </c>
      <c r="O28" s="9">
        <v>53933</v>
      </c>
      <c r="P28" s="9">
        <v>18173</v>
      </c>
      <c r="Q28" s="9">
        <v>5400</v>
      </c>
      <c r="R28" s="9">
        <v>2010</v>
      </c>
      <c r="S28" s="9">
        <v>786</v>
      </c>
      <c r="T28" s="9">
        <v>344</v>
      </c>
      <c r="U28" s="9">
        <v>159</v>
      </c>
      <c r="V28" s="9">
        <v>63</v>
      </c>
      <c r="W28" s="9">
        <v>14</v>
      </c>
      <c r="X28" s="9">
        <v>22</v>
      </c>
      <c r="Y28" s="9">
        <v>10</v>
      </c>
      <c r="Z28" s="9">
        <v>3</v>
      </c>
      <c r="AA28" s="9">
        <v>0</v>
      </c>
      <c r="AB28" s="11">
        <f t="shared" si="0"/>
        <v>2.0040359367315297</v>
      </c>
      <c r="AC28" s="12">
        <f t="shared" si="1"/>
        <v>84.602995228208755</v>
      </c>
    </row>
    <row r="29" spans="1:29" ht="10.9" thickBot="1" x14ac:dyDescent="0.4">
      <c r="A29" s="36" t="s">
        <v>172</v>
      </c>
      <c r="B29" s="44">
        <f t="shared" si="2"/>
        <v>2.1627688697692609</v>
      </c>
      <c r="K29" s="53" t="s">
        <v>172</v>
      </c>
      <c r="L29" s="9">
        <v>37182</v>
      </c>
      <c r="M29" s="9">
        <v>35003</v>
      </c>
      <c r="N29" s="9">
        <v>86240</v>
      </c>
      <c r="O29" s="9">
        <v>48893</v>
      </c>
      <c r="P29" s="9">
        <v>20294</v>
      </c>
      <c r="Q29" s="9">
        <v>8246</v>
      </c>
      <c r="R29" s="9">
        <v>3686</v>
      </c>
      <c r="S29" s="9">
        <v>1762</v>
      </c>
      <c r="T29" s="9">
        <v>817</v>
      </c>
      <c r="U29" s="9">
        <v>414</v>
      </c>
      <c r="V29" s="9">
        <v>217</v>
      </c>
      <c r="W29" s="9">
        <v>78</v>
      </c>
      <c r="X29" s="9">
        <v>45</v>
      </c>
      <c r="Y29" s="9">
        <v>20</v>
      </c>
      <c r="Z29" s="9">
        <v>9</v>
      </c>
      <c r="AA29" s="9">
        <v>9</v>
      </c>
      <c r="AB29" s="11">
        <f t="shared" si="0"/>
        <v>2.1627688697692609</v>
      </c>
      <c r="AC29" s="12">
        <f t="shared" si="1"/>
        <v>84.693411275549053</v>
      </c>
    </row>
    <row r="30" spans="1:29" ht="12.75" x14ac:dyDescent="0.35">
      <c r="A30"/>
      <c r="B30"/>
      <c r="J30" s="56" t="s">
        <v>19</v>
      </c>
      <c r="K30" s="54" t="s">
        <v>169</v>
      </c>
      <c r="L30" s="48">
        <v>232856</v>
      </c>
      <c r="M30" s="48">
        <v>101485</v>
      </c>
      <c r="N30" s="48">
        <v>124983</v>
      </c>
      <c r="O30" s="48">
        <v>31425</v>
      </c>
      <c r="P30" s="48">
        <v>5915</v>
      </c>
      <c r="Q30" s="48">
        <v>954</v>
      </c>
      <c r="R30" s="48">
        <v>231</v>
      </c>
      <c r="S30" s="48">
        <v>80</v>
      </c>
      <c r="T30" s="48">
        <v>27</v>
      </c>
      <c r="U30" s="48">
        <v>12</v>
      </c>
      <c r="V30" s="48">
        <v>13</v>
      </c>
      <c r="W30" s="48">
        <v>3</v>
      </c>
      <c r="X30" s="48">
        <v>3</v>
      </c>
      <c r="Y30" s="48">
        <v>0</v>
      </c>
      <c r="Z30" s="48">
        <v>0</v>
      </c>
      <c r="AA30" s="48">
        <v>0</v>
      </c>
      <c r="AB30" s="49">
        <f t="shared" si="0"/>
        <v>0.95710329787725379</v>
      </c>
      <c r="AC30" s="50">
        <f t="shared" si="1"/>
        <v>53.240546439967304</v>
      </c>
    </row>
    <row r="31" spans="1:29" ht="12.75" x14ac:dyDescent="0.35">
      <c r="A31"/>
      <c r="B31"/>
      <c r="K31" s="36" t="s">
        <v>170</v>
      </c>
      <c r="L31" s="9">
        <v>689418</v>
      </c>
      <c r="M31" s="9">
        <v>221991</v>
      </c>
      <c r="N31" s="9">
        <v>350587</v>
      </c>
      <c r="O31" s="9">
        <v>124265</v>
      </c>
      <c r="P31" s="9">
        <v>27548</v>
      </c>
      <c r="Q31" s="9">
        <v>4979</v>
      </c>
      <c r="R31" s="9">
        <v>1275</v>
      </c>
      <c r="S31" s="9">
        <v>456</v>
      </c>
      <c r="T31" s="9">
        <v>171</v>
      </c>
      <c r="U31" s="9">
        <v>80</v>
      </c>
      <c r="V31" s="9">
        <v>30</v>
      </c>
      <c r="W31" s="9">
        <v>17</v>
      </c>
      <c r="X31" s="9">
        <v>16</v>
      </c>
      <c r="Y31" s="9">
        <v>4</v>
      </c>
      <c r="Z31" s="9">
        <v>3</v>
      </c>
      <c r="AA31" s="9">
        <v>0</v>
      </c>
      <c r="AB31" s="11">
        <f t="shared" si="0"/>
        <v>1.0168280735339659</v>
      </c>
      <c r="AC31" s="12">
        <f t="shared" si="1"/>
        <v>51.47813969201318</v>
      </c>
    </row>
    <row r="32" spans="1:29" ht="12.75" x14ac:dyDescent="0.35">
      <c r="A32"/>
      <c r="B32"/>
      <c r="K32" s="36" t="s">
        <v>171</v>
      </c>
      <c r="L32" s="9">
        <v>565036</v>
      </c>
      <c r="M32" s="9">
        <v>243423</v>
      </c>
      <c r="N32" s="9">
        <v>409020</v>
      </c>
      <c r="O32" s="9">
        <v>185112</v>
      </c>
      <c r="P32" s="9">
        <v>57895</v>
      </c>
      <c r="Q32" s="9">
        <v>16502</v>
      </c>
      <c r="R32" s="9">
        <v>5628</v>
      </c>
      <c r="S32" s="9">
        <v>2220</v>
      </c>
      <c r="T32" s="9">
        <v>856</v>
      </c>
      <c r="U32" s="9">
        <v>376</v>
      </c>
      <c r="V32" s="9">
        <v>169</v>
      </c>
      <c r="W32" s="9">
        <v>52</v>
      </c>
      <c r="X32" s="9">
        <v>31</v>
      </c>
      <c r="Y32" s="9">
        <v>13</v>
      </c>
      <c r="Z32" s="9">
        <v>6</v>
      </c>
      <c r="AA32" s="9">
        <v>0</v>
      </c>
      <c r="AB32" s="11">
        <f t="shared" si="0"/>
        <v>1.3410910969839316</v>
      </c>
      <c r="AC32" s="12">
        <f t="shared" si="1"/>
        <v>61.984715465314444</v>
      </c>
    </row>
    <row r="33" spans="10:33" x14ac:dyDescent="0.35">
      <c r="K33" s="53" t="s">
        <v>172</v>
      </c>
      <c r="L33" s="9">
        <v>627086</v>
      </c>
      <c r="M33" s="9">
        <v>190699</v>
      </c>
      <c r="N33" s="9">
        <v>297241</v>
      </c>
      <c r="O33" s="9">
        <v>160314</v>
      </c>
      <c r="P33" s="9">
        <v>67175</v>
      </c>
      <c r="Q33" s="9">
        <v>26008</v>
      </c>
      <c r="R33" s="9">
        <v>11324</v>
      </c>
      <c r="S33" s="9">
        <v>5095</v>
      </c>
      <c r="T33" s="9">
        <v>2264</v>
      </c>
      <c r="U33" s="9">
        <v>1019</v>
      </c>
      <c r="V33" s="9">
        <v>496</v>
      </c>
      <c r="W33" s="9">
        <v>186</v>
      </c>
      <c r="X33" s="9">
        <v>114</v>
      </c>
      <c r="Y33" s="9">
        <v>50</v>
      </c>
      <c r="Z33" s="9">
        <v>23</v>
      </c>
      <c r="AA33" s="9">
        <v>26</v>
      </c>
      <c r="AB33" s="11">
        <f t="shared" si="0"/>
        <v>1.2997372437226447</v>
      </c>
      <c r="AC33" s="12">
        <f t="shared" si="1"/>
        <v>54.857319741994935</v>
      </c>
    </row>
    <row r="34" spans="10:33" ht="12.75" x14ac:dyDescent="0.35"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0:33" ht="12.75" x14ac:dyDescent="0.35"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0:33" ht="12.75" x14ac:dyDescent="0.35"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0:33" ht="12.75" x14ac:dyDescent="0.35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0:33" ht="12.75" x14ac:dyDescent="0.35"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0:33" ht="12.75" x14ac:dyDescent="0.35"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0:33" ht="12.75" x14ac:dyDescent="0.35"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0:33" ht="12.75" x14ac:dyDescent="0.35"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0:33" ht="12.75" x14ac:dyDescent="0.35"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0:33" ht="12.75" x14ac:dyDescent="0.35"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0:33" ht="12.75" x14ac:dyDescent="0.35"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0:33" ht="12.75" x14ac:dyDescent="0.35"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0:33" ht="12.75" x14ac:dyDescent="0.35"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0:33" ht="12.75" x14ac:dyDescent="0.35"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0:33" ht="12.75" x14ac:dyDescent="0.35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31:33" ht="12.75" x14ac:dyDescent="0.35">
      <c r="AE49"/>
      <c r="AF49"/>
      <c r="AG49"/>
    </row>
    <row r="50" spans="31:33" ht="12.75" x14ac:dyDescent="0.35">
      <c r="AE50"/>
      <c r="AF50"/>
      <c r="AG50"/>
    </row>
    <row r="51" spans="31:33" ht="12.75" x14ac:dyDescent="0.35">
      <c r="AE51"/>
      <c r="AF51"/>
      <c r="AG51"/>
    </row>
    <row r="52" spans="31:33" ht="12.75" x14ac:dyDescent="0.35">
      <c r="AE52"/>
      <c r="AF52"/>
      <c r="AG52"/>
    </row>
    <row r="53" spans="31:33" ht="12.75" x14ac:dyDescent="0.35">
      <c r="AE53"/>
      <c r="AF53"/>
      <c r="AG53"/>
    </row>
    <row r="54" spans="31:33" ht="12.75" x14ac:dyDescent="0.35">
      <c r="AE54"/>
      <c r="AF54"/>
      <c r="AG54"/>
    </row>
    <row r="55" spans="31:33" ht="12.75" x14ac:dyDescent="0.35">
      <c r="AE55"/>
      <c r="AF55"/>
      <c r="AG55"/>
    </row>
    <row r="56" spans="31:33" ht="12.75" x14ac:dyDescent="0.35">
      <c r="AE56"/>
      <c r="AF56"/>
      <c r="AG56"/>
    </row>
    <row r="57" spans="31:33" ht="12.75" x14ac:dyDescent="0.35">
      <c r="AE57"/>
      <c r="AF57"/>
      <c r="AG57"/>
    </row>
    <row r="58" spans="31:33" ht="12.75" x14ac:dyDescent="0.35">
      <c r="AE58"/>
      <c r="AF58"/>
      <c r="AG58"/>
    </row>
    <row r="59" spans="31:33" ht="12.75" x14ac:dyDescent="0.35">
      <c r="AE59"/>
      <c r="AF59"/>
      <c r="AG59"/>
    </row>
    <row r="60" spans="31:33" ht="12.75" x14ac:dyDescent="0.35">
      <c r="AE60"/>
      <c r="AF60"/>
      <c r="AG60"/>
    </row>
    <row r="61" spans="31:33" ht="12.75" x14ac:dyDescent="0.35">
      <c r="AE61"/>
      <c r="AF61"/>
      <c r="AG61"/>
    </row>
    <row r="62" spans="31:33" ht="12.75" x14ac:dyDescent="0.35">
      <c r="AE62"/>
      <c r="AF62"/>
      <c r="AG62"/>
    </row>
    <row r="63" spans="31:33" ht="12.75" x14ac:dyDescent="0.35">
      <c r="AE63"/>
      <c r="AF63"/>
      <c r="AG63"/>
    </row>
    <row r="64" spans="31:33" ht="12.75" x14ac:dyDescent="0.35">
      <c r="AE64"/>
      <c r="AF64"/>
      <c r="AG64"/>
    </row>
    <row r="65" spans="1:33" ht="12.75" x14ac:dyDescent="0.35">
      <c r="AE65"/>
      <c r="AF65"/>
      <c r="AG65"/>
    </row>
    <row r="66" spans="1:33" ht="12.75" x14ac:dyDescent="0.35">
      <c r="AE66"/>
      <c r="AF66"/>
      <c r="AG66"/>
    </row>
    <row r="67" spans="1:33" ht="12.75" x14ac:dyDescent="0.35">
      <c r="AE67"/>
      <c r="AF67"/>
      <c r="AG67"/>
    </row>
    <row r="68" spans="1:33" ht="12.75" x14ac:dyDescent="0.35">
      <c r="AE68"/>
      <c r="AF68"/>
      <c r="AG68"/>
    </row>
    <row r="69" spans="1:33" ht="12.75" x14ac:dyDescent="0.35">
      <c r="AE69"/>
      <c r="AF69"/>
      <c r="AG69"/>
    </row>
    <row r="70" spans="1:33" ht="12.75" x14ac:dyDescent="0.35">
      <c r="AE70"/>
      <c r="AF70"/>
      <c r="AG70"/>
    </row>
    <row r="71" spans="1:33" ht="12.75" x14ac:dyDescent="0.35">
      <c r="A71" s="22"/>
      <c r="B71" s="22"/>
      <c r="C71" s="22"/>
      <c r="D71" s="22"/>
      <c r="E71" s="22"/>
      <c r="F71" s="22"/>
      <c r="G71" s="22"/>
      <c r="H71" s="22"/>
      <c r="I71" s="22"/>
      <c r="AE71"/>
      <c r="AF71"/>
      <c r="AG71"/>
    </row>
    <row r="72" spans="1:33" ht="12.75" x14ac:dyDescent="0.35">
      <c r="AE72"/>
      <c r="AF72"/>
      <c r="AG72"/>
    </row>
    <row r="73" spans="1:33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</row>
    <row r="75" spans="1:33" x14ac:dyDescent="0.35">
      <c r="A75" s="22"/>
      <c r="B75" s="22"/>
      <c r="C75" s="22"/>
      <c r="D75" s="22"/>
      <c r="E75" s="22"/>
      <c r="F75" s="22"/>
      <c r="G75" s="22"/>
      <c r="H75" s="22"/>
      <c r="I75" s="22"/>
      <c r="J75" s="22"/>
    </row>
    <row r="76" spans="1:33" x14ac:dyDescent="0.35">
      <c r="A76" s="22"/>
      <c r="B76" s="22"/>
      <c r="C76" s="22"/>
      <c r="D76" s="22"/>
      <c r="E76" s="22"/>
      <c r="F76" s="22"/>
      <c r="G76" s="22"/>
      <c r="H76" s="22"/>
      <c r="I76" s="22"/>
      <c r="J76" s="22"/>
    </row>
    <row r="77" spans="1:33" x14ac:dyDescent="0.35">
      <c r="A77" s="22"/>
      <c r="B77" s="22"/>
      <c r="C77" s="22"/>
      <c r="D77" s="22"/>
      <c r="E77" s="22"/>
      <c r="F77" s="22"/>
      <c r="G77" s="22"/>
      <c r="H77" s="22"/>
      <c r="I77" s="22"/>
      <c r="J77" s="22"/>
    </row>
    <row r="83" spans="1:12" s="24" customFormat="1" x14ac:dyDescent="0.35">
      <c r="A83" s="23"/>
      <c r="B83" s="23"/>
      <c r="C83" s="23"/>
      <c r="D83" s="23"/>
      <c r="E83" s="23"/>
      <c r="F83" s="23"/>
      <c r="G83" s="23"/>
      <c r="H83" s="23"/>
      <c r="I83" s="23"/>
      <c r="L83" s="19"/>
    </row>
    <row r="84" spans="1:12" x14ac:dyDescent="0.35">
      <c r="L84" s="24"/>
    </row>
  </sheetData>
  <sheetProtection sheet="1" objects="1" scenarios="1"/>
  <mergeCells count="2">
    <mergeCell ref="A1:K1"/>
    <mergeCell ref="D25:H26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53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AG75"/>
  <sheetViews>
    <sheetView showGridLines="0" showRowColHeaders="0" zoomScale="90" zoomScaleNormal="90" workbookViewId="0">
      <selection activeCell="P39" sqref="P39"/>
    </sheetView>
  </sheetViews>
  <sheetFormatPr defaultColWidth="6.86328125" defaultRowHeight="10.5" x14ac:dyDescent="0.35"/>
  <cols>
    <col min="1" max="13" width="6.73046875" style="19" customWidth="1"/>
    <col min="14" max="14" width="5.3984375" style="19" customWidth="1"/>
    <col min="15" max="33" width="6.59765625" style="19" customWidth="1"/>
    <col min="34" max="16384" width="6.86328125" style="19"/>
  </cols>
  <sheetData>
    <row r="1" spans="1:33" ht="25.5" x14ac:dyDescent="0.75">
      <c r="A1" s="60" t="s">
        <v>178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3" spans="1:33" ht="15.4" x14ac:dyDescent="0.45">
      <c r="L3" s="33" t="s">
        <v>110</v>
      </c>
      <c r="M3" s="33"/>
      <c r="N3" s="33"/>
      <c r="O3" s="33"/>
    </row>
    <row r="4" spans="1:33" x14ac:dyDescent="0.35">
      <c r="B4" s="37"/>
    </row>
    <row r="5" spans="1:33" ht="23.65" x14ac:dyDescent="0.35">
      <c r="N5" s="28" t="s">
        <v>108</v>
      </c>
      <c r="O5" s="28" t="s">
        <v>181</v>
      </c>
      <c r="P5" s="28" t="s">
        <v>2</v>
      </c>
      <c r="Q5" s="28" t="s">
        <v>3</v>
      </c>
      <c r="R5" s="28" t="s">
        <v>4</v>
      </c>
      <c r="S5" s="28" t="s">
        <v>5</v>
      </c>
      <c r="T5" s="28" t="s">
        <v>6</v>
      </c>
      <c r="U5" s="28" t="s">
        <v>7</v>
      </c>
      <c r="V5" s="28" t="s">
        <v>8</v>
      </c>
      <c r="W5" s="28" t="s">
        <v>9</v>
      </c>
      <c r="X5" s="28" t="s">
        <v>10</v>
      </c>
      <c r="Y5" s="28" t="s">
        <v>11</v>
      </c>
      <c r="Z5" s="28" t="s">
        <v>12</v>
      </c>
      <c r="AA5" s="28" t="s">
        <v>13</v>
      </c>
      <c r="AB5" s="28" t="s">
        <v>14</v>
      </c>
      <c r="AC5" s="28" t="s">
        <v>15</v>
      </c>
      <c r="AD5" s="28" t="s">
        <v>16</v>
      </c>
      <c r="AE5" s="28" t="s">
        <v>17</v>
      </c>
      <c r="AF5" s="7" t="s">
        <v>20</v>
      </c>
      <c r="AG5" s="7" t="s">
        <v>21</v>
      </c>
    </row>
    <row r="6" spans="1:33" ht="15.75" x14ac:dyDescent="0.5">
      <c r="A6" s="29" t="s">
        <v>179</v>
      </c>
      <c r="B6" s="30"/>
      <c r="C6" s="30"/>
      <c r="D6" s="30"/>
      <c r="E6" s="30"/>
      <c r="F6" s="30"/>
      <c r="G6" s="30"/>
      <c r="H6" s="30"/>
      <c r="I6" s="30"/>
      <c r="J6" s="30"/>
      <c r="K6" s="30"/>
      <c r="N6" s="38">
        <v>1975</v>
      </c>
      <c r="O6" s="36" t="s">
        <v>114</v>
      </c>
      <c r="P6" s="9">
        <v>7113</v>
      </c>
      <c r="Q6" s="9">
        <v>6080</v>
      </c>
      <c r="R6" s="9">
        <v>15810</v>
      </c>
      <c r="S6" s="9">
        <v>7398</v>
      </c>
      <c r="T6" s="9">
        <v>2239</v>
      </c>
      <c r="U6" s="9">
        <v>702</v>
      </c>
      <c r="V6" s="9">
        <v>316</v>
      </c>
      <c r="W6" s="9">
        <v>132</v>
      </c>
      <c r="X6" s="9">
        <v>65</v>
      </c>
      <c r="Y6" s="9">
        <v>23</v>
      </c>
      <c r="Z6" s="9">
        <v>9</v>
      </c>
      <c r="AA6" s="9">
        <v>6</v>
      </c>
      <c r="AB6" s="9">
        <v>7</v>
      </c>
      <c r="AC6" s="9">
        <v>6</v>
      </c>
      <c r="AD6" s="9">
        <v>0</v>
      </c>
      <c r="AE6" s="9">
        <v>0</v>
      </c>
      <c r="AF6" s="39">
        <f t="shared" ref="AF6:AF24" si="0">(Q6+R6*2+S6*3+T6*4+U6*5+V6*6+W6*7+X6*8+Y6*9+Z6*10+AA6*11+AB6*12+AC6*13+AD6*14+AE6*15)/SUM(P6:AE6)</f>
        <v>1.9101137673532802</v>
      </c>
      <c r="AG6" s="40">
        <f t="shared" ref="AG6:AG24" si="1">SUM(U6:AE6)/SUM(P6:AE6)*100</f>
        <v>3.1724552698842281</v>
      </c>
    </row>
    <row r="7" spans="1:33" x14ac:dyDescent="0.35">
      <c r="N7" s="38">
        <v>1974</v>
      </c>
      <c r="O7" s="36" t="s">
        <v>115</v>
      </c>
      <c r="P7" s="9">
        <v>7255</v>
      </c>
      <c r="Q7" s="9">
        <v>6273</v>
      </c>
      <c r="R7" s="9">
        <v>15917</v>
      </c>
      <c r="S7" s="9">
        <v>7642</v>
      </c>
      <c r="T7" s="9">
        <v>2359</v>
      </c>
      <c r="U7" s="9">
        <v>724</v>
      </c>
      <c r="V7" s="9">
        <v>261</v>
      </c>
      <c r="W7" s="9">
        <v>124</v>
      </c>
      <c r="X7" s="9">
        <v>57</v>
      </c>
      <c r="Y7" s="9">
        <v>30</v>
      </c>
      <c r="Z7" s="9">
        <v>13</v>
      </c>
      <c r="AA7" s="9">
        <v>4</v>
      </c>
      <c r="AB7" s="9">
        <v>0</v>
      </c>
      <c r="AC7" s="9">
        <v>0</v>
      </c>
      <c r="AD7" s="9">
        <v>0</v>
      </c>
      <c r="AE7" s="9">
        <v>0</v>
      </c>
      <c r="AF7" s="39">
        <f t="shared" si="0"/>
        <v>1.9042032514326472</v>
      </c>
      <c r="AG7" s="40">
        <f t="shared" si="1"/>
        <v>2.9833493199537617</v>
      </c>
    </row>
    <row r="8" spans="1:33" x14ac:dyDescent="0.35">
      <c r="N8" s="38">
        <v>1973</v>
      </c>
      <c r="O8" s="36" t="s">
        <v>116</v>
      </c>
      <c r="P8" s="9">
        <v>7032</v>
      </c>
      <c r="Q8" s="9">
        <v>6395</v>
      </c>
      <c r="R8" s="9">
        <v>15986</v>
      </c>
      <c r="S8" s="9">
        <v>7652</v>
      </c>
      <c r="T8" s="9">
        <v>2434</v>
      </c>
      <c r="U8" s="9">
        <v>693</v>
      </c>
      <c r="V8" s="9">
        <v>262</v>
      </c>
      <c r="W8" s="9">
        <v>134</v>
      </c>
      <c r="X8" s="9">
        <v>62</v>
      </c>
      <c r="Y8" s="9">
        <v>35</v>
      </c>
      <c r="Z8" s="9">
        <v>12</v>
      </c>
      <c r="AA8" s="9">
        <v>5</v>
      </c>
      <c r="AB8" s="9">
        <v>0</v>
      </c>
      <c r="AC8" s="9">
        <v>0</v>
      </c>
      <c r="AD8" s="9">
        <v>0</v>
      </c>
      <c r="AE8" s="9">
        <v>0</v>
      </c>
      <c r="AF8" s="39">
        <f t="shared" si="0"/>
        <v>1.9168591224018476</v>
      </c>
      <c r="AG8" s="40">
        <f t="shared" si="1"/>
        <v>2.9556287160336101</v>
      </c>
    </row>
    <row r="9" spans="1:33" x14ac:dyDescent="0.35">
      <c r="N9" s="38">
        <v>1972</v>
      </c>
      <c r="O9" s="36" t="s">
        <v>117</v>
      </c>
      <c r="P9" s="9">
        <v>7347</v>
      </c>
      <c r="Q9" s="9">
        <v>6495</v>
      </c>
      <c r="R9" s="9">
        <v>16826</v>
      </c>
      <c r="S9" s="9">
        <v>8200</v>
      </c>
      <c r="T9" s="9">
        <v>2563</v>
      </c>
      <c r="U9" s="9">
        <v>770</v>
      </c>
      <c r="V9" s="9">
        <v>314</v>
      </c>
      <c r="W9" s="9">
        <v>104</v>
      </c>
      <c r="X9" s="9">
        <v>55</v>
      </c>
      <c r="Y9" s="9">
        <v>22</v>
      </c>
      <c r="Z9" s="9">
        <v>13</v>
      </c>
      <c r="AA9" s="9">
        <v>3</v>
      </c>
      <c r="AB9" s="9">
        <v>4</v>
      </c>
      <c r="AC9" s="9">
        <v>0</v>
      </c>
      <c r="AD9" s="9">
        <v>0</v>
      </c>
      <c r="AE9" s="9">
        <v>0</v>
      </c>
      <c r="AF9" s="39">
        <f t="shared" si="0"/>
        <v>1.9269126322689389</v>
      </c>
      <c r="AG9" s="40">
        <f t="shared" si="1"/>
        <v>3.008240471954303</v>
      </c>
    </row>
    <row r="10" spans="1:33" x14ac:dyDescent="0.35">
      <c r="N10" s="38">
        <v>1971</v>
      </c>
      <c r="O10" s="36" t="s">
        <v>118</v>
      </c>
      <c r="P10" s="9">
        <v>7334</v>
      </c>
      <c r="Q10" s="9">
        <v>6487</v>
      </c>
      <c r="R10" s="9">
        <v>17529</v>
      </c>
      <c r="S10" s="9">
        <v>8586</v>
      </c>
      <c r="T10" s="9">
        <v>2647</v>
      </c>
      <c r="U10" s="9">
        <v>807</v>
      </c>
      <c r="V10" s="9">
        <v>296</v>
      </c>
      <c r="W10" s="9">
        <v>129</v>
      </c>
      <c r="X10" s="9">
        <v>51</v>
      </c>
      <c r="Y10" s="9">
        <v>26</v>
      </c>
      <c r="Z10" s="9">
        <v>16</v>
      </c>
      <c r="AA10" s="9">
        <v>9</v>
      </c>
      <c r="AB10" s="9">
        <v>5</v>
      </c>
      <c r="AC10" s="9">
        <v>0</v>
      </c>
      <c r="AD10" s="9">
        <v>0</v>
      </c>
      <c r="AE10" s="9">
        <v>0</v>
      </c>
      <c r="AF10" s="39">
        <f t="shared" si="0"/>
        <v>1.9481353308137153</v>
      </c>
      <c r="AG10" s="40">
        <f t="shared" si="1"/>
        <v>3.0485861299576524</v>
      </c>
    </row>
    <row r="11" spans="1:33" x14ac:dyDescent="0.35">
      <c r="N11" s="38">
        <v>1970</v>
      </c>
      <c r="O11" s="36" t="s">
        <v>119</v>
      </c>
      <c r="P11" s="9">
        <v>6812</v>
      </c>
      <c r="Q11" s="9">
        <v>6048</v>
      </c>
      <c r="R11" s="9">
        <v>16113</v>
      </c>
      <c r="S11" s="9">
        <v>8089</v>
      </c>
      <c r="T11" s="9">
        <v>2507</v>
      </c>
      <c r="U11" s="9">
        <v>711</v>
      </c>
      <c r="V11" s="9">
        <v>284</v>
      </c>
      <c r="W11" s="9">
        <v>107</v>
      </c>
      <c r="X11" s="9">
        <v>60</v>
      </c>
      <c r="Y11" s="9">
        <v>23</v>
      </c>
      <c r="Z11" s="9">
        <v>20</v>
      </c>
      <c r="AA11" s="9">
        <v>9</v>
      </c>
      <c r="AB11" s="9">
        <v>6</v>
      </c>
      <c r="AC11" s="9">
        <v>0</v>
      </c>
      <c r="AD11" s="9">
        <v>0</v>
      </c>
      <c r="AE11" s="9">
        <v>0</v>
      </c>
      <c r="AF11" s="39">
        <f t="shared" si="0"/>
        <v>1.9523646081051265</v>
      </c>
      <c r="AG11" s="40">
        <f t="shared" si="1"/>
        <v>2.9910024761577878</v>
      </c>
    </row>
    <row r="12" spans="1:33" x14ac:dyDescent="0.35">
      <c r="N12" s="38">
        <v>1969</v>
      </c>
      <c r="O12" s="36" t="s">
        <v>120</v>
      </c>
      <c r="P12" s="9">
        <v>6657</v>
      </c>
      <c r="Q12" s="9">
        <v>6003</v>
      </c>
      <c r="R12" s="9">
        <v>16064</v>
      </c>
      <c r="S12" s="9">
        <v>8138</v>
      </c>
      <c r="T12" s="9">
        <v>2537</v>
      </c>
      <c r="U12" s="9">
        <v>728</v>
      </c>
      <c r="V12" s="9">
        <v>302</v>
      </c>
      <c r="W12" s="9">
        <v>116</v>
      </c>
      <c r="X12" s="9">
        <v>54</v>
      </c>
      <c r="Y12" s="9">
        <v>31</v>
      </c>
      <c r="Z12" s="9">
        <v>17</v>
      </c>
      <c r="AA12" s="9">
        <v>0</v>
      </c>
      <c r="AB12" s="9">
        <v>3</v>
      </c>
      <c r="AC12" s="9">
        <v>0</v>
      </c>
      <c r="AD12" s="9">
        <v>0</v>
      </c>
      <c r="AE12" s="9">
        <v>0</v>
      </c>
      <c r="AF12" s="39">
        <f t="shared" si="0"/>
        <v>1.9649200492004919</v>
      </c>
      <c r="AG12" s="40">
        <f t="shared" si="1"/>
        <v>3.0774907749077491</v>
      </c>
    </row>
    <row r="13" spans="1:33" x14ac:dyDescent="0.35">
      <c r="N13" s="38">
        <v>1968</v>
      </c>
      <c r="O13" s="36" t="s">
        <v>121</v>
      </c>
      <c r="P13" s="9">
        <v>6295</v>
      </c>
      <c r="Q13" s="9">
        <v>5453</v>
      </c>
      <c r="R13" s="9">
        <v>15444</v>
      </c>
      <c r="S13" s="9">
        <v>7761</v>
      </c>
      <c r="T13" s="9">
        <v>2557</v>
      </c>
      <c r="U13" s="9">
        <v>661</v>
      </c>
      <c r="V13" s="9">
        <v>298</v>
      </c>
      <c r="W13" s="9">
        <v>128</v>
      </c>
      <c r="X13" s="9">
        <v>61</v>
      </c>
      <c r="Y13" s="9">
        <v>26</v>
      </c>
      <c r="Z13" s="9">
        <v>13</v>
      </c>
      <c r="AA13" s="9">
        <v>4</v>
      </c>
      <c r="AB13" s="9">
        <v>5</v>
      </c>
      <c r="AC13" s="9">
        <v>0</v>
      </c>
      <c r="AD13" s="9">
        <v>5</v>
      </c>
      <c r="AE13" s="9">
        <v>0</v>
      </c>
      <c r="AF13" s="39">
        <f t="shared" si="0"/>
        <v>1.9856629898478468</v>
      </c>
      <c r="AG13" s="40">
        <f t="shared" si="1"/>
        <v>3.1024773320244892</v>
      </c>
    </row>
    <row r="14" spans="1:33" x14ac:dyDescent="0.35">
      <c r="N14" s="38">
        <v>1967</v>
      </c>
      <c r="O14" s="36" t="s">
        <v>122</v>
      </c>
      <c r="P14" s="9">
        <v>5931</v>
      </c>
      <c r="Q14" s="9">
        <v>5158</v>
      </c>
      <c r="R14" s="9">
        <v>14838</v>
      </c>
      <c r="S14" s="9">
        <v>7686</v>
      </c>
      <c r="T14" s="9">
        <v>2500</v>
      </c>
      <c r="U14" s="9">
        <v>707</v>
      </c>
      <c r="V14" s="9">
        <v>262</v>
      </c>
      <c r="W14" s="9">
        <v>104</v>
      </c>
      <c r="X14" s="9">
        <v>59</v>
      </c>
      <c r="Y14" s="9">
        <v>17</v>
      </c>
      <c r="Z14" s="9">
        <v>9</v>
      </c>
      <c r="AA14" s="9">
        <v>0</v>
      </c>
      <c r="AB14" s="9">
        <v>3</v>
      </c>
      <c r="AC14" s="9">
        <v>0</v>
      </c>
      <c r="AD14" s="9">
        <v>0</v>
      </c>
      <c r="AE14" s="9">
        <v>0</v>
      </c>
      <c r="AF14" s="39">
        <f t="shared" si="0"/>
        <v>1.9981220153458175</v>
      </c>
      <c r="AG14" s="40">
        <f t="shared" si="1"/>
        <v>3.1147716907227561</v>
      </c>
    </row>
    <row r="15" spans="1:33" x14ac:dyDescent="0.35">
      <c r="N15" s="38">
        <v>1966</v>
      </c>
      <c r="O15" s="36" t="s">
        <v>123</v>
      </c>
      <c r="P15" s="9">
        <v>5889</v>
      </c>
      <c r="Q15" s="9">
        <v>5056</v>
      </c>
      <c r="R15" s="9">
        <v>14623</v>
      </c>
      <c r="S15" s="9">
        <v>7854</v>
      </c>
      <c r="T15" s="9">
        <v>2499</v>
      </c>
      <c r="U15" s="9">
        <v>749</v>
      </c>
      <c r="V15" s="9">
        <v>268</v>
      </c>
      <c r="W15" s="9">
        <v>106</v>
      </c>
      <c r="X15" s="9">
        <v>62</v>
      </c>
      <c r="Y15" s="9">
        <v>23</v>
      </c>
      <c r="Z15" s="9">
        <v>8</v>
      </c>
      <c r="AA15" s="9">
        <v>13</v>
      </c>
      <c r="AB15" s="9">
        <v>0</v>
      </c>
      <c r="AC15" s="9">
        <v>0</v>
      </c>
      <c r="AD15" s="9">
        <v>0</v>
      </c>
      <c r="AE15" s="9">
        <v>0</v>
      </c>
      <c r="AF15" s="39">
        <f t="shared" si="0"/>
        <v>2.0156393001345894</v>
      </c>
      <c r="AG15" s="40">
        <f t="shared" si="1"/>
        <v>3.3082099596231491</v>
      </c>
    </row>
    <row r="16" spans="1:33" x14ac:dyDescent="0.35">
      <c r="N16" s="38">
        <v>1965</v>
      </c>
      <c r="O16" s="36" t="s">
        <v>124</v>
      </c>
      <c r="P16" s="9">
        <v>5884</v>
      </c>
      <c r="Q16" s="9">
        <v>5100</v>
      </c>
      <c r="R16" s="9">
        <v>14546</v>
      </c>
      <c r="S16" s="9">
        <v>7812</v>
      </c>
      <c r="T16" s="9">
        <v>2615</v>
      </c>
      <c r="U16" s="9">
        <v>687</v>
      </c>
      <c r="V16" s="9">
        <v>289</v>
      </c>
      <c r="W16" s="9">
        <v>124</v>
      </c>
      <c r="X16" s="9">
        <v>36</v>
      </c>
      <c r="Y16" s="9">
        <v>25</v>
      </c>
      <c r="Z16" s="9">
        <v>9</v>
      </c>
      <c r="AA16" s="9">
        <v>9</v>
      </c>
      <c r="AB16" s="9">
        <v>3</v>
      </c>
      <c r="AC16" s="9">
        <v>0</v>
      </c>
      <c r="AD16" s="9">
        <v>3</v>
      </c>
      <c r="AE16" s="9">
        <v>0</v>
      </c>
      <c r="AF16" s="39">
        <f t="shared" si="0"/>
        <v>2.0167196166065371</v>
      </c>
      <c r="AG16" s="40">
        <f t="shared" si="1"/>
        <v>3.190458241344031</v>
      </c>
    </row>
    <row r="17" spans="1:33" x14ac:dyDescent="0.35">
      <c r="N17" s="38">
        <v>1964</v>
      </c>
      <c r="O17" s="36" t="s">
        <v>125</v>
      </c>
      <c r="P17" s="9">
        <v>5729</v>
      </c>
      <c r="Q17" s="9">
        <v>5284</v>
      </c>
      <c r="R17" s="9">
        <v>14688</v>
      </c>
      <c r="S17" s="9">
        <v>8223</v>
      </c>
      <c r="T17" s="9">
        <v>2734</v>
      </c>
      <c r="U17" s="9">
        <v>762</v>
      </c>
      <c r="V17" s="9">
        <v>257</v>
      </c>
      <c r="W17" s="9">
        <v>109</v>
      </c>
      <c r="X17" s="9">
        <v>57</v>
      </c>
      <c r="Y17" s="9">
        <v>24</v>
      </c>
      <c r="Z17" s="9">
        <v>9</v>
      </c>
      <c r="AA17" s="9">
        <v>0</v>
      </c>
      <c r="AB17" s="9">
        <v>4</v>
      </c>
      <c r="AC17" s="9">
        <v>5</v>
      </c>
      <c r="AD17" s="9">
        <v>0</v>
      </c>
      <c r="AE17" s="9">
        <v>0</v>
      </c>
      <c r="AF17" s="39">
        <f t="shared" si="0"/>
        <v>2.0391975715982578</v>
      </c>
      <c r="AG17" s="40">
        <f t="shared" si="1"/>
        <v>3.2387488451893889</v>
      </c>
    </row>
    <row r="18" spans="1:33" x14ac:dyDescent="0.35">
      <c r="N18" s="38">
        <v>1963</v>
      </c>
      <c r="O18" s="36" t="s">
        <v>126</v>
      </c>
      <c r="P18" s="9">
        <v>5619</v>
      </c>
      <c r="Q18" s="9">
        <v>5333</v>
      </c>
      <c r="R18" s="9">
        <v>14607</v>
      </c>
      <c r="S18" s="9">
        <v>8357</v>
      </c>
      <c r="T18" s="9">
        <v>2802</v>
      </c>
      <c r="U18" s="9">
        <v>779</v>
      </c>
      <c r="V18" s="9">
        <v>317</v>
      </c>
      <c r="W18" s="9">
        <v>111</v>
      </c>
      <c r="X18" s="9">
        <v>55</v>
      </c>
      <c r="Y18" s="9">
        <v>28</v>
      </c>
      <c r="Z18" s="9">
        <v>12</v>
      </c>
      <c r="AA18" s="9">
        <v>4</v>
      </c>
      <c r="AB18" s="9">
        <v>3</v>
      </c>
      <c r="AC18" s="9">
        <v>0</v>
      </c>
      <c r="AD18" s="9">
        <v>0</v>
      </c>
      <c r="AE18" s="9">
        <v>0</v>
      </c>
      <c r="AF18" s="39">
        <f t="shared" si="0"/>
        <v>2.0588529202934756</v>
      </c>
      <c r="AG18" s="40">
        <f t="shared" si="1"/>
        <v>3.4422910037604857</v>
      </c>
    </row>
    <row r="19" spans="1:33" x14ac:dyDescent="0.35">
      <c r="N19" s="38">
        <v>1962</v>
      </c>
      <c r="O19" s="36" t="s">
        <v>127</v>
      </c>
      <c r="P19" s="9">
        <v>5559</v>
      </c>
      <c r="Q19" s="9">
        <v>4833</v>
      </c>
      <c r="R19" s="9">
        <v>14586</v>
      </c>
      <c r="S19" s="9">
        <v>8464</v>
      </c>
      <c r="T19" s="9">
        <v>2977</v>
      </c>
      <c r="U19" s="9">
        <v>775</v>
      </c>
      <c r="V19" s="9">
        <v>270</v>
      </c>
      <c r="W19" s="9">
        <v>106</v>
      </c>
      <c r="X19" s="9">
        <v>46</v>
      </c>
      <c r="Y19" s="9">
        <v>28</v>
      </c>
      <c r="Z19" s="9">
        <v>14</v>
      </c>
      <c r="AA19" s="9">
        <v>0</v>
      </c>
      <c r="AB19" s="9">
        <v>5</v>
      </c>
      <c r="AC19" s="9">
        <v>0</v>
      </c>
      <c r="AD19" s="9">
        <v>0</v>
      </c>
      <c r="AE19" s="9">
        <v>0</v>
      </c>
      <c r="AF19" s="39">
        <f t="shared" si="0"/>
        <v>2.0806096168653587</v>
      </c>
      <c r="AG19" s="40">
        <f t="shared" si="1"/>
        <v>3.302976395932347</v>
      </c>
    </row>
    <row r="20" spans="1:33" x14ac:dyDescent="0.35">
      <c r="N20" s="38">
        <v>1961</v>
      </c>
      <c r="O20" s="36" t="s">
        <v>128</v>
      </c>
      <c r="P20" s="9">
        <v>5490</v>
      </c>
      <c r="Q20" s="9">
        <v>4785</v>
      </c>
      <c r="R20" s="9">
        <v>14175</v>
      </c>
      <c r="S20" s="9">
        <v>8625</v>
      </c>
      <c r="T20" s="9">
        <v>3060</v>
      </c>
      <c r="U20" s="9">
        <v>763</v>
      </c>
      <c r="V20" s="9">
        <v>270</v>
      </c>
      <c r="W20" s="9">
        <v>134</v>
      </c>
      <c r="X20" s="9">
        <v>60</v>
      </c>
      <c r="Y20" s="9">
        <v>21</v>
      </c>
      <c r="Z20" s="9">
        <v>22</v>
      </c>
      <c r="AA20" s="9">
        <v>9</v>
      </c>
      <c r="AB20" s="9">
        <v>3</v>
      </c>
      <c r="AC20" s="9">
        <v>0</v>
      </c>
      <c r="AD20" s="9">
        <v>0</v>
      </c>
      <c r="AE20" s="9">
        <v>0</v>
      </c>
      <c r="AF20" s="39">
        <f t="shared" si="0"/>
        <v>2.1019055509527753</v>
      </c>
      <c r="AG20" s="40">
        <f t="shared" si="1"/>
        <v>3.4262501002218242</v>
      </c>
    </row>
    <row r="21" spans="1:33" x14ac:dyDescent="0.35">
      <c r="N21" s="38">
        <v>1960</v>
      </c>
      <c r="O21" s="36" t="s">
        <v>129</v>
      </c>
      <c r="P21" s="9">
        <v>5068</v>
      </c>
      <c r="Q21" s="9">
        <v>4594</v>
      </c>
      <c r="R21" s="9">
        <v>14054</v>
      </c>
      <c r="S21" s="9">
        <v>8428</v>
      </c>
      <c r="T21" s="9">
        <v>3037</v>
      </c>
      <c r="U21" s="9">
        <v>782</v>
      </c>
      <c r="V21" s="9">
        <v>292</v>
      </c>
      <c r="W21" s="9">
        <v>103</v>
      </c>
      <c r="X21" s="9">
        <v>47</v>
      </c>
      <c r="Y21" s="9">
        <v>41</v>
      </c>
      <c r="Z21" s="9">
        <v>17</v>
      </c>
      <c r="AA21" s="9">
        <v>4</v>
      </c>
      <c r="AB21" s="9">
        <v>3</v>
      </c>
      <c r="AC21" s="9">
        <v>0</v>
      </c>
      <c r="AD21" s="9">
        <v>0</v>
      </c>
      <c r="AE21" s="9">
        <v>0</v>
      </c>
      <c r="AF21" s="39">
        <f t="shared" si="0"/>
        <v>2.1253633123114888</v>
      </c>
      <c r="AG21" s="40">
        <f t="shared" si="1"/>
        <v>3.5344118453523441</v>
      </c>
    </row>
    <row r="22" spans="1:33" x14ac:dyDescent="0.35">
      <c r="N22" s="38">
        <v>1959</v>
      </c>
      <c r="O22" s="36" t="s">
        <v>130</v>
      </c>
      <c r="P22" s="9">
        <v>5048</v>
      </c>
      <c r="Q22" s="9">
        <v>4525</v>
      </c>
      <c r="R22" s="9">
        <v>13514</v>
      </c>
      <c r="S22" s="9">
        <v>8428</v>
      </c>
      <c r="T22" s="9">
        <v>2996</v>
      </c>
      <c r="U22" s="9">
        <v>815</v>
      </c>
      <c r="V22" s="9">
        <v>275</v>
      </c>
      <c r="W22" s="9">
        <v>131</v>
      </c>
      <c r="X22" s="9">
        <v>40</v>
      </c>
      <c r="Y22" s="9">
        <v>18</v>
      </c>
      <c r="Z22" s="9">
        <v>11</v>
      </c>
      <c r="AA22" s="9">
        <v>6</v>
      </c>
      <c r="AB22" s="9">
        <v>4</v>
      </c>
      <c r="AC22" s="9">
        <v>0</v>
      </c>
      <c r="AD22" s="9">
        <v>0</v>
      </c>
      <c r="AE22" s="9">
        <v>0</v>
      </c>
      <c r="AF22" s="39">
        <f t="shared" si="0"/>
        <v>2.1269721593923654</v>
      </c>
      <c r="AG22" s="40">
        <f t="shared" si="1"/>
        <v>3.6301695009913155</v>
      </c>
    </row>
    <row r="23" spans="1:33" x14ac:dyDescent="0.35">
      <c r="N23" s="38">
        <v>1958</v>
      </c>
      <c r="O23" s="36" t="s">
        <v>131</v>
      </c>
      <c r="P23" s="9">
        <v>4629</v>
      </c>
      <c r="Q23" s="9">
        <v>4541</v>
      </c>
      <c r="R23" s="9">
        <v>13190</v>
      </c>
      <c r="S23" s="9">
        <v>8309</v>
      </c>
      <c r="T23" s="9">
        <v>2951</v>
      </c>
      <c r="U23" s="9">
        <v>835</v>
      </c>
      <c r="V23" s="9">
        <v>309</v>
      </c>
      <c r="W23" s="9">
        <v>102</v>
      </c>
      <c r="X23" s="9">
        <v>42</v>
      </c>
      <c r="Y23" s="9">
        <v>30</v>
      </c>
      <c r="Z23" s="9">
        <v>18</v>
      </c>
      <c r="AA23" s="9">
        <v>4</v>
      </c>
      <c r="AB23" s="9">
        <v>0</v>
      </c>
      <c r="AC23" s="9">
        <v>0</v>
      </c>
      <c r="AD23" s="9">
        <v>0</v>
      </c>
      <c r="AE23" s="9">
        <v>0</v>
      </c>
      <c r="AF23" s="39">
        <f t="shared" si="0"/>
        <v>2.1517448512585813</v>
      </c>
      <c r="AG23" s="40">
        <f t="shared" si="1"/>
        <v>3.8329519450800915</v>
      </c>
    </row>
    <row r="24" spans="1:33" x14ac:dyDescent="0.35">
      <c r="N24" s="38">
        <v>1957</v>
      </c>
      <c r="O24" s="36" t="s">
        <v>132</v>
      </c>
      <c r="P24" s="9">
        <v>4482</v>
      </c>
      <c r="Q24" s="9">
        <v>4500</v>
      </c>
      <c r="R24" s="9">
        <v>12821</v>
      </c>
      <c r="S24" s="9">
        <v>7999</v>
      </c>
      <c r="T24" s="9">
        <v>3033</v>
      </c>
      <c r="U24" s="9">
        <v>810</v>
      </c>
      <c r="V24" s="9">
        <v>270</v>
      </c>
      <c r="W24" s="9">
        <v>109</v>
      </c>
      <c r="X24" s="9">
        <v>54</v>
      </c>
      <c r="Y24" s="9">
        <v>15</v>
      </c>
      <c r="Z24" s="9">
        <v>14</v>
      </c>
      <c r="AA24" s="9">
        <v>8</v>
      </c>
      <c r="AB24" s="9">
        <v>6</v>
      </c>
      <c r="AC24" s="9">
        <v>3</v>
      </c>
      <c r="AD24" s="9">
        <v>0</v>
      </c>
      <c r="AE24" s="9">
        <v>0</v>
      </c>
      <c r="AF24" s="39">
        <f t="shared" si="0"/>
        <v>2.1571328097526665</v>
      </c>
      <c r="AG24" s="40">
        <f t="shared" si="1"/>
        <v>3.7774000703317316</v>
      </c>
    </row>
    <row r="25" spans="1:33" x14ac:dyDescent="0.35">
      <c r="N25" s="38">
        <v>1956</v>
      </c>
      <c r="O25" s="36" t="s">
        <v>133</v>
      </c>
      <c r="P25" s="9">
        <v>4365</v>
      </c>
      <c r="Q25" s="9">
        <v>4301</v>
      </c>
      <c r="R25" s="9">
        <v>12655</v>
      </c>
      <c r="S25" s="9">
        <v>7818</v>
      </c>
      <c r="T25" s="9">
        <v>2979</v>
      </c>
      <c r="U25" s="9">
        <v>816</v>
      </c>
      <c r="V25" s="9">
        <v>278</v>
      </c>
      <c r="W25" s="9">
        <v>100</v>
      </c>
      <c r="X25" s="9">
        <v>55</v>
      </c>
      <c r="Y25" s="9">
        <v>29</v>
      </c>
      <c r="Z25" s="9">
        <v>13</v>
      </c>
      <c r="AA25" s="9">
        <v>10</v>
      </c>
      <c r="AB25" s="9">
        <v>0</v>
      </c>
      <c r="AC25" s="9">
        <v>0</v>
      </c>
      <c r="AD25" s="9">
        <v>0</v>
      </c>
      <c r="AE25" s="9">
        <v>0</v>
      </c>
      <c r="AF25" s="39">
        <f t="shared" ref="AF25:AF59" si="2">(Q25+R25*2+S25*3+T25*4+U25*5+V25*6+W25*7+X25*8+Y25*9+Z25*10+AA25*11+AB25*12+AC25*13+AD25*14+AE25*15)/SUM(P25:AE25)</f>
        <v>2.1655345761393221</v>
      </c>
      <c r="AG25" s="40">
        <f t="shared" ref="AG25:AG59" si="3">SUM(U25:AE25)/SUM(P25:AE25)*100</f>
        <v>3.8929950028426945</v>
      </c>
    </row>
    <row r="26" spans="1:33" x14ac:dyDescent="0.35">
      <c r="N26" s="38">
        <v>1955</v>
      </c>
      <c r="O26" s="36" t="s">
        <v>134</v>
      </c>
      <c r="P26" s="9">
        <v>4054</v>
      </c>
      <c r="Q26" s="9">
        <v>4159</v>
      </c>
      <c r="R26" s="9">
        <v>12248</v>
      </c>
      <c r="S26" s="9">
        <v>7942</v>
      </c>
      <c r="T26" s="9">
        <v>2858</v>
      </c>
      <c r="U26" s="9">
        <v>822</v>
      </c>
      <c r="V26" s="9">
        <v>279</v>
      </c>
      <c r="W26" s="9">
        <v>117</v>
      </c>
      <c r="X26" s="9">
        <v>43</v>
      </c>
      <c r="Y26" s="9">
        <v>26</v>
      </c>
      <c r="Z26" s="9">
        <v>14</v>
      </c>
      <c r="AA26" s="9">
        <v>13</v>
      </c>
      <c r="AB26" s="9">
        <v>4</v>
      </c>
      <c r="AC26" s="9">
        <v>0</v>
      </c>
      <c r="AD26" s="9">
        <v>0</v>
      </c>
      <c r="AE26" s="9">
        <v>3</v>
      </c>
      <c r="AF26" s="39">
        <f t="shared" si="2"/>
        <v>2.1935424467497393</v>
      </c>
      <c r="AG26" s="40">
        <f t="shared" si="3"/>
        <v>4.0543858572217788</v>
      </c>
    </row>
    <row r="27" spans="1:33" x14ac:dyDescent="0.35">
      <c r="N27" s="38">
        <v>1954</v>
      </c>
      <c r="O27" s="36" t="s">
        <v>135</v>
      </c>
      <c r="P27" s="9">
        <v>3861</v>
      </c>
      <c r="Q27" s="9">
        <v>3766</v>
      </c>
      <c r="R27" s="9">
        <v>11979</v>
      </c>
      <c r="S27" s="9">
        <v>7843</v>
      </c>
      <c r="T27" s="9">
        <v>2775</v>
      </c>
      <c r="U27" s="9">
        <v>744</v>
      </c>
      <c r="V27" s="9">
        <v>266</v>
      </c>
      <c r="W27" s="9">
        <v>112</v>
      </c>
      <c r="X27" s="9">
        <v>38</v>
      </c>
      <c r="Y27" s="9">
        <v>30</v>
      </c>
      <c r="Z27" s="9">
        <v>22</v>
      </c>
      <c r="AA27" s="9">
        <v>4</v>
      </c>
      <c r="AB27" s="9">
        <v>4</v>
      </c>
      <c r="AC27" s="9">
        <v>8</v>
      </c>
      <c r="AD27" s="9">
        <v>0</v>
      </c>
      <c r="AE27" s="9">
        <v>0</v>
      </c>
      <c r="AF27" s="39">
        <f t="shared" si="2"/>
        <v>2.2079041078468777</v>
      </c>
      <c r="AG27" s="40">
        <f t="shared" si="3"/>
        <v>3.9043622027216078</v>
      </c>
    </row>
    <row r="28" spans="1:33" x14ac:dyDescent="0.35">
      <c r="N28" s="38">
        <v>1953</v>
      </c>
      <c r="O28" s="36" t="s">
        <v>136</v>
      </c>
      <c r="P28" s="9">
        <v>3573</v>
      </c>
      <c r="Q28" s="9">
        <v>3601</v>
      </c>
      <c r="R28" s="9">
        <v>11948</v>
      </c>
      <c r="S28" s="9">
        <v>7610</v>
      </c>
      <c r="T28" s="9">
        <v>2980</v>
      </c>
      <c r="U28" s="9">
        <v>821</v>
      </c>
      <c r="V28" s="9">
        <v>251</v>
      </c>
      <c r="W28" s="9">
        <v>97</v>
      </c>
      <c r="X28" s="9">
        <v>56</v>
      </c>
      <c r="Y28" s="9">
        <v>21</v>
      </c>
      <c r="Z28" s="9">
        <v>8</v>
      </c>
      <c r="AA28" s="9">
        <v>6</v>
      </c>
      <c r="AB28" s="9">
        <v>0</v>
      </c>
      <c r="AC28" s="9">
        <v>0</v>
      </c>
      <c r="AD28" s="9">
        <v>4</v>
      </c>
      <c r="AE28" s="9">
        <v>0</v>
      </c>
      <c r="AF28" s="39">
        <f t="shared" si="2"/>
        <v>2.2396694214876032</v>
      </c>
      <c r="AG28" s="40">
        <f t="shared" si="3"/>
        <v>4.0805785123966949</v>
      </c>
    </row>
    <row r="29" spans="1:33" ht="15" customHeight="1" x14ac:dyDescent="0.35">
      <c r="A29" s="59" t="s">
        <v>180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N29" s="38">
        <v>1952</v>
      </c>
      <c r="O29" s="36" t="s">
        <v>137</v>
      </c>
      <c r="P29" s="9">
        <v>3172</v>
      </c>
      <c r="Q29" s="9">
        <v>3347</v>
      </c>
      <c r="R29" s="9">
        <v>11629</v>
      </c>
      <c r="S29" s="9">
        <v>7377</v>
      </c>
      <c r="T29" s="9">
        <v>2867</v>
      </c>
      <c r="U29" s="9">
        <v>820</v>
      </c>
      <c r="V29" s="9">
        <v>263</v>
      </c>
      <c r="W29" s="9">
        <v>92</v>
      </c>
      <c r="X29" s="9">
        <v>39</v>
      </c>
      <c r="Y29" s="9">
        <v>25</v>
      </c>
      <c r="Z29" s="9">
        <v>19</v>
      </c>
      <c r="AA29" s="9">
        <v>12</v>
      </c>
      <c r="AB29" s="9">
        <v>8</v>
      </c>
      <c r="AC29" s="9">
        <v>5</v>
      </c>
      <c r="AD29" s="9">
        <v>0</v>
      </c>
      <c r="AE29" s="9">
        <v>0</v>
      </c>
      <c r="AF29" s="39">
        <f t="shared" si="2"/>
        <v>2.2761920808761582</v>
      </c>
      <c r="AG29" s="40">
        <f t="shared" si="3"/>
        <v>4.3235046335299074</v>
      </c>
    </row>
    <row r="30" spans="1:33" ht="15" customHeight="1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N30" s="38">
        <v>1951</v>
      </c>
      <c r="O30" s="36" t="s">
        <v>138</v>
      </c>
      <c r="P30" s="9">
        <v>3081</v>
      </c>
      <c r="Q30" s="9">
        <v>3110</v>
      </c>
      <c r="R30" s="9">
        <v>11366</v>
      </c>
      <c r="S30" s="9">
        <v>7544</v>
      </c>
      <c r="T30" s="9">
        <v>2798</v>
      </c>
      <c r="U30" s="9">
        <v>809</v>
      </c>
      <c r="V30" s="9">
        <v>287</v>
      </c>
      <c r="W30" s="9">
        <v>98</v>
      </c>
      <c r="X30" s="9">
        <v>30</v>
      </c>
      <c r="Y30" s="9">
        <v>26</v>
      </c>
      <c r="Z30" s="9">
        <v>15</v>
      </c>
      <c r="AA30" s="9">
        <v>8</v>
      </c>
      <c r="AB30" s="9">
        <v>5</v>
      </c>
      <c r="AC30" s="9">
        <v>0</v>
      </c>
      <c r="AD30" s="9">
        <v>4</v>
      </c>
      <c r="AE30" s="9">
        <v>0</v>
      </c>
      <c r="AF30" s="39">
        <f t="shared" si="2"/>
        <v>2.2941982797025462</v>
      </c>
      <c r="AG30" s="40">
        <f t="shared" si="3"/>
        <v>4.3932695932284709</v>
      </c>
    </row>
    <row r="31" spans="1:33" x14ac:dyDescent="0.35">
      <c r="N31" s="38">
        <v>1950</v>
      </c>
      <c r="O31" s="36" t="s">
        <v>139</v>
      </c>
      <c r="P31" s="9">
        <v>2869</v>
      </c>
      <c r="Q31" s="9">
        <v>2916</v>
      </c>
      <c r="R31" s="9">
        <v>11133</v>
      </c>
      <c r="S31" s="9">
        <v>7421</v>
      </c>
      <c r="T31" s="9">
        <v>2879</v>
      </c>
      <c r="U31" s="9">
        <v>869</v>
      </c>
      <c r="V31" s="9">
        <v>321</v>
      </c>
      <c r="W31" s="9">
        <v>114</v>
      </c>
      <c r="X31" s="9">
        <v>47</v>
      </c>
      <c r="Y31" s="9">
        <v>23</v>
      </c>
      <c r="Z31" s="9">
        <v>14</v>
      </c>
      <c r="AA31" s="9">
        <v>9</v>
      </c>
      <c r="AB31" s="9">
        <v>4</v>
      </c>
      <c r="AC31" s="9">
        <v>0</v>
      </c>
      <c r="AD31" s="9">
        <v>0</v>
      </c>
      <c r="AE31" s="9">
        <v>0</v>
      </c>
      <c r="AF31" s="39">
        <f t="shared" si="2"/>
        <v>2.3376078828750133</v>
      </c>
      <c r="AG31" s="40">
        <f t="shared" si="3"/>
        <v>4.8953492435095569</v>
      </c>
    </row>
    <row r="32" spans="1:33" x14ac:dyDescent="0.35">
      <c r="N32" s="38">
        <v>1949</v>
      </c>
      <c r="O32" s="36" t="s">
        <v>140</v>
      </c>
      <c r="P32" s="9">
        <v>2721</v>
      </c>
      <c r="Q32" s="9">
        <v>2628</v>
      </c>
      <c r="R32" s="9">
        <v>10506</v>
      </c>
      <c r="S32" s="9">
        <v>7118</v>
      </c>
      <c r="T32" s="9">
        <v>2821</v>
      </c>
      <c r="U32" s="9">
        <v>853</v>
      </c>
      <c r="V32" s="9">
        <v>314</v>
      </c>
      <c r="W32" s="9">
        <v>97</v>
      </c>
      <c r="X32" s="9">
        <v>49</v>
      </c>
      <c r="Y32" s="9">
        <v>26</v>
      </c>
      <c r="Z32" s="9">
        <v>9</v>
      </c>
      <c r="AA32" s="9">
        <v>15</v>
      </c>
      <c r="AB32" s="9">
        <v>6</v>
      </c>
      <c r="AC32" s="9">
        <v>0</v>
      </c>
      <c r="AD32" s="9">
        <v>0</v>
      </c>
      <c r="AE32" s="9">
        <v>0</v>
      </c>
      <c r="AF32" s="39">
        <f t="shared" si="2"/>
        <v>2.358318300629533</v>
      </c>
      <c r="AG32" s="40">
        <f t="shared" si="3"/>
        <v>5.0399440415270771</v>
      </c>
    </row>
    <row r="33" spans="14:33" x14ac:dyDescent="0.35">
      <c r="N33" s="38">
        <v>1948</v>
      </c>
      <c r="O33" s="36" t="s">
        <v>141</v>
      </c>
      <c r="P33" s="9">
        <v>2571</v>
      </c>
      <c r="Q33" s="9">
        <v>2565</v>
      </c>
      <c r="R33" s="9">
        <v>10525</v>
      </c>
      <c r="S33" s="9">
        <v>7186</v>
      </c>
      <c r="T33" s="9">
        <v>2845</v>
      </c>
      <c r="U33" s="9">
        <v>823</v>
      </c>
      <c r="V33" s="9">
        <v>303</v>
      </c>
      <c r="W33" s="9">
        <v>100</v>
      </c>
      <c r="X33" s="9">
        <v>44</v>
      </c>
      <c r="Y33" s="9">
        <v>24</v>
      </c>
      <c r="Z33" s="9">
        <v>19</v>
      </c>
      <c r="AA33" s="9">
        <v>12</v>
      </c>
      <c r="AB33" s="9">
        <v>0</v>
      </c>
      <c r="AC33" s="9">
        <v>6</v>
      </c>
      <c r="AD33" s="9">
        <v>0</v>
      </c>
      <c r="AE33" s="9">
        <v>5</v>
      </c>
      <c r="AF33" s="39">
        <f t="shared" si="2"/>
        <v>2.3763874500517983</v>
      </c>
      <c r="AG33" s="40">
        <f t="shared" si="3"/>
        <v>4.9430220512061567</v>
      </c>
    </row>
    <row r="34" spans="14:33" x14ac:dyDescent="0.35">
      <c r="N34" s="38">
        <v>1947</v>
      </c>
      <c r="O34" s="36" t="s">
        <v>142</v>
      </c>
      <c r="P34" s="9">
        <v>2519</v>
      </c>
      <c r="Q34" s="9">
        <v>2553</v>
      </c>
      <c r="R34" s="9">
        <v>10915</v>
      </c>
      <c r="S34" s="9">
        <v>7518</v>
      </c>
      <c r="T34" s="9">
        <v>3019</v>
      </c>
      <c r="U34" s="9">
        <v>853</v>
      </c>
      <c r="V34" s="9">
        <v>310</v>
      </c>
      <c r="W34" s="9">
        <v>133</v>
      </c>
      <c r="X34" s="9">
        <v>40</v>
      </c>
      <c r="Y34" s="9">
        <v>22</v>
      </c>
      <c r="Z34" s="9">
        <v>16</v>
      </c>
      <c r="AA34" s="9">
        <v>8</v>
      </c>
      <c r="AB34" s="9">
        <v>5</v>
      </c>
      <c r="AC34" s="9">
        <v>5</v>
      </c>
      <c r="AD34" s="9">
        <v>0</v>
      </c>
      <c r="AE34" s="9">
        <v>0</v>
      </c>
      <c r="AF34" s="39">
        <f t="shared" si="2"/>
        <v>2.3986244447628602</v>
      </c>
      <c r="AG34" s="40">
        <f t="shared" si="3"/>
        <v>4.9863877346324683</v>
      </c>
    </row>
    <row r="35" spans="14:33" x14ac:dyDescent="0.35">
      <c r="N35" s="38">
        <v>1946</v>
      </c>
      <c r="O35" s="36" t="s">
        <v>143</v>
      </c>
      <c r="P35" s="9">
        <v>1987</v>
      </c>
      <c r="Q35" s="9">
        <v>2007</v>
      </c>
      <c r="R35" s="9">
        <v>8712</v>
      </c>
      <c r="S35" s="9">
        <v>6025</v>
      </c>
      <c r="T35" s="9">
        <v>2535</v>
      </c>
      <c r="U35" s="9">
        <v>790</v>
      </c>
      <c r="V35" s="9">
        <v>325</v>
      </c>
      <c r="W35" s="9">
        <v>117</v>
      </c>
      <c r="X35" s="9">
        <v>44</v>
      </c>
      <c r="Y35" s="9">
        <v>28</v>
      </c>
      <c r="Z35" s="9">
        <v>17</v>
      </c>
      <c r="AA35" s="9">
        <v>13</v>
      </c>
      <c r="AB35" s="9">
        <v>3</v>
      </c>
      <c r="AC35" s="9">
        <v>0</v>
      </c>
      <c r="AD35" s="9">
        <v>0</v>
      </c>
      <c r="AE35" s="9">
        <v>0</v>
      </c>
      <c r="AF35" s="39">
        <f t="shared" si="2"/>
        <v>2.4473742423572094</v>
      </c>
      <c r="AG35" s="40">
        <f t="shared" si="3"/>
        <v>5.9151440074326418</v>
      </c>
    </row>
    <row r="36" spans="14:33" x14ac:dyDescent="0.35">
      <c r="N36" s="38">
        <v>1945</v>
      </c>
      <c r="O36" s="36" t="s">
        <v>144</v>
      </c>
      <c r="P36" s="9">
        <v>1810</v>
      </c>
      <c r="Q36" s="9">
        <v>1770</v>
      </c>
      <c r="R36" s="9">
        <v>7802</v>
      </c>
      <c r="S36" s="9">
        <v>5824</v>
      </c>
      <c r="T36" s="9">
        <v>2596</v>
      </c>
      <c r="U36" s="9">
        <v>805</v>
      </c>
      <c r="V36" s="9">
        <v>294</v>
      </c>
      <c r="W36" s="9">
        <v>143</v>
      </c>
      <c r="X36" s="9">
        <v>52</v>
      </c>
      <c r="Y36" s="9">
        <v>32</v>
      </c>
      <c r="Z36" s="9">
        <v>17</v>
      </c>
      <c r="AA36" s="9">
        <v>9</v>
      </c>
      <c r="AB36" s="9">
        <v>3</v>
      </c>
      <c r="AC36" s="9">
        <v>0</v>
      </c>
      <c r="AD36" s="9">
        <v>0</v>
      </c>
      <c r="AE36" s="9">
        <v>0</v>
      </c>
      <c r="AF36" s="39">
        <f t="shared" si="2"/>
        <v>2.5064517653731624</v>
      </c>
      <c r="AG36" s="40">
        <f t="shared" si="3"/>
        <v>6.4044996927730775</v>
      </c>
    </row>
    <row r="37" spans="14:33" x14ac:dyDescent="0.35">
      <c r="N37" s="38">
        <v>1944</v>
      </c>
      <c r="O37" s="36" t="s">
        <v>145</v>
      </c>
      <c r="P37" s="9">
        <v>1756</v>
      </c>
      <c r="Q37" s="9">
        <v>1620</v>
      </c>
      <c r="R37" s="9">
        <v>7319</v>
      </c>
      <c r="S37" s="9">
        <v>5506</v>
      </c>
      <c r="T37" s="9">
        <v>2486</v>
      </c>
      <c r="U37" s="9">
        <v>818</v>
      </c>
      <c r="V37" s="9">
        <v>314</v>
      </c>
      <c r="W37" s="9">
        <v>140</v>
      </c>
      <c r="X37" s="9">
        <v>51</v>
      </c>
      <c r="Y37" s="9">
        <v>34</v>
      </c>
      <c r="Z37" s="9">
        <v>13</v>
      </c>
      <c r="AA37" s="9">
        <v>12</v>
      </c>
      <c r="AB37" s="9">
        <v>4</v>
      </c>
      <c r="AC37" s="9">
        <v>4</v>
      </c>
      <c r="AD37" s="9">
        <v>5</v>
      </c>
      <c r="AE37" s="9">
        <v>0</v>
      </c>
      <c r="AF37" s="39">
        <f t="shared" si="2"/>
        <v>2.5306244397968332</v>
      </c>
      <c r="AG37" s="40">
        <f t="shared" si="3"/>
        <v>6.9465192709889445</v>
      </c>
    </row>
    <row r="38" spans="14:33" x14ac:dyDescent="0.35">
      <c r="N38" s="38">
        <v>1943</v>
      </c>
      <c r="O38" s="36" t="s">
        <v>146</v>
      </c>
      <c r="P38" s="9">
        <v>1424</v>
      </c>
      <c r="Q38" s="9">
        <v>1315</v>
      </c>
      <c r="R38" s="9">
        <v>6148</v>
      </c>
      <c r="S38" s="9">
        <v>5038</v>
      </c>
      <c r="T38" s="9">
        <v>2352</v>
      </c>
      <c r="U38" s="9">
        <v>865</v>
      </c>
      <c r="V38" s="9">
        <v>367</v>
      </c>
      <c r="W38" s="9">
        <v>128</v>
      </c>
      <c r="X38" s="9">
        <v>68</v>
      </c>
      <c r="Y38" s="9">
        <v>34</v>
      </c>
      <c r="Z38" s="9">
        <v>23</v>
      </c>
      <c r="AA38" s="9">
        <v>8</v>
      </c>
      <c r="AB38" s="9">
        <v>9</v>
      </c>
      <c r="AC38" s="9">
        <v>0</v>
      </c>
      <c r="AD38" s="9">
        <v>3</v>
      </c>
      <c r="AE38" s="9">
        <v>0</v>
      </c>
      <c r="AF38" s="39">
        <f t="shared" si="2"/>
        <v>2.6360364413451807</v>
      </c>
      <c r="AG38" s="40">
        <f t="shared" si="3"/>
        <v>8.4636148914632781</v>
      </c>
    </row>
    <row r="39" spans="14:33" x14ac:dyDescent="0.35">
      <c r="N39" s="38">
        <v>1942</v>
      </c>
      <c r="O39" s="36" t="s">
        <v>147</v>
      </c>
      <c r="P39" s="9">
        <v>1336</v>
      </c>
      <c r="Q39" s="9">
        <v>1334</v>
      </c>
      <c r="R39" s="9">
        <v>5874</v>
      </c>
      <c r="S39" s="9">
        <v>4860</v>
      </c>
      <c r="T39" s="9">
        <v>2361</v>
      </c>
      <c r="U39" s="9">
        <v>851</v>
      </c>
      <c r="V39" s="9">
        <v>372</v>
      </c>
      <c r="W39" s="9">
        <v>133</v>
      </c>
      <c r="X39" s="9">
        <v>88</v>
      </c>
      <c r="Y39" s="9">
        <v>40</v>
      </c>
      <c r="Z39" s="9">
        <v>26</v>
      </c>
      <c r="AA39" s="9">
        <v>8</v>
      </c>
      <c r="AB39" s="9">
        <v>7</v>
      </c>
      <c r="AC39" s="9">
        <v>0</v>
      </c>
      <c r="AD39" s="9">
        <v>5</v>
      </c>
      <c r="AE39" s="9">
        <v>0</v>
      </c>
      <c r="AF39" s="39">
        <f t="shared" si="2"/>
        <v>2.6649320612893899</v>
      </c>
      <c r="AG39" s="40">
        <f t="shared" si="3"/>
        <v>8.8464874241110145</v>
      </c>
    </row>
    <row r="40" spans="14:33" x14ac:dyDescent="0.35">
      <c r="N40" s="38">
        <v>1941</v>
      </c>
      <c r="O40" s="36" t="s">
        <v>148</v>
      </c>
      <c r="P40" s="9">
        <v>1177</v>
      </c>
      <c r="Q40" s="9">
        <v>1054</v>
      </c>
      <c r="R40" s="9">
        <v>4995</v>
      </c>
      <c r="S40" s="9">
        <v>4405</v>
      </c>
      <c r="T40" s="9">
        <v>2353</v>
      </c>
      <c r="U40" s="9">
        <v>867</v>
      </c>
      <c r="V40" s="9">
        <v>375</v>
      </c>
      <c r="W40" s="9">
        <v>150</v>
      </c>
      <c r="X40" s="9">
        <v>94</v>
      </c>
      <c r="Y40" s="9">
        <v>51</v>
      </c>
      <c r="Z40" s="9">
        <v>15</v>
      </c>
      <c r="AA40" s="9">
        <v>10</v>
      </c>
      <c r="AB40" s="9">
        <v>4</v>
      </c>
      <c r="AC40" s="9">
        <v>0</v>
      </c>
      <c r="AD40" s="9">
        <v>0</v>
      </c>
      <c r="AE40" s="9">
        <v>0</v>
      </c>
      <c r="AF40" s="39">
        <f t="shared" si="2"/>
        <v>2.7540192926045015</v>
      </c>
      <c r="AG40" s="40">
        <f t="shared" si="3"/>
        <v>10.070739549839228</v>
      </c>
    </row>
    <row r="41" spans="14:33" x14ac:dyDescent="0.35">
      <c r="N41" s="38">
        <v>1940</v>
      </c>
      <c r="O41" s="36" t="s">
        <v>149</v>
      </c>
      <c r="P41" s="9">
        <v>1109</v>
      </c>
      <c r="Q41" s="9">
        <v>1032</v>
      </c>
      <c r="R41" s="9">
        <v>4651</v>
      </c>
      <c r="S41" s="9">
        <v>4247</v>
      </c>
      <c r="T41" s="9">
        <v>2278</v>
      </c>
      <c r="U41" s="9">
        <v>924</v>
      </c>
      <c r="V41" s="9">
        <v>418</v>
      </c>
      <c r="W41" s="9">
        <v>177</v>
      </c>
      <c r="X41" s="9">
        <v>85</v>
      </c>
      <c r="Y41" s="9">
        <v>49</v>
      </c>
      <c r="Z41" s="9">
        <v>14</v>
      </c>
      <c r="AA41" s="9">
        <v>21</v>
      </c>
      <c r="AB41" s="9">
        <v>8</v>
      </c>
      <c r="AC41" s="9">
        <v>0</v>
      </c>
      <c r="AD41" s="9">
        <v>0</v>
      </c>
      <c r="AE41" s="9">
        <v>0</v>
      </c>
      <c r="AF41" s="39">
        <f t="shared" si="2"/>
        <v>2.8070339039499101</v>
      </c>
      <c r="AG41" s="40">
        <f t="shared" si="3"/>
        <v>11.296876040764671</v>
      </c>
    </row>
    <row r="42" spans="14:33" x14ac:dyDescent="0.35">
      <c r="N42" s="38">
        <v>1939</v>
      </c>
      <c r="O42" s="36" t="s">
        <v>150</v>
      </c>
      <c r="P42" s="9">
        <v>1059</v>
      </c>
      <c r="Q42" s="9">
        <v>1015</v>
      </c>
      <c r="R42" s="9">
        <v>4362</v>
      </c>
      <c r="S42" s="9">
        <v>3834</v>
      </c>
      <c r="T42" s="9">
        <v>2181</v>
      </c>
      <c r="U42" s="9">
        <v>941</v>
      </c>
      <c r="V42" s="9">
        <v>393</v>
      </c>
      <c r="W42" s="9">
        <v>196</v>
      </c>
      <c r="X42" s="9">
        <v>71</v>
      </c>
      <c r="Y42" s="9">
        <v>50</v>
      </c>
      <c r="Z42" s="9">
        <v>22</v>
      </c>
      <c r="AA42" s="9">
        <v>28</v>
      </c>
      <c r="AB42" s="9">
        <v>0</v>
      </c>
      <c r="AC42" s="9">
        <v>0</v>
      </c>
      <c r="AD42" s="9">
        <v>4</v>
      </c>
      <c r="AE42" s="9">
        <v>4</v>
      </c>
      <c r="AF42" s="39">
        <f t="shared" si="2"/>
        <v>2.8292372881355932</v>
      </c>
      <c r="AG42" s="40">
        <f t="shared" si="3"/>
        <v>12.069209039548022</v>
      </c>
    </row>
    <row r="43" spans="14:33" x14ac:dyDescent="0.35">
      <c r="N43" s="38">
        <v>1938</v>
      </c>
      <c r="O43" s="36" t="s">
        <v>151</v>
      </c>
      <c r="P43" s="9">
        <v>957</v>
      </c>
      <c r="Q43" s="9">
        <v>927</v>
      </c>
      <c r="R43" s="9">
        <v>3978</v>
      </c>
      <c r="S43" s="9">
        <v>3655</v>
      </c>
      <c r="T43" s="9">
        <v>2038</v>
      </c>
      <c r="U43" s="9">
        <v>846</v>
      </c>
      <c r="V43" s="9">
        <v>387</v>
      </c>
      <c r="W43" s="9">
        <v>192</v>
      </c>
      <c r="X43" s="9">
        <v>96</v>
      </c>
      <c r="Y43" s="9">
        <v>47</v>
      </c>
      <c r="Z43" s="9">
        <v>22</v>
      </c>
      <c r="AA43" s="9">
        <v>14</v>
      </c>
      <c r="AB43" s="9">
        <v>12</v>
      </c>
      <c r="AC43" s="9">
        <v>4</v>
      </c>
      <c r="AD43" s="9">
        <v>3</v>
      </c>
      <c r="AE43" s="9">
        <v>0</v>
      </c>
      <c r="AF43" s="39">
        <f t="shared" si="2"/>
        <v>2.860752769767795</v>
      </c>
      <c r="AG43" s="40">
        <f t="shared" si="3"/>
        <v>12.315981180755806</v>
      </c>
    </row>
    <row r="44" spans="14:33" x14ac:dyDescent="0.35">
      <c r="N44" s="38">
        <v>1937</v>
      </c>
      <c r="O44" s="36" t="s">
        <v>152</v>
      </c>
      <c r="P44" s="9">
        <v>825</v>
      </c>
      <c r="Q44" s="9">
        <v>941</v>
      </c>
      <c r="R44" s="9">
        <v>3363</v>
      </c>
      <c r="S44" s="9">
        <v>3264</v>
      </c>
      <c r="T44" s="9">
        <v>1902</v>
      </c>
      <c r="U44" s="9">
        <v>775</v>
      </c>
      <c r="V44" s="9">
        <v>404</v>
      </c>
      <c r="W44" s="9">
        <v>196</v>
      </c>
      <c r="X44" s="9">
        <v>102</v>
      </c>
      <c r="Y44" s="9">
        <v>56</v>
      </c>
      <c r="Z44" s="9">
        <v>39</v>
      </c>
      <c r="AA44" s="9">
        <v>17</v>
      </c>
      <c r="AB44" s="9">
        <v>3</v>
      </c>
      <c r="AC44" s="9">
        <v>3</v>
      </c>
      <c r="AD44" s="9">
        <v>0</v>
      </c>
      <c r="AE44" s="9">
        <v>0</v>
      </c>
      <c r="AF44" s="39">
        <f t="shared" si="2"/>
        <v>2.919259882253995</v>
      </c>
      <c r="AG44" s="40">
        <f t="shared" si="3"/>
        <v>13.414634146341465</v>
      </c>
    </row>
    <row r="45" spans="14:33" x14ac:dyDescent="0.35">
      <c r="N45" s="38">
        <v>1936</v>
      </c>
      <c r="O45" s="36" t="s">
        <v>153</v>
      </c>
      <c r="P45" s="9">
        <v>745</v>
      </c>
      <c r="Q45" s="9">
        <v>805</v>
      </c>
      <c r="R45" s="9">
        <v>3110</v>
      </c>
      <c r="S45" s="9">
        <v>2953</v>
      </c>
      <c r="T45" s="9">
        <v>1808</v>
      </c>
      <c r="U45" s="9">
        <v>794</v>
      </c>
      <c r="V45" s="9">
        <v>400</v>
      </c>
      <c r="W45" s="9">
        <v>188</v>
      </c>
      <c r="X45" s="9">
        <v>79</v>
      </c>
      <c r="Y45" s="9">
        <v>50</v>
      </c>
      <c r="Z45" s="9">
        <v>25</v>
      </c>
      <c r="AA45" s="9">
        <v>12</v>
      </c>
      <c r="AB45" s="9">
        <v>6</v>
      </c>
      <c r="AC45" s="9">
        <v>6</v>
      </c>
      <c r="AD45" s="9">
        <v>0</v>
      </c>
      <c r="AE45" s="9">
        <v>0</v>
      </c>
      <c r="AF45" s="39">
        <f t="shared" si="2"/>
        <v>2.9520080138420908</v>
      </c>
      <c r="AG45" s="40">
        <f t="shared" si="3"/>
        <v>14.20635643384027</v>
      </c>
    </row>
    <row r="46" spans="14:33" x14ac:dyDescent="0.35">
      <c r="N46" s="38">
        <v>1935</v>
      </c>
      <c r="O46" s="36" t="s">
        <v>154</v>
      </c>
      <c r="P46" s="9">
        <v>693</v>
      </c>
      <c r="Q46" s="9">
        <v>693</v>
      </c>
      <c r="R46" s="9">
        <v>2623</v>
      </c>
      <c r="S46" s="9">
        <v>2596</v>
      </c>
      <c r="T46" s="9">
        <v>1627</v>
      </c>
      <c r="U46" s="9">
        <v>716</v>
      </c>
      <c r="V46" s="9">
        <v>338</v>
      </c>
      <c r="W46" s="9">
        <v>187</v>
      </c>
      <c r="X46" s="9">
        <v>91</v>
      </c>
      <c r="Y46" s="9">
        <v>54</v>
      </c>
      <c r="Z46" s="9">
        <v>24</v>
      </c>
      <c r="AA46" s="9">
        <v>12</v>
      </c>
      <c r="AB46" s="9">
        <v>5</v>
      </c>
      <c r="AC46" s="9">
        <v>0</v>
      </c>
      <c r="AD46" s="9">
        <v>0</v>
      </c>
      <c r="AE46" s="9">
        <v>0</v>
      </c>
      <c r="AF46" s="39">
        <f t="shared" si="2"/>
        <v>2.981468060875867</v>
      </c>
      <c r="AG46" s="40">
        <f t="shared" si="3"/>
        <v>14.773786106222175</v>
      </c>
    </row>
    <row r="47" spans="14:33" x14ac:dyDescent="0.35">
      <c r="N47" s="38">
        <v>1934</v>
      </c>
      <c r="O47" s="36" t="s">
        <v>155</v>
      </c>
      <c r="P47" s="9">
        <v>621</v>
      </c>
      <c r="Q47" s="9">
        <v>615</v>
      </c>
      <c r="R47" s="9">
        <v>2376</v>
      </c>
      <c r="S47" s="9">
        <v>2266</v>
      </c>
      <c r="T47" s="9">
        <v>1483</v>
      </c>
      <c r="U47" s="9">
        <v>655</v>
      </c>
      <c r="V47" s="9">
        <v>349</v>
      </c>
      <c r="W47" s="9">
        <v>182</v>
      </c>
      <c r="X47" s="9">
        <v>95</v>
      </c>
      <c r="Y47" s="9">
        <v>62</v>
      </c>
      <c r="Z47" s="9">
        <v>24</v>
      </c>
      <c r="AA47" s="9">
        <v>21</v>
      </c>
      <c r="AB47" s="9">
        <v>7</v>
      </c>
      <c r="AC47" s="9">
        <v>0</v>
      </c>
      <c r="AD47" s="9">
        <v>5</v>
      </c>
      <c r="AE47" s="9">
        <v>0</v>
      </c>
      <c r="AF47" s="39">
        <f t="shared" si="2"/>
        <v>3.0456568884830499</v>
      </c>
      <c r="AG47" s="40">
        <f t="shared" si="3"/>
        <v>15.979910969067458</v>
      </c>
    </row>
    <row r="48" spans="14:33" x14ac:dyDescent="0.35">
      <c r="N48" s="38">
        <v>1933</v>
      </c>
      <c r="O48" s="36" t="s">
        <v>156</v>
      </c>
      <c r="P48" s="9">
        <v>519</v>
      </c>
      <c r="Q48" s="9">
        <v>628</v>
      </c>
      <c r="R48" s="9">
        <v>2101</v>
      </c>
      <c r="S48" s="9">
        <v>2060</v>
      </c>
      <c r="T48" s="9">
        <v>1290</v>
      </c>
      <c r="U48" s="9">
        <v>640</v>
      </c>
      <c r="V48" s="9">
        <v>313</v>
      </c>
      <c r="W48" s="9">
        <v>153</v>
      </c>
      <c r="X48" s="9">
        <v>85</v>
      </c>
      <c r="Y48" s="9">
        <v>58</v>
      </c>
      <c r="Z48" s="9">
        <v>46</v>
      </c>
      <c r="AA48" s="9">
        <v>19</v>
      </c>
      <c r="AB48" s="9">
        <v>12</v>
      </c>
      <c r="AC48" s="9">
        <v>4</v>
      </c>
      <c r="AD48" s="9">
        <v>5</v>
      </c>
      <c r="AE48" s="9">
        <v>0</v>
      </c>
      <c r="AF48" s="39">
        <f t="shared" si="2"/>
        <v>3.0828186058237743</v>
      </c>
      <c r="AG48" s="40">
        <f t="shared" si="3"/>
        <v>16.828438169670996</v>
      </c>
    </row>
    <row r="49" spans="1:33" x14ac:dyDescent="0.35">
      <c r="N49" s="38">
        <v>1932</v>
      </c>
      <c r="O49" s="36" t="s">
        <v>157</v>
      </c>
      <c r="P49" s="9">
        <v>519</v>
      </c>
      <c r="Q49" s="9">
        <v>576</v>
      </c>
      <c r="R49" s="9">
        <v>1865</v>
      </c>
      <c r="S49" s="9">
        <v>1767</v>
      </c>
      <c r="T49" s="9">
        <v>1141</v>
      </c>
      <c r="U49" s="9">
        <v>514</v>
      </c>
      <c r="V49" s="9">
        <v>264</v>
      </c>
      <c r="W49" s="9">
        <v>148</v>
      </c>
      <c r="X49" s="9">
        <v>85</v>
      </c>
      <c r="Y49" s="9">
        <v>40</v>
      </c>
      <c r="Z49" s="9">
        <v>24</v>
      </c>
      <c r="AA49" s="9">
        <v>21</v>
      </c>
      <c r="AB49" s="9">
        <v>11</v>
      </c>
      <c r="AC49" s="9">
        <v>0</v>
      </c>
      <c r="AD49" s="9">
        <v>5</v>
      </c>
      <c r="AE49" s="9">
        <v>0</v>
      </c>
      <c r="AF49" s="39">
        <f t="shared" si="2"/>
        <v>3.0191977077363896</v>
      </c>
      <c r="AG49" s="40">
        <f t="shared" si="3"/>
        <v>15.931232091690545</v>
      </c>
    </row>
    <row r="50" spans="1:33" x14ac:dyDescent="0.35">
      <c r="N50" s="38">
        <v>1931</v>
      </c>
      <c r="O50" s="36" t="s">
        <v>158</v>
      </c>
      <c r="P50" s="9">
        <v>463</v>
      </c>
      <c r="Q50" s="9">
        <v>517</v>
      </c>
      <c r="R50" s="9">
        <v>1692</v>
      </c>
      <c r="S50" s="9">
        <v>1523</v>
      </c>
      <c r="T50" s="9">
        <v>1026</v>
      </c>
      <c r="U50" s="9">
        <v>542</v>
      </c>
      <c r="V50" s="9">
        <v>260</v>
      </c>
      <c r="W50" s="9">
        <v>141</v>
      </c>
      <c r="X50" s="9">
        <v>81</v>
      </c>
      <c r="Y50" s="9">
        <v>47</v>
      </c>
      <c r="Z50" s="9">
        <v>28</v>
      </c>
      <c r="AA50" s="9">
        <v>17</v>
      </c>
      <c r="AB50" s="9">
        <v>5</v>
      </c>
      <c r="AC50" s="9">
        <v>3</v>
      </c>
      <c r="AD50" s="9">
        <v>0</v>
      </c>
      <c r="AE50" s="9">
        <v>0</v>
      </c>
      <c r="AF50" s="39">
        <f t="shared" si="2"/>
        <v>3.0682427107959023</v>
      </c>
      <c r="AG50" s="40">
        <f t="shared" si="3"/>
        <v>17.714736012608352</v>
      </c>
    </row>
    <row r="51" spans="1:33" x14ac:dyDescent="0.35">
      <c r="N51" s="38">
        <v>1930</v>
      </c>
      <c r="O51" s="36" t="s">
        <v>159</v>
      </c>
      <c r="P51" s="9">
        <v>425</v>
      </c>
      <c r="Q51" s="9">
        <v>500</v>
      </c>
      <c r="R51" s="9">
        <v>1523</v>
      </c>
      <c r="S51" s="9">
        <v>1336</v>
      </c>
      <c r="T51" s="9">
        <v>895</v>
      </c>
      <c r="U51" s="9">
        <v>400</v>
      </c>
      <c r="V51" s="9">
        <v>223</v>
      </c>
      <c r="W51" s="9">
        <v>126</v>
      </c>
      <c r="X51" s="9">
        <v>79</v>
      </c>
      <c r="Y51" s="9">
        <v>35</v>
      </c>
      <c r="Z51" s="9">
        <v>37</v>
      </c>
      <c r="AA51" s="9">
        <v>15</v>
      </c>
      <c r="AB51" s="9">
        <v>7</v>
      </c>
      <c r="AC51" s="9">
        <v>4</v>
      </c>
      <c r="AD51" s="9">
        <v>0</v>
      </c>
      <c r="AE51" s="9">
        <v>0</v>
      </c>
      <c r="AF51" s="39">
        <f t="shared" si="2"/>
        <v>3.0280107047279214</v>
      </c>
      <c r="AG51" s="40">
        <f t="shared" si="3"/>
        <v>16.520963425512935</v>
      </c>
    </row>
    <row r="52" spans="1:33" x14ac:dyDescent="0.35">
      <c r="N52" s="38">
        <v>1929</v>
      </c>
      <c r="O52" s="36" t="s">
        <v>160</v>
      </c>
      <c r="P52" s="9">
        <v>346</v>
      </c>
      <c r="Q52" s="9">
        <v>381</v>
      </c>
      <c r="R52" s="9">
        <v>1245</v>
      </c>
      <c r="S52" s="9">
        <v>1107</v>
      </c>
      <c r="T52" s="9">
        <v>721</v>
      </c>
      <c r="U52" s="9">
        <v>367</v>
      </c>
      <c r="V52" s="9">
        <v>167</v>
      </c>
      <c r="W52" s="9">
        <v>91</v>
      </c>
      <c r="X52" s="9">
        <v>46</v>
      </c>
      <c r="Y52" s="9">
        <v>48</v>
      </c>
      <c r="Z52" s="9">
        <v>20</v>
      </c>
      <c r="AA52" s="9">
        <v>13</v>
      </c>
      <c r="AB52" s="9">
        <v>6</v>
      </c>
      <c r="AC52" s="9">
        <v>3</v>
      </c>
      <c r="AD52" s="9">
        <v>3</v>
      </c>
      <c r="AE52" s="9">
        <v>4</v>
      </c>
      <c r="AF52" s="39">
        <f t="shared" si="2"/>
        <v>3.0442206654991244</v>
      </c>
      <c r="AG52" s="40">
        <f t="shared" si="3"/>
        <v>16.812609457092819</v>
      </c>
    </row>
    <row r="53" spans="1:33" x14ac:dyDescent="0.35">
      <c r="N53" s="38">
        <v>1928</v>
      </c>
      <c r="O53" s="36" t="s">
        <v>161</v>
      </c>
      <c r="P53" s="9">
        <v>342</v>
      </c>
      <c r="Q53" s="9">
        <v>380</v>
      </c>
      <c r="R53" s="9">
        <v>986</v>
      </c>
      <c r="S53" s="9">
        <v>921</v>
      </c>
      <c r="T53" s="9">
        <v>588</v>
      </c>
      <c r="U53" s="9">
        <v>254</v>
      </c>
      <c r="V53" s="9">
        <v>161</v>
      </c>
      <c r="W53" s="9">
        <v>80</v>
      </c>
      <c r="X53" s="9">
        <v>42</v>
      </c>
      <c r="Y53" s="9">
        <v>34</v>
      </c>
      <c r="Z53" s="9">
        <v>26</v>
      </c>
      <c r="AA53" s="9">
        <v>5</v>
      </c>
      <c r="AB53" s="9">
        <v>9</v>
      </c>
      <c r="AC53" s="9">
        <v>6</v>
      </c>
      <c r="AD53" s="9">
        <v>0</v>
      </c>
      <c r="AE53" s="9">
        <v>0</v>
      </c>
      <c r="AF53" s="39">
        <f t="shared" si="2"/>
        <v>2.9749608763693272</v>
      </c>
      <c r="AG53" s="40">
        <f t="shared" si="3"/>
        <v>16.09285341679708</v>
      </c>
    </row>
    <row r="54" spans="1:33" x14ac:dyDescent="0.35">
      <c r="N54" s="38">
        <v>1927</v>
      </c>
      <c r="O54" s="36" t="s">
        <v>162</v>
      </c>
      <c r="P54" s="9">
        <v>232</v>
      </c>
      <c r="Q54" s="9">
        <v>309</v>
      </c>
      <c r="R54" s="9">
        <v>800</v>
      </c>
      <c r="S54" s="9">
        <v>704</v>
      </c>
      <c r="T54" s="9">
        <v>451</v>
      </c>
      <c r="U54" s="9">
        <v>227</v>
      </c>
      <c r="V54" s="9">
        <v>126</v>
      </c>
      <c r="W54" s="9">
        <v>64</v>
      </c>
      <c r="X54" s="9">
        <v>47</v>
      </c>
      <c r="Y54" s="9">
        <v>22</v>
      </c>
      <c r="Z54" s="9">
        <v>16</v>
      </c>
      <c r="AA54" s="9">
        <v>8</v>
      </c>
      <c r="AB54" s="9">
        <v>6</v>
      </c>
      <c r="AC54" s="9">
        <v>3</v>
      </c>
      <c r="AD54" s="9">
        <v>0</v>
      </c>
      <c r="AE54" s="9">
        <v>0</v>
      </c>
      <c r="AF54" s="39">
        <f t="shared" si="2"/>
        <v>3.0172470978441126</v>
      </c>
      <c r="AG54" s="40">
        <f t="shared" si="3"/>
        <v>17.213930348258707</v>
      </c>
    </row>
    <row r="55" spans="1:33" x14ac:dyDescent="0.35">
      <c r="N55" s="38">
        <v>1926</v>
      </c>
      <c r="O55" s="36" t="s">
        <v>163</v>
      </c>
      <c r="P55" s="9">
        <v>212</v>
      </c>
      <c r="Q55" s="9">
        <v>229</v>
      </c>
      <c r="R55" s="9">
        <v>653</v>
      </c>
      <c r="S55" s="9">
        <v>533</v>
      </c>
      <c r="T55" s="9">
        <v>335</v>
      </c>
      <c r="U55" s="9">
        <v>176</v>
      </c>
      <c r="V55" s="9">
        <v>67</v>
      </c>
      <c r="W55" s="9">
        <v>45</v>
      </c>
      <c r="X55" s="9">
        <v>26</v>
      </c>
      <c r="Y55" s="9">
        <v>14</v>
      </c>
      <c r="Z55" s="9">
        <v>12</v>
      </c>
      <c r="AA55" s="9">
        <v>5</v>
      </c>
      <c r="AB55" s="9">
        <v>0</v>
      </c>
      <c r="AC55" s="9">
        <v>0</v>
      </c>
      <c r="AD55" s="9">
        <v>0</v>
      </c>
      <c r="AE55" s="9">
        <v>3</v>
      </c>
      <c r="AF55" s="39">
        <f t="shared" si="2"/>
        <v>2.8679653679653678</v>
      </c>
      <c r="AG55" s="40">
        <f t="shared" si="3"/>
        <v>15.064935064935064</v>
      </c>
    </row>
    <row r="56" spans="1:33" x14ac:dyDescent="0.35">
      <c r="N56" s="38">
        <v>1925</v>
      </c>
      <c r="O56" s="36" t="s">
        <v>164</v>
      </c>
      <c r="P56" s="9">
        <v>132</v>
      </c>
      <c r="Q56" s="9">
        <v>216</v>
      </c>
      <c r="R56" s="9">
        <v>512</v>
      </c>
      <c r="S56" s="9">
        <v>431</v>
      </c>
      <c r="T56" s="9">
        <v>232</v>
      </c>
      <c r="U56" s="9">
        <v>119</v>
      </c>
      <c r="V56" s="9">
        <v>52</v>
      </c>
      <c r="W56" s="9">
        <v>42</v>
      </c>
      <c r="X56" s="9">
        <v>15</v>
      </c>
      <c r="Y56" s="9">
        <v>10</v>
      </c>
      <c r="Z56" s="9">
        <v>10</v>
      </c>
      <c r="AA56" s="9">
        <v>4</v>
      </c>
      <c r="AB56" s="9">
        <v>5</v>
      </c>
      <c r="AC56" s="9">
        <v>0</v>
      </c>
      <c r="AD56" s="9">
        <v>0</v>
      </c>
      <c r="AE56" s="9">
        <v>0</v>
      </c>
      <c r="AF56" s="39">
        <f t="shared" si="2"/>
        <v>2.851685393258427</v>
      </c>
      <c r="AG56" s="40">
        <f t="shared" si="3"/>
        <v>14.438202247191011</v>
      </c>
    </row>
    <row r="57" spans="1:33" x14ac:dyDescent="0.35">
      <c r="N57" s="38">
        <v>1924</v>
      </c>
      <c r="O57" s="36" t="s">
        <v>165</v>
      </c>
      <c r="P57" s="9">
        <v>110</v>
      </c>
      <c r="Q57" s="9">
        <v>150</v>
      </c>
      <c r="R57" s="9">
        <v>363</v>
      </c>
      <c r="S57" s="9">
        <v>296</v>
      </c>
      <c r="T57" s="9">
        <v>189</v>
      </c>
      <c r="U57" s="9">
        <v>86</v>
      </c>
      <c r="V57" s="9">
        <v>44</v>
      </c>
      <c r="W57" s="9">
        <v>12</v>
      </c>
      <c r="X57" s="9">
        <v>16</v>
      </c>
      <c r="Y57" s="9">
        <v>6</v>
      </c>
      <c r="Z57" s="9">
        <v>9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39">
        <f t="shared" si="2"/>
        <v>2.7868852459016393</v>
      </c>
      <c r="AG57" s="40">
        <f t="shared" si="3"/>
        <v>13.505074160811867</v>
      </c>
    </row>
    <row r="58" spans="1:33" x14ac:dyDescent="0.35">
      <c r="N58" s="38">
        <v>1923</v>
      </c>
      <c r="O58" s="36" t="s">
        <v>166</v>
      </c>
      <c r="P58" s="9">
        <v>75</v>
      </c>
      <c r="Q58" s="9">
        <v>99</v>
      </c>
      <c r="R58" s="9">
        <v>230</v>
      </c>
      <c r="S58" s="9">
        <v>210</v>
      </c>
      <c r="T58" s="9">
        <v>101</v>
      </c>
      <c r="U58" s="9">
        <v>52</v>
      </c>
      <c r="V58" s="9">
        <v>28</v>
      </c>
      <c r="W58" s="9">
        <v>12</v>
      </c>
      <c r="X58" s="9">
        <v>6</v>
      </c>
      <c r="Y58" s="9">
        <v>0</v>
      </c>
      <c r="Z58" s="9">
        <v>0</v>
      </c>
      <c r="AA58" s="9">
        <v>3</v>
      </c>
      <c r="AB58" s="9">
        <v>0</v>
      </c>
      <c r="AC58" s="9">
        <v>0</v>
      </c>
      <c r="AD58" s="9">
        <v>0</v>
      </c>
      <c r="AE58" s="9">
        <v>0</v>
      </c>
      <c r="AF58" s="39">
        <f t="shared" si="2"/>
        <v>2.6789215686274508</v>
      </c>
      <c r="AG58" s="40">
        <f t="shared" si="3"/>
        <v>12.377450980392158</v>
      </c>
    </row>
    <row r="59" spans="1:33" x14ac:dyDescent="0.35">
      <c r="N59" s="38">
        <v>1922</v>
      </c>
      <c r="O59" s="36" t="s">
        <v>167</v>
      </c>
      <c r="P59" s="9">
        <v>62</v>
      </c>
      <c r="Q59" s="9">
        <v>72</v>
      </c>
      <c r="R59" s="9">
        <v>161</v>
      </c>
      <c r="S59" s="9">
        <v>135</v>
      </c>
      <c r="T59" s="9">
        <v>74</v>
      </c>
      <c r="U59" s="9">
        <v>52</v>
      </c>
      <c r="V59" s="9">
        <v>13</v>
      </c>
      <c r="W59" s="9">
        <v>10</v>
      </c>
      <c r="X59" s="9">
        <v>0</v>
      </c>
      <c r="Y59" s="9">
        <v>3</v>
      </c>
      <c r="Z59" s="9">
        <v>3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39">
        <f t="shared" si="2"/>
        <v>2.6666666666666665</v>
      </c>
      <c r="AG59" s="40">
        <f t="shared" si="3"/>
        <v>13.846153846153847</v>
      </c>
    </row>
    <row r="60" spans="1:33" x14ac:dyDescent="0.35">
      <c r="N60" s="38" t="s">
        <v>182</v>
      </c>
      <c r="O60" s="36" t="s">
        <v>100</v>
      </c>
      <c r="P60" s="9">
        <v>85</v>
      </c>
      <c r="Q60" s="9">
        <v>121</v>
      </c>
      <c r="R60" s="9">
        <v>283</v>
      </c>
      <c r="S60" s="9">
        <v>192</v>
      </c>
      <c r="T60" s="9">
        <v>116</v>
      </c>
      <c r="U60" s="9">
        <v>53</v>
      </c>
      <c r="V60" s="9">
        <v>28</v>
      </c>
      <c r="W60" s="9">
        <v>20</v>
      </c>
      <c r="X60" s="9">
        <v>14</v>
      </c>
      <c r="Y60" s="9">
        <v>0</v>
      </c>
      <c r="Z60" s="9">
        <v>3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39">
        <f t="shared" ref="AF60" si="4">(Q60+R60*2+S60*3+T60*4+U60*5+V60*6+W60*7+X60*8+Y60*9+Z60*10+AA60*11+AB60*12+AC60*13+AD60*14+AE60*15)/SUM(P60:AE60)</f>
        <v>2.6688524590163936</v>
      </c>
      <c r="AG60" s="40">
        <f t="shared" ref="AG60" si="5">SUM(U60:AE60)/SUM(P60:AE60)*100</f>
        <v>12.896174863387976</v>
      </c>
    </row>
    <row r="61" spans="1:33" x14ac:dyDescent="0.35">
      <c r="N61" s="38"/>
      <c r="O61" s="36" t="s">
        <v>19</v>
      </c>
      <c r="P61" s="9">
        <f>SUM(P6:P60)</f>
        <v>166980</v>
      </c>
      <c r="Q61" s="9">
        <f t="shared" ref="Q61:AE61" si="6">SUM(Q6:Q60)</f>
        <v>155195</v>
      </c>
      <c r="R61" s="9">
        <f t="shared" si="6"/>
        <v>477962</v>
      </c>
      <c r="S61" s="9">
        <f t="shared" si="6"/>
        <v>294716</v>
      </c>
      <c r="T61" s="9">
        <f t="shared" si="6"/>
        <v>115027</v>
      </c>
      <c r="U61" s="9">
        <f t="shared" si="6"/>
        <v>36619</v>
      </c>
      <c r="V61" s="9">
        <f t="shared" si="6"/>
        <v>14766</v>
      </c>
      <c r="W61" s="9">
        <f t="shared" si="6"/>
        <v>6346</v>
      </c>
      <c r="X61" s="9">
        <f t="shared" si="6"/>
        <v>3022</v>
      </c>
      <c r="Y61" s="9">
        <f t="shared" si="6"/>
        <v>1642</v>
      </c>
      <c r="Z61" s="9">
        <f t="shared" si="6"/>
        <v>920</v>
      </c>
      <c r="AA61" s="9">
        <f t="shared" si="6"/>
        <v>489</v>
      </c>
      <c r="AB61" s="9">
        <f t="shared" si="6"/>
        <v>232</v>
      </c>
      <c r="AC61" s="9">
        <f t="shared" si="6"/>
        <v>78</v>
      </c>
      <c r="AD61" s="9">
        <f t="shared" si="6"/>
        <v>54</v>
      </c>
      <c r="AE61" s="9">
        <f t="shared" si="6"/>
        <v>19</v>
      </c>
      <c r="AF61" s="39">
        <f t="shared" ref="AF61" si="7">(Q61+R61*2+S61*3+T61*4+U61*5+V61*6+W61*7+X61*8+Y61*9+Z61*10+AA61*11+AB61*12+AC61*13+AD61*14+AE61*15)/SUM(P61:AE61)</f>
        <v>2.2211233789117841</v>
      </c>
      <c r="AG61" s="40">
        <f t="shared" ref="AG61" si="8">SUM(U61:AE61)/SUM(P61:AE61)*100</f>
        <v>5.0379611119352434</v>
      </c>
    </row>
    <row r="64" spans="1:33" x14ac:dyDescent="0.35">
      <c r="A64" s="22"/>
    </row>
    <row r="66" spans="1:3" x14ac:dyDescent="0.35">
      <c r="A66" s="22"/>
    </row>
    <row r="67" spans="1:3" x14ac:dyDescent="0.35">
      <c r="A67" s="22"/>
    </row>
    <row r="68" spans="1:3" x14ac:dyDescent="0.35">
      <c r="A68" s="22"/>
    </row>
    <row r="74" spans="1:3" s="24" customFormat="1" x14ac:dyDescent="0.35">
      <c r="C74" s="19"/>
    </row>
    <row r="75" spans="1:3" x14ac:dyDescent="0.35">
      <c r="C75" s="24"/>
    </row>
  </sheetData>
  <sheetProtection sheet="1" objects="1" scenarios="1"/>
  <mergeCells count="2">
    <mergeCell ref="A29:K30"/>
    <mergeCell ref="A1:S1"/>
  </mergeCells>
  <pageMargins left="0.39370078740157483" right="0.39370078740157483" top="0.39370078740157483" bottom="0.3937007874015748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autoPageBreaks="0"/>
  </sheetPr>
  <dimension ref="A1:AQ313"/>
  <sheetViews>
    <sheetView showGridLines="0" showRowColHeaders="0" zoomScaleNormal="100" workbookViewId="0">
      <selection activeCell="B4" sqref="B4"/>
    </sheetView>
  </sheetViews>
  <sheetFormatPr defaultColWidth="8.86328125" defaultRowHeight="12.75" x14ac:dyDescent="0.35"/>
  <cols>
    <col min="1" max="1" width="12.73046875" style="2" customWidth="1"/>
    <col min="2" max="10" width="8.86328125" style="2"/>
    <col min="11" max="11" width="2.73046875" style="2" customWidth="1"/>
    <col min="12" max="12" width="12.265625" style="2" customWidth="1"/>
    <col min="13" max="22" width="8.86328125" style="2"/>
    <col min="23" max="23" width="3.265625" style="2" customWidth="1"/>
    <col min="24" max="24" width="11.73046875" style="2" customWidth="1"/>
    <col min="25" max="40" width="6.73046875" style="2" customWidth="1"/>
    <col min="41" max="41" width="8.265625" style="17" customWidth="1"/>
    <col min="42" max="42" width="8.59765625" style="17" customWidth="1"/>
    <col min="43" max="43" width="8.86328125" style="17"/>
    <col min="44" max="16384" width="8.86328125" style="2"/>
  </cols>
  <sheetData>
    <row r="1" spans="1:43" ht="25.5" x14ac:dyDescent="0.75">
      <c r="A1" s="65" t="s">
        <v>113</v>
      </c>
      <c r="B1" s="65"/>
      <c r="C1" s="65"/>
      <c r="D1" s="65"/>
      <c r="E1" s="65"/>
      <c r="F1" s="65"/>
      <c r="G1" s="65"/>
      <c r="H1" s="65"/>
      <c r="I1" s="65"/>
      <c r="J1" s="65"/>
      <c r="K1"/>
      <c r="L1"/>
      <c r="M1"/>
      <c r="N1"/>
      <c r="W1" s="45" t="s">
        <v>183</v>
      </c>
      <c r="AO1" s="2"/>
      <c r="AP1" s="2"/>
      <c r="AQ1" s="2"/>
    </row>
    <row r="2" spans="1:43" ht="15.4" x14ac:dyDescent="0.45">
      <c r="S2" s="33" t="s">
        <v>110</v>
      </c>
      <c r="T2" s="33"/>
      <c r="U2" s="33"/>
      <c r="V2" s="33"/>
      <c r="W2" s="1" t="s">
        <v>0</v>
      </c>
      <c r="AO2" s="2"/>
      <c r="AP2" s="2"/>
      <c r="AQ2" s="2"/>
    </row>
    <row r="3" spans="1:43" ht="21" x14ac:dyDescent="0.35">
      <c r="W3" s="3"/>
      <c r="X3" s="4" t="s">
        <v>1</v>
      </c>
      <c r="Y3" s="4" t="s">
        <v>18</v>
      </c>
      <c r="AO3" s="2"/>
      <c r="AP3" s="2"/>
      <c r="AQ3" s="2"/>
    </row>
    <row r="4" spans="1:43" ht="33.75" customHeight="1" x14ac:dyDescent="0.35">
      <c r="A4" s="25" t="s">
        <v>101</v>
      </c>
      <c r="B4" s="7" t="s">
        <v>20</v>
      </c>
      <c r="C4" s="61" t="s">
        <v>194</v>
      </c>
      <c r="D4" s="62"/>
      <c r="E4" s="62"/>
      <c r="F4" s="62"/>
      <c r="G4" s="62"/>
      <c r="H4" s="62"/>
      <c r="I4" s="62"/>
      <c r="J4" s="62"/>
      <c r="L4" s="25" t="s">
        <v>101</v>
      </c>
      <c r="M4" s="7" t="s">
        <v>21</v>
      </c>
      <c r="N4" s="63" t="s">
        <v>193</v>
      </c>
      <c r="O4" s="64"/>
      <c r="P4" s="64"/>
      <c r="Q4" s="64"/>
      <c r="R4" s="64"/>
      <c r="S4" s="64"/>
      <c r="T4" s="64"/>
      <c r="U4" s="64"/>
      <c r="W4" s="3"/>
      <c r="X4" s="5"/>
      <c r="Y4" s="6" t="s">
        <v>2</v>
      </c>
      <c r="Z4" s="6" t="s">
        <v>3</v>
      </c>
      <c r="AA4" s="6" t="s">
        <v>4</v>
      </c>
      <c r="AB4" s="6" t="s">
        <v>5</v>
      </c>
      <c r="AC4" s="6" t="s">
        <v>6</v>
      </c>
      <c r="AD4" s="6" t="s">
        <v>7</v>
      </c>
      <c r="AE4" s="6" t="s">
        <v>8</v>
      </c>
      <c r="AF4" s="6" t="s">
        <v>9</v>
      </c>
      <c r="AG4" s="6" t="s">
        <v>10</v>
      </c>
      <c r="AH4" s="6" t="s">
        <v>11</v>
      </c>
      <c r="AI4" s="6" t="s">
        <v>12</v>
      </c>
      <c r="AJ4" s="6" t="s">
        <v>13</v>
      </c>
      <c r="AK4" s="6" t="s">
        <v>14</v>
      </c>
      <c r="AL4" s="6" t="s">
        <v>15</v>
      </c>
      <c r="AM4" s="6" t="s">
        <v>16</v>
      </c>
      <c r="AN4" s="6" t="s">
        <v>17</v>
      </c>
      <c r="AO4" s="7" t="s">
        <v>20</v>
      </c>
      <c r="AP4" s="7" t="s">
        <v>21</v>
      </c>
    </row>
    <row r="5" spans="1:43" ht="12.75" customHeight="1" x14ac:dyDescent="0.35">
      <c r="A5" s="8" t="s">
        <v>34</v>
      </c>
      <c r="B5" s="39">
        <v>1.2341463414634146</v>
      </c>
      <c r="L5" s="8" t="s">
        <v>23</v>
      </c>
      <c r="M5" s="40">
        <v>0</v>
      </c>
      <c r="W5" s="3"/>
      <c r="AO5" s="2"/>
      <c r="AP5" s="2"/>
      <c r="AQ5" s="2"/>
    </row>
    <row r="6" spans="1:43" ht="10.5" x14ac:dyDescent="0.35">
      <c r="A6" s="8" t="s">
        <v>85</v>
      </c>
      <c r="B6" s="39">
        <v>1.2946428571428572</v>
      </c>
      <c r="L6" s="8" t="s">
        <v>24</v>
      </c>
      <c r="M6" s="40">
        <v>0</v>
      </c>
      <c r="X6" s="8" t="s">
        <v>22</v>
      </c>
      <c r="Y6" s="9">
        <v>33</v>
      </c>
      <c r="Z6" s="9">
        <v>23</v>
      </c>
      <c r="AA6" s="9">
        <v>88</v>
      </c>
      <c r="AB6" s="9">
        <v>157</v>
      </c>
      <c r="AC6" s="9">
        <v>182</v>
      </c>
      <c r="AD6" s="9">
        <v>176</v>
      </c>
      <c r="AE6" s="9">
        <v>103</v>
      </c>
      <c r="AF6" s="9">
        <v>62</v>
      </c>
      <c r="AG6" s="10">
        <v>29</v>
      </c>
      <c r="AH6" s="10">
        <v>9</v>
      </c>
      <c r="AI6" s="10">
        <v>3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39">
        <f t="shared" ref="AO6:AO37" si="0">(Z6+AA6*2+AB6*3+AC6*4+AD6*5+AE6*6+AF6*7+AG6*8+AH6*9+AI6*10+AJ6*11+AK6*12+AL6*13+AM6*14+AN6*15)/SUM(Y6:AN6)</f>
        <v>4.2462427745664737</v>
      </c>
      <c r="AP6" s="40">
        <f t="shared" ref="AP6:AP37" si="1">SUM(AD6:AN6)/SUM(Y6:AN6)*100</f>
        <v>44.161849710982658</v>
      </c>
      <c r="AQ6" s="12"/>
    </row>
    <row r="7" spans="1:43" ht="10.5" x14ac:dyDescent="0.35">
      <c r="A7" s="8" t="s">
        <v>47</v>
      </c>
      <c r="B7" s="39">
        <v>1.2979635584137192</v>
      </c>
      <c r="L7" s="8" t="s">
        <v>26</v>
      </c>
      <c r="M7" s="40">
        <v>0</v>
      </c>
      <c r="X7" s="8" t="s">
        <v>23</v>
      </c>
      <c r="Y7" s="9">
        <v>10</v>
      </c>
      <c r="Z7" s="9">
        <v>20</v>
      </c>
      <c r="AA7" s="9">
        <v>49</v>
      </c>
      <c r="AB7" s="9">
        <v>19</v>
      </c>
      <c r="AC7" s="9">
        <v>4</v>
      </c>
      <c r="AD7" s="9">
        <v>0</v>
      </c>
      <c r="AE7" s="9">
        <v>0</v>
      </c>
      <c r="AF7" s="9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39">
        <f t="shared" si="0"/>
        <v>1.8725490196078431</v>
      </c>
      <c r="AP7" s="40">
        <f t="shared" si="1"/>
        <v>0</v>
      </c>
      <c r="AQ7" s="2"/>
    </row>
    <row r="8" spans="1:43" ht="10.5" x14ac:dyDescent="0.35">
      <c r="A8" s="8" t="s">
        <v>86</v>
      </c>
      <c r="B8" s="39">
        <v>1.3</v>
      </c>
      <c r="L8" s="8" t="s">
        <v>186</v>
      </c>
      <c r="M8" s="40">
        <v>0</v>
      </c>
      <c r="X8" s="8" t="s">
        <v>24</v>
      </c>
      <c r="Y8" s="9">
        <v>48</v>
      </c>
      <c r="Z8" s="9">
        <v>59</v>
      </c>
      <c r="AA8" s="9">
        <v>99</v>
      </c>
      <c r="AB8" s="9">
        <v>43</v>
      </c>
      <c r="AC8" s="9">
        <v>25</v>
      </c>
      <c r="AD8" s="9">
        <v>0</v>
      </c>
      <c r="AE8" s="9">
        <v>0</v>
      </c>
      <c r="AF8" s="9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39">
        <f t="shared" si="0"/>
        <v>1.7737226277372262</v>
      </c>
      <c r="AP8" s="40">
        <f t="shared" si="1"/>
        <v>0</v>
      </c>
      <c r="AQ8" s="2"/>
    </row>
    <row r="9" spans="1:43" ht="10.5" x14ac:dyDescent="0.35">
      <c r="A9" s="8" t="s">
        <v>28</v>
      </c>
      <c r="B9" s="39">
        <v>1.375968992248062</v>
      </c>
      <c r="L9" s="8" t="s">
        <v>189</v>
      </c>
      <c r="M9" s="40">
        <v>0</v>
      </c>
      <c r="X9" s="8" t="s">
        <v>25</v>
      </c>
      <c r="Y9" s="9">
        <v>24356</v>
      </c>
      <c r="Z9" s="9">
        <v>17135</v>
      </c>
      <c r="AA9" s="9">
        <v>51422</v>
      </c>
      <c r="AB9" s="9">
        <v>26789</v>
      </c>
      <c r="AC9" s="9">
        <v>7777</v>
      </c>
      <c r="AD9" s="9">
        <v>2037</v>
      </c>
      <c r="AE9" s="9">
        <v>692</v>
      </c>
      <c r="AF9" s="9">
        <v>245</v>
      </c>
      <c r="AG9" s="10">
        <v>110</v>
      </c>
      <c r="AH9" s="10">
        <v>56</v>
      </c>
      <c r="AI9" s="10">
        <v>25</v>
      </c>
      <c r="AJ9" s="10">
        <v>12</v>
      </c>
      <c r="AK9" s="10">
        <v>8</v>
      </c>
      <c r="AL9" s="10">
        <v>0</v>
      </c>
      <c r="AM9" s="10">
        <v>0</v>
      </c>
      <c r="AN9" s="10">
        <v>0</v>
      </c>
      <c r="AO9" s="39">
        <f t="shared" si="0"/>
        <v>1.9084675197453009</v>
      </c>
      <c r="AP9" s="40">
        <f t="shared" si="1"/>
        <v>2.4375497459131821</v>
      </c>
      <c r="AQ9" s="2"/>
    </row>
    <row r="10" spans="1:43" ht="10.5" x14ac:dyDescent="0.35">
      <c r="A10" s="8" t="s">
        <v>56</v>
      </c>
      <c r="B10" s="39">
        <v>1.4006410256410255</v>
      </c>
      <c r="L10" s="8" t="s">
        <v>34</v>
      </c>
      <c r="M10" s="40">
        <v>0</v>
      </c>
      <c r="X10" s="8" t="s">
        <v>26</v>
      </c>
      <c r="Y10" s="9">
        <v>22</v>
      </c>
      <c r="Z10" s="9">
        <v>6</v>
      </c>
      <c r="AA10" s="9">
        <v>35</v>
      </c>
      <c r="AB10" s="9">
        <v>16</v>
      </c>
      <c r="AC10" s="9">
        <v>3</v>
      </c>
      <c r="AD10" s="9">
        <v>0</v>
      </c>
      <c r="AE10" s="9">
        <v>0</v>
      </c>
      <c r="AF10" s="9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39">
        <f t="shared" si="0"/>
        <v>1.6585365853658536</v>
      </c>
      <c r="AP10" s="40">
        <f t="shared" si="1"/>
        <v>0</v>
      </c>
      <c r="AQ10" s="2"/>
    </row>
    <row r="11" spans="1:43" ht="10.5" x14ac:dyDescent="0.35">
      <c r="A11" s="8" t="s">
        <v>33</v>
      </c>
      <c r="B11" s="39">
        <v>1.4460100257417694</v>
      </c>
      <c r="L11" s="8" t="s">
        <v>36</v>
      </c>
      <c r="M11" s="40">
        <v>0</v>
      </c>
      <c r="X11" s="8" t="s">
        <v>27</v>
      </c>
      <c r="Y11" s="9">
        <v>18</v>
      </c>
      <c r="Z11" s="9">
        <v>70</v>
      </c>
      <c r="AA11" s="9">
        <v>161</v>
      </c>
      <c r="AB11" s="9">
        <v>56</v>
      </c>
      <c r="AC11" s="9">
        <v>6</v>
      </c>
      <c r="AD11" s="9">
        <v>4</v>
      </c>
      <c r="AE11" s="9">
        <v>0</v>
      </c>
      <c r="AF11" s="9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39">
        <f t="shared" si="0"/>
        <v>1.9174603174603175</v>
      </c>
      <c r="AP11" s="40">
        <f t="shared" si="1"/>
        <v>1.2698412698412698</v>
      </c>
      <c r="AQ11" s="2"/>
    </row>
    <row r="12" spans="1:43" ht="10.5" x14ac:dyDescent="0.35">
      <c r="A12" s="8" t="s">
        <v>189</v>
      </c>
      <c r="B12" s="39">
        <v>1.4482758620689655</v>
      </c>
      <c r="L12" s="8" t="s">
        <v>37</v>
      </c>
      <c r="M12" s="40">
        <v>0</v>
      </c>
      <c r="X12" s="8" t="s">
        <v>186</v>
      </c>
      <c r="Y12" s="9">
        <v>34</v>
      </c>
      <c r="Z12" s="9">
        <v>67</v>
      </c>
      <c r="AA12" s="9">
        <v>173</v>
      </c>
      <c r="AB12" s="9">
        <v>76</v>
      </c>
      <c r="AC12" s="9">
        <v>20</v>
      </c>
      <c r="AD12" s="9">
        <v>0</v>
      </c>
      <c r="AE12" s="9">
        <v>0</v>
      </c>
      <c r="AF12" s="9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39">
        <f t="shared" si="0"/>
        <v>1.9486486486486487</v>
      </c>
      <c r="AP12" s="40">
        <f t="shared" si="1"/>
        <v>0</v>
      </c>
      <c r="AQ12" s="2"/>
    </row>
    <row r="13" spans="1:43" ht="10.5" x14ac:dyDescent="0.35">
      <c r="A13" s="8" t="s">
        <v>184</v>
      </c>
      <c r="B13" s="39">
        <v>1.4982738780207134</v>
      </c>
      <c r="L13" s="8" t="s">
        <v>192</v>
      </c>
      <c r="M13" s="40">
        <v>0</v>
      </c>
      <c r="X13" s="8" t="s">
        <v>28</v>
      </c>
      <c r="Y13" s="9">
        <v>69</v>
      </c>
      <c r="Z13" s="9">
        <v>65</v>
      </c>
      <c r="AA13" s="9">
        <v>96</v>
      </c>
      <c r="AB13" s="9">
        <v>17</v>
      </c>
      <c r="AC13" s="9">
        <v>8</v>
      </c>
      <c r="AD13" s="9">
        <v>3</v>
      </c>
      <c r="AE13" s="9">
        <v>0</v>
      </c>
      <c r="AF13" s="9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39">
        <f t="shared" si="0"/>
        <v>1.375968992248062</v>
      </c>
      <c r="AP13" s="40">
        <f t="shared" si="1"/>
        <v>1.1627906976744187</v>
      </c>
      <c r="AQ13" s="2"/>
    </row>
    <row r="14" spans="1:43" ht="10.5" x14ac:dyDescent="0.35">
      <c r="A14" s="8" t="s">
        <v>79</v>
      </c>
      <c r="B14" s="39">
        <v>1.5302013422818792</v>
      </c>
      <c r="L14" s="8" t="s">
        <v>191</v>
      </c>
      <c r="M14" s="40">
        <v>0</v>
      </c>
      <c r="X14" s="8" t="s">
        <v>189</v>
      </c>
      <c r="Y14" s="9">
        <v>13</v>
      </c>
      <c r="Z14" s="9">
        <v>32</v>
      </c>
      <c r="AA14" s="9">
        <v>32</v>
      </c>
      <c r="AB14" s="9">
        <v>10</v>
      </c>
      <c r="AC14" s="9">
        <v>0</v>
      </c>
      <c r="AD14" s="9">
        <v>0</v>
      </c>
      <c r="AE14" s="9">
        <v>0</v>
      </c>
      <c r="AF14" s="9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39">
        <f t="shared" si="0"/>
        <v>1.4482758620689655</v>
      </c>
      <c r="AP14" s="40">
        <f t="shared" si="1"/>
        <v>0</v>
      </c>
      <c r="AQ14" s="2"/>
    </row>
    <row r="15" spans="1:43" ht="10.5" x14ac:dyDescent="0.35">
      <c r="A15" s="8" t="s">
        <v>48</v>
      </c>
      <c r="B15" s="39">
        <v>1.5307692307692307</v>
      </c>
      <c r="L15" s="8" t="s">
        <v>44</v>
      </c>
      <c r="M15" s="40">
        <v>0</v>
      </c>
      <c r="X15" s="8" t="s">
        <v>29</v>
      </c>
      <c r="Y15" s="9">
        <v>48</v>
      </c>
      <c r="Z15" s="9">
        <v>53</v>
      </c>
      <c r="AA15" s="9">
        <v>98</v>
      </c>
      <c r="AB15" s="9">
        <v>128</v>
      </c>
      <c r="AC15" s="9">
        <v>117</v>
      </c>
      <c r="AD15" s="9">
        <v>68</v>
      </c>
      <c r="AE15" s="9">
        <v>29</v>
      </c>
      <c r="AF15" s="9">
        <v>12</v>
      </c>
      <c r="AG15" s="10">
        <v>3</v>
      </c>
      <c r="AH15" s="10">
        <v>5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39">
        <f t="shared" si="0"/>
        <v>3.1515151515151514</v>
      </c>
      <c r="AP15" s="40">
        <f t="shared" si="1"/>
        <v>20.855614973262032</v>
      </c>
      <c r="AQ15" s="2"/>
    </row>
    <row r="16" spans="1:43" ht="10.5" x14ac:dyDescent="0.35">
      <c r="A16" s="8" t="s">
        <v>70</v>
      </c>
      <c r="B16" s="39">
        <v>1.5547309833024119</v>
      </c>
      <c r="L16" s="8" t="s">
        <v>190</v>
      </c>
      <c r="M16" s="40">
        <v>0</v>
      </c>
      <c r="X16" s="8" t="s">
        <v>30</v>
      </c>
      <c r="Y16" s="9">
        <v>92</v>
      </c>
      <c r="Z16" s="9">
        <v>115</v>
      </c>
      <c r="AA16" s="9">
        <v>398</v>
      </c>
      <c r="AB16" s="9">
        <v>197</v>
      </c>
      <c r="AC16" s="9">
        <v>76</v>
      </c>
      <c r="AD16" s="9">
        <v>22</v>
      </c>
      <c r="AE16" s="9">
        <v>7</v>
      </c>
      <c r="AF16" s="9">
        <v>3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39">
        <f t="shared" si="0"/>
        <v>2.1747252747252745</v>
      </c>
      <c r="AP16" s="40">
        <f t="shared" si="1"/>
        <v>3.5164835164835164</v>
      </c>
      <c r="AQ16" s="2"/>
    </row>
    <row r="17" spans="1:43" ht="10.5" x14ac:dyDescent="0.35">
      <c r="A17" s="8" t="s">
        <v>192</v>
      </c>
      <c r="B17" s="39">
        <v>1.5625</v>
      </c>
      <c r="L17" s="8" t="s">
        <v>112</v>
      </c>
      <c r="M17" s="40">
        <v>0</v>
      </c>
      <c r="X17" s="8" t="s">
        <v>31</v>
      </c>
      <c r="Y17" s="9">
        <v>148</v>
      </c>
      <c r="Z17" s="9">
        <v>88</v>
      </c>
      <c r="AA17" s="9">
        <v>197</v>
      </c>
      <c r="AB17" s="9">
        <v>88</v>
      </c>
      <c r="AC17" s="9">
        <v>25</v>
      </c>
      <c r="AD17" s="9">
        <v>6</v>
      </c>
      <c r="AE17" s="9">
        <v>0</v>
      </c>
      <c r="AF17" s="9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39">
        <f t="shared" si="0"/>
        <v>1.5869565217391304</v>
      </c>
      <c r="AP17" s="40">
        <f t="shared" si="1"/>
        <v>1.0869565217391304</v>
      </c>
      <c r="AQ17" s="2"/>
    </row>
    <row r="18" spans="1:43" ht="10.5" x14ac:dyDescent="0.35">
      <c r="A18" s="8" t="s">
        <v>45</v>
      </c>
      <c r="B18" s="39">
        <v>1.5625990491283677</v>
      </c>
      <c r="L18" s="8" t="s">
        <v>188</v>
      </c>
      <c r="M18" s="40">
        <v>0</v>
      </c>
      <c r="X18" s="8" t="s">
        <v>32</v>
      </c>
      <c r="Y18" s="9">
        <v>81</v>
      </c>
      <c r="Z18" s="9">
        <v>72</v>
      </c>
      <c r="AA18" s="9">
        <v>160</v>
      </c>
      <c r="AB18" s="9">
        <v>83</v>
      </c>
      <c r="AC18" s="9">
        <v>22</v>
      </c>
      <c r="AD18" s="9">
        <v>10</v>
      </c>
      <c r="AE18" s="9">
        <v>0</v>
      </c>
      <c r="AF18" s="9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39">
        <f t="shared" si="0"/>
        <v>1.8200934579439252</v>
      </c>
      <c r="AP18" s="40">
        <f t="shared" si="1"/>
        <v>2.3364485981308412</v>
      </c>
      <c r="AQ18" s="2"/>
    </row>
    <row r="19" spans="1:43" ht="10.5" x14ac:dyDescent="0.35">
      <c r="A19" s="8" t="s">
        <v>60</v>
      </c>
      <c r="B19" s="39">
        <v>1.571769383697813</v>
      </c>
      <c r="L19" s="8" t="s">
        <v>65</v>
      </c>
      <c r="M19" s="40">
        <v>0</v>
      </c>
      <c r="X19" s="8" t="s">
        <v>33</v>
      </c>
      <c r="Y19" s="9">
        <v>778</v>
      </c>
      <c r="Z19" s="9">
        <v>3238</v>
      </c>
      <c r="AA19" s="9">
        <v>2785</v>
      </c>
      <c r="AB19" s="9">
        <v>481</v>
      </c>
      <c r="AC19" s="9">
        <v>79</v>
      </c>
      <c r="AD19" s="9">
        <v>14</v>
      </c>
      <c r="AE19" s="9">
        <v>6</v>
      </c>
      <c r="AF19" s="9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39">
        <f t="shared" si="0"/>
        <v>1.4460100257417694</v>
      </c>
      <c r="AP19" s="40">
        <f t="shared" si="1"/>
        <v>0.27096599376778213</v>
      </c>
      <c r="AQ19" s="2"/>
    </row>
    <row r="20" spans="1:43" ht="10.5" x14ac:dyDescent="0.35">
      <c r="A20" s="8" t="s">
        <v>83</v>
      </c>
      <c r="B20" s="39">
        <v>1.5764705882352941</v>
      </c>
      <c r="L20" s="8" t="s">
        <v>71</v>
      </c>
      <c r="M20" s="40">
        <v>0</v>
      </c>
      <c r="X20" s="8" t="s">
        <v>34</v>
      </c>
      <c r="Y20" s="9">
        <v>67</v>
      </c>
      <c r="Z20" s="9">
        <v>46</v>
      </c>
      <c r="AA20" s="9">
        <v>74</v>
      </c>
      <c r="AB20" s="9">
        <v>13</v>
      </c>
      <c r="AC20" s="9">
        <v>5</v>
      </c>
      <c r="AD20" s="9">
        <v>0</v>
      </c>
      <c r="AE20" s="9">
        <v>0</v>
      </c>
      <c r="AF20" s="9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39">
        <f t="shared" si="0"/>
        <v>1.2341463414634146</v>
      </c>
      <c r="AP20" s="40">
        <f t="shared" si="1"/>
        <v>0</v>
      </c>
      <c r="AQ20" s="2"/>
    </row>
    <row r="21" spans="1:43" ht="10.5" x14ac:dyDescent="0.35">
      <c r="A21" s="8" t="s">
        <v>31</v>
      </c>
      <c r="B21" s="39">
        <v>1.5869565217391304</v>
      </c>
      <c r="L21" s="8" t="s">
        <v>187</v>
      </c>
      <c r="M21" s="40">
        <v>0</v>
      </c>
      <c r="X21" s="8" t="s">
        <v>35</v>
      </c>
      <c r="Y21" s="9">
        <v>11</v>
      </c>
      <c r="Z21" s="9">
        <v>12</v>
      </c>
      <c r="AA21" s="9">
        <v>19</v>
      </c>
      <c r="AB21" s="9">
        <v>16</v>
      </c>
      <c r="AC21" s="9">
        <v>18</v>
      </c>
      <c r="AD21" s="9">
        <v>11</v>
      </c>
      <c r="AE21" s="9">
        <v>4</v>
      </c>
      <c r="AF21" s="9">
        <v>8</v>
      </c>
      <c r="AG21" s="10">
        <v>6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39">
        <f t="shared" si="0"/>
        <v>3.361904761904762</v>
      </c>
      <c r="AP21" s="40">
        <f t="shared" si="1"/>
        <v>27.61904761904762</v>
      </c>
      <c r="AQ21" s="2"/>
    </row>
    <row r="22" spans="1:43" ht="10.5" x14ac:dyDescent="0.35">
      <c r="A22" s="8" t="s">
        <v>72</v>
      </c>
      <c r="B22" s="39">
        <v>1.5921052631578947</v>
      </c>
      <c r="L22" s="8" t="s">
        <v>79</v>
      </c>
      <c r="M22" s="40">
        <v>0</v>
      </c>
      <c r="X22" s="8" t="s">
        <v>36</v>
      </c>
      <c r="Y22" s="9">
        <v>22</v>
      </c>
      <c r="Z22" s="9">
        <v>36</v>
      </c>
      <c r="AA22" s="9">
        <v>88</v>
      </c>
      <c r="AB22" s="9">
        <v>36</v>
      </c>
      <c r="AC22" s="9">
        <v>10</v>
      </c>
      <c r="AD22" s="9">
        <v>0</v>
      </c>
      <c r="AE22" s="9">
        <v>0</v>
      </c>
      <c r="AF22" s="9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39">
        <f t="shared" si="0"/>
        <v>1.875</v>
      </c>
      <c r="AP22" s="40">
        <f t="shared" si="1"/>
        <v>0</v>
      </c>
      <c r="AQ22" s="2"/>
    </row>
    <row r="23" spans="1:43" ht="10.5" x14ac:dyDescent="0.35">
      <c r="A23" s="8" t="s">
        <v>51</v>
      </c>
      <c r="B23" s="39">
        <v>1.5946308724832214</v>
      </c>
      <c r="L23" s="8" t="s">
        <v>82</v>
      </c>
      <c r="M23" s="40">
        <v>0</v>
      </c>
      <c r="X23" s="8" t="s">
        <v>37</v>
      </c>
      <c r="Y23" s="9">
        <v>29</v>
      </c>
      <c r="Z23" s="9">
        <v>18</v>
      </c>
      <c r="AA23" s="9">
        <v>98</v>
      </c>
      <c r="AB23" s="9">
        <v>35</v>
      </c>
      <c r="AC23" s="9">
        <v>11</v>
      </c>
      <c r="AD23" s="9">
        <v>0</v>
      </c>
      <c r="AE23" s="9">
        <v>0</v>
      </c>
      <c r="AF23" s="9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39">
        <f t="shared" si="0"/>
        <v>1.9005235602094241</v>
      </c>
      <c r="AP23" s="40">
        <f t="shared" si="1"/>
        <v>0</v>
      </c>
      <c r="AQ23" s="2"/>
    </row>
    <row r="24" spans="1:43" ht="10.5" x14ac:dyDescent="0.35">
      <c r="A24" s="8" t="s">
        <v>190</v>
      </c>
      <c r="B24" s="39">
        <v>1.6024096385542168</v>
      </c>
      <c r="L24" s="8" t="s">
        <v>83</v>
      </c>
      <c r="M24" s="40">
        <v>0</v>
      </c>
      <c r="X24" s="8" t="s">
        <v>192</v>
      </c>
      <c r="Y24" s="9">
        <v>9</v>
      </c>
      <c r="Z24" s="9">
        <v>26</v>
      </c>
      <c r="AA24" s="9">
        <v>36</v>
      </c>
      <c r="AB24" s="9">
        <v>9</v>
      </c>
      <c r="AC24" s="9">
        <v>0</v>
      </c>
      <c r="AD24" s="9">
        <v>0</v>
      </c>
      <c r="AE24" s="9">
        <v>0</v>
      </c>
      <c r="AF24" s="9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39">
        <f t="shared" si="0"/>
        <v>1.5625</v>
      </c>
      <c r="AP24" s="40">
        <f t="shared" si="1"/>
        <v>0</v>
      </c>
      <c r="AQ24" s="2"/>
    </row>
    <row r="25" spans="1:43" ht="10.5" x14ac:dyDescent="0.35">
      <c r="A25" s="8" t="s">
        <v>76</v>
      </c>
      <c r="B25" s="39">
        <v>1.6038812785388128</v>
      </c>
      <c r="L25" s="8" t="s">
        <v>85</v>
      </c>
      <c r="M25" s="40">
        <v>0</v>
      </c>
      <c r="X25" s="8" t="s">
        <v>191</v>
      </c>
      <c r="Y25" s="9">
        <v>11</v>
      </c>
      <c r="Z25" s="9">
        <v>17</v>
      </c>
      <c r="AA25" s="9">
        <v>35</v>
      </c>
      <c r="AB25" s="9">
        <v>18</v>
      </c>
      <c r="AC25" s="9">
        <v>0</v>
      </c>
      <c r="AD25" s="9">
        <v>0</v>
      </c>
      <c r="AE25" s="9">
        <v>0</v>
      </c>
      <c r="AF25" s="9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39">
        <f t="shared" si="0"/>
        <v>1.7407407407407407</v>
      </c>
      <c r="AP25" s="40">
        <f t="shared" si="1"/>
        <v>0</v>
      </c>
      <c r="AQ25" s="2"/>
    </row>
    <row r="26" spans="1:43" ht="10.5" x14ac:dyDescent="0.35">
      <c r="A26" s="8" t="s">
        <v>187</v>
      </c>
      <c r="B26" s="39">
        <v>1.6225895316804408</v>
      </c>
      <c r="L26" s="8" t="s">
        <v>90</v>
      </c>
      <c r="M26" s="40">
        <v>0</v>
      </c>
      <c r="X26" s="8" t="s">
        <v>38</v>
      </c>
      <c r="Y26" s="9">
        <v>18</v>
      </c>
      <c r="Z26" s="9">
        <v>28</v>
      </c>
      <c r="AA26" s="9">
        <v>114</v>
      </c>
      <c r="AB26" s="9">
        <v>73</v>
      </c>
      <c r="AC26" s="9">
        <v>11</v>
      </c>
      <c r="AD26" s="9">
        <v>7</v>
      </c>
      <c r="AE26" s="9">
        <v>3</v>
      </c>
      <c r="AF26" s="9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39">
        <f t="shared" si="0"/>
        <v>2.2519685039370079</v>
      </c>
      <c r="AP26" s="40">
        <f t="shared" si="1"/>
        <v>3.9370078740157481</v>
      </c>
      <c r="AQ26" s="2"/>
    </row>
    <row r="27" spans="1:43" ht="10.5" x14ac:dyDescent="0.35">
      <c r="A27" s="8" t="s">
        <v>50</v>
      </c>
      <c r="B27" s="39">
        <v>1.6303571428571428</v>
      </c>
      <c r="L27" s="8" t="s">
        <v>91</v>
      </c>
      <c r="M27" s="40">
        <v>0</v>
      </c>
      <c r="X27" s="8" t="s">
        <v>39</v>
      </c>
      <c r="Y27" s="9">
        <v>29</v>
      </c>
      <c r="Z27" s="9">
        <v>24</v>
      </c>
      <c r="AA27" s="9">
        <v>65</v>
      </c>
      <c r="AB27" s="9">
        <v>35</v>
      </c>
      <c r="AC27" s="9">
        <v>11</v>
      </c>
      <c r="AD27" s="9">
        <v>4</v>
      </c>
      <c r="AE27" s="9">
        <v>3</v>
      </c>
      <c r="AF27" s="9">
        <v>0</v>
      </c>
      <c r="AG27" s="10">
        <v>3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39">
        <f t="shared" si="0"/>
        <v>2.0977011494252875</v>
      </c>
      <c r="AP27" s="40">
        <f t="shared" si="1"/>
        <v>5.7471264367816088</v>
      </c>
      <c r="AQ27" s="2"/>
    </row>
    <row r="28" spans="1:43" ht="10.5" x14ac:dyDescent="0.35">
      <c r="A28" s="8" t="s">
        <v>112</v>
      </c>
      <c r="B28" s="39">
        <v>1.6413793103448275</v>
      </c>
      <c r="L28" s="8" t="s">
        <v>94</v>
      </c>
      <c r="M28" s="40">
        <v>0</v>
      </c>
      <c r="X28" s="8" t="s">
        <v>40</v>
      </c>
      <c r="Y28" s="9">
        <v>1024</v>
      </c>
      <c r="Z28" s="9">
        <v>705</v>
      </c>
      <c r="AA28" s="9">
        <v>2154</v>
      </c>
      <c r="AB28" s="9">
        <v>881</v>
      </c>
      <c r="AC28" s="9">
        <v>239</v>
      </c>
      <c r="AD28" s="9">
        <v>66</v>
      </c>
      <c r="AE28" s="9">
        <v>25</v>
      </c>
      <c r="AF28" s="9">
        <v>7</v>
      </c>
      <c r="AG28" s="10">
        <v>3</v>
      </c>
      <c r="AH28" s="10">
        <v>3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39">
        <f t="shared" si="0"/>
        <v>1.7998825141962014</v>
      </c>
      <c r="AP28" s="40">
        <f t="shared" si="1"/>
        <v>2.0364205991775997</v>
      </c>
      <c r="AQ28" s="2"/>
    </row>
    <row r="29" spans="1:43" ht="10.5" x14ac:dyDescent="0.35">
      <c r="A29" s="8" t="s">
        <v>90</v>
      </c>
      <c r="B29" s="39">
        <v>1.6520146520146519</v>
      </c>
      <c r="L29" s="8" t="s">
        <v>33</v>
      </c>
      <c r="M29" s="40">
        <v>0.27096599376778213</v>
      </c>
      <c r="X29" s="8" t="s">
        <v>41</v>
      </c>
      <c r="Y29" s="9">
        <v>27</v>
      </c>
      <c r="Z29" s="9">
        <v>29</v>
      </c>
      <c r="AA29" s="9">
        <v>41</v>
      </c>
      <c r="AB29" s="9">
        <v>58</v>
      </c>
      <c r="AC29" s="9">
        <v>36</v>
      </c>
      <c r="AD29" s="9">
        <v>17</v>
      </c>
      <c r="AE29" s="9">
        <v>13</v>
      </c>
      <c r="AF29" s="9">
        <v>4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39">
        <f t="shared" si="0"/>
        <v>2.7555555555555555</v>
      </c>
      <c r="AP29" s="40">
        <f t="shared" si="1"/>
        <v>15.111111111111111</v>
      </c>
      <c r="AQ29" s="2"/>
    </row>
    <row r="30" spans="1:43" ht="10.5" x14ac:dyDescent="0.35">
      <c r="A30" s="8" t="s">
        <v>26</v>
      </c>
      <c r="B30" s="39">
        <v>1.6585365853658536</v>
      </c>
      <c r="L30" s="8" t="s">
        <v>56</v>
      </c>
      <c r="M30" s="40">
        <v>0.42735042735042739</v>
      </c>
      <c r="X30" s="8" t="s">
        <v>42</v>
      </c>
      <c r="Y30" s="9">
        <v>79</v>
      </c>
      <c r="Z30" s="9">
        <v>78</v>
      </c>
      <c r="AA30" s="9">
        <v>125</v>
      </c>
      <c r="AB30" s="9">
        <v>110</v>
      </c>
      <c r="AC30" s="9">
        <v>75</v>
      </c>
      <c r="AD30" s="9">
        <v>41</v>
      </c>
      <c r="AE30" s="9">
        <v>21</v>
      </c>
      <c r="AF30" s="9">
        <v>0</v>
      </c>
      <c r="AG30" s="10">
        <v>7</v>
      </c>
      <c r="AH30" s="10">
        <v>3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39">
        <f t="shared" si="0"/>
        <v>2.5454545454545454</v>
      </c>
      <c r="AP30" s="40">
        <f t="shared" si="1"/>
        <v>13.358070500927644</v>
      </c>
      <c r="AQ30" s="2"/>
    </row>
    <row r="31" spans="1:43" ht="10.5" x14ac:dyDescent="0.35">
      <c r="A31" s="8" t="s">
        <v>74</v>
      </c>
      <c r="B31" s="39">
        <v>1.672106824925816</v>
      </c>
      <c r="L31" s="8" t="s">
        <v>184</v>
      </c>
      <c r="M31" s="40">
        <v>0.46029919447640966</v>
      </c>
      <c r="X31" s="8" t="s">
        <v>43</v>
      </c>
      <c r="Y31" s="9">
        <v>102</v>
      </c>
      <c r="Z31" s="9">
        <v>125</v>
      </c>
      <c r="AA31" s="9">
        <v>333</v>
      </c>
      <c r="AB31" s="9">
        <v>127</v>
      </c>
      <c r="AC31" s="9">
        <v>28</v>
      </c>
      <c r="AD31" s="9">
        <v>5</v>
      </c>
      <c r="AE31" s="9">
        <v>3</v>
      </c>
      <c r="AF31" s="9">
        <v>0</v>
      </c>
      <c r="AG31" s="10">
        <v>3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39">
        <f t="shared" si="0"/>
        <v>1.8608815426997245</v>
      </c>
      <c r="AP31" s="40">
        <f t="shared" si="1"/>
        <v>1.5151515151515151</v>
      </c>
      <c r="AQ31" s="2"/>
    </row>
    <row r="32" spans="1:43" ht="10.5" x14ac:dyDescent="0.35">
      <c r="A32" s="8" t="s">
        <v>94</v>
      </c>
      <c r="B32" s="39">
        <v>1.6809815950920246</v>
      </c>
      <c r="L32" s="8" t="s">
        <v>80</v>
      </c>
      <c r="M32" s="40">
        <v>0.50143266475644699</v>
      </c>
      <c r="X32" s="8" t="s">
        <v>44</v>
      </c>
      <c r="Y32" s="9">
        <v>47</v>
      </c>
      <c r="Z32" s="9">
        <v>42</v>
      </c>
      <c r="AA32" s="9">
        <v>134</v>
      </c>
      <c r="AB32" s="9">
        <v>46</v>
      </c>
      <c r="AC32" s="9">
        <v>3</v>
      </c>
      <c r="AD32" s="9">
        <v>0</v>
      </c>
      <c r="AE32" s="9">
        <v>0</v>
      </c>
      <c r="AF32" s="9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39">
        <f t="shared" si="0"/>
        <v>1.6911764705882353</v>
      </c>
      <c r="AP32" s="40">
        <f t="shared" si="1"/>
        <v>0</v>
      </c>
      <c r="AQ32" s="2"/>
    </row>
    <row r="33" spans="1:43" ht="10.5" x14ac:dyDescent="0.35">
      <c r="A33" s="8" t="s">
        <v>44</v>
      </c>
      <c r="B33" s="39">
        <v>1.6911764705882353</v>
      </c>
      <c r="L33" s="8" t="s">
        <v>49</v>
      </c>
      <c r="M33" s="40">
        <v>0.51191526919682262</v>
      </c>
      <c r="X33" s="8" t="s">
        <v>45</v>
      </c>
      <c r="Y33" s="9">
        <v>149</v>
      </c>
      <c r="Z33" s="9">
        <v>106</v>
      </c>
      <c r="AA33" s="9">
        <v>277</v>
      </c>
      <c r="AB33" s="9">
        <v>79</v>
      </c>
      <c r="AC33" s="9">
        <v>11</v>
      </c>
      <c r="AD33" s="9">
        <v>9</v>
      </c>
      <c r="AE33" s="9">
        <v>0</v>
      </c>
      <c r="AF33" s="9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39">
        <f t="shared" si="0"/>
        <v>1.5625990491283677</v>
      </c>
      <c r="AP33" s="40">
        <f t="shared" si="1"/>
        <v>1.4263074484944533</v>
      </c>
      <c r="AQ33" s="2"/>
    </row>
    <row r="34" spans="1:43" ht="10.5" x14ac:dyDescent="0.35">
      <c r="A34" s="8" t="s">
        <v>92</v>
      </c>
      <c r="B34" s="39">
        <v>1.698159509202454</v>
      </c>
      <c r="L34" s="8" t="s">
        <v>47</v>
      </c>
      <c r="M34" s="40">
        <v>0.53590568060021437</v>
      </c>
      <c r="X34" s="8" t="s">
        <v>46</v>
      </c>
      <c r="Y34" s="9">
        <v>62</v>
      </c>
      <c r="Z34" s="9">
        <v>70</v>
      </c>
      <c r="AA34" s="9">
        <v>177</v>
      </c>
      <c r="AB34" s="9">
        <v>75</v>
      </c>
      <c r="AC34" s="9">
        <v>10</v>
      </c>
      <c r="AD34" s="9">
        <v>3</v>
      </c>
      <c r="AE34" s="9">
        <v>0</v>
      </c>
      <c r="AF34" s="9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39">
        <f t="shared" si="0"/>
        <v>1.7732997481108312</v>
      </c>
      <c r="AP34" s="40">
        <f t="shared" si="1"/>
        <v>0.75566750629722923</v>
      </c>
      <c r="AQ34" s="2"/>
    </row>
    <row r="35" spans="1:43" ht="10.5" x14ac:dyDescent="0.35">
      <c r="A35" s="8" t="s">
        <v>55</v>
      </c>
      <c r="B35" s="39">
        <v>1.7128712871287128</v>
      </c>
      <c r="L35" s="8" t="s">
        <v>70</v>
      </c>
      <c r="M35" s="40">
        <v>0.55658627087198509</v>
      </c>
      <c r="X35" s="8" t="s">
        <v>47</v>
      </c>
      <c r="Y35" s="9">
        <v>272</v>
      </c>
      <c r="Z35" s="9">
        <v>214</v>
      </c>
      <c r="AA35" s="9">
        <v>361</v>
      </c>
      <c r="AB35" s="9">
        <v>74</v>
      </c>
      <c r="AC35" s="9">
        <v>7</v>
      </c>
      <c r="AD35" s="9">
        <v>5</v>
      </c>
      <c r="AE35" s="9">
        <v>0</v>
      </c>
      <c r="AF35" s="9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39">
        <f t="shared" si="0"/>
        <v>1.2979635584137192</v>
      </c>
      <c r="AP35" s="40">
        <f t="shared" si="1"/>
        <v>0.53590568060021437</v>
      </c>
      <c r="AQ35" s="2"/>
    </row>
    <row r="36" spans="1:43" ht="10.5" x14ac:dyDescent="0.35">
      <c r="A36" s="8" t="s">
        <v>71</v>
      </c>
      <c r="B36" s="39">
        <v>1.7168141592920354</v>
      </c>
      <c r="L36" s="8" t="s">
        <v>53</v>
      </c>
      <c r="M36" s="40">
        <v>0.5714285714285714</v>
      </c>
      <c r="X36" s="8" t="s">
        <v>48</v>
      </c>
      <c r="Y36" s="9">
        <v>30</v>
      </c>
      <c r="Z36" s="9">
        <v>35</v>
      </c>
      <c r="AA36" s="9">
        <v>42</v>
      </c>
      <c r="AB36" s="9">
        <v>15</v>
      </c>
      <c r="AC36" s="9">
        <v>5</v>
      </c>
      <c r="AD36" s="9">
        <v>3</v>
      </c>
      <c r="AE36" s="9">
        <v>0</v>
      </c>
      <c r="AF36" s="9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39">
        <f t="shared" si="0"/>
        <v>1.5307692307692307</v>
      </c>
      <c r="AP36" s="40">
        <f t="shared" si="1"/>
        <v>2.3076923076923079</v>
      </c>
      <c r="AQ36" s="2"/>
    </row>
    <row r="37" spans="1:43" ht="10.5" x14ac:dyDescent="0.35">
      <c r="A37" s="8" t="s">
        <v>191</v>
      </c>
      <c r="B37" s="39">
        <v>1.7407407407407407</v>
      </c>
      <c r="L37" s="8" t="s">
        <v>86</v>
      </c>
      <c r="M37" s="40">
        <v>0.61538461538461542</v>
      </c>
      <c r="X37" s="8" t="s">
        <v>49</v>
      </c>
      <c r="Y37" s="9">
        <v>446</v>
      </c>
      <c r="Z37" s="9">
        <v>1292</v>
      </c>
      <c r="AA37" s="9">
        <v>3224</v>
      </c>
      <c r="AB37" s="9">
        <v>596</v>
      </c>
      <c r="AC37" s="9">
        <v>78</v>
      </c>
      <c r="AD37" s="9">
        <v>19</v>
      </c>
      <c r="AE37" s="9">
        <v>10</v>
      </c>
      <c r="AF37" s="9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39">
        <f t="shared" si="0"/>
        <v>1.764342453662842</v>
      </c>
      <c r="AP37" s="40">
        <f t="shared" si="1"/>
        <v>0.51191526919682262</v>
      </c>
      <c r="AQ37" s="2"/>
    </row>
    <row r="38" spans="1:43" ht="10.5" x14ac:dyDescent="0.35">
      <c r="A38" s="8" t="s">
        <v>68</v>
      </c>
      <c r="B38" s="39">
        <v>1.7606837606837606</v>
      </c>
      <c r="L38" s="8" t="s">
        <v>46</v>
      </c>
      <c r="M38" s="40">
        <v>0.75566750629722923</v>
      </c>
      <c r="X38" s="8" t="s">
        <v>50</v>
      </c>
      <c r="Y38" s="9">
        <v>218</v>
      </c>
      <c r="Z38" s="9">
        <v>251</v>
      </c>
      <c r="AA38" s="9">
        <v>448</v>
      </c>
      <c r="AB38" s="9">
        <v>152</v>
      </c>
      <c r="AC38" s="9">
        <v>35</v>
      </c>
      <c r="AD38" s="9">
        <v>13</v>
      </c>
      <c r="AE38" s="9">
        <v>3</v>
      </c>
      <c r="AF38" s="9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39">
        <f t="shared" ref="AO38:AO69" si="2">(Z38+AA38*2+AB38*3+AC38*4+AD38*5+AE38*6+AF38*7+AG38*8+AH38*9+AI38*10+AJ38*11+AK38*12+AL38*13+AM38*14+AN38*15)/SUM(Y38:AN38)</f>
        <v>1.6303571428571428</v>
      </c>
      <c r="AP38" s="40">
        <f t="shared" ref="AP38:AP69" si="3">SUM(AD38:AN38)/SUM(Y38:AN38)*100</f>
        <v>1.4285714285714286</v>
      </c>
      <c r="AQ38" s="2"/>
    </row>
    <row r="39" spans="1:43" ht="10.5" x14ac:dyDescent="0.35">
      <c r="A39" s="8" t="s">
        <v>49</v>
      </c>
      <c r="B39" s="39">
        <v>1.764342453662842</v>
      </c>
      <c r="L39" s="8" t="s">
        <v>75</v>
      </c>
      <c r="M39" s="40">
        <v>1.0380622837370241</v>
      </c>
      <c r="X39" s="8" t="s">
        <v>51</v>
      </c>
      <c r="Y39" s="9">
        <v>103</v>
      </c>
      <c r="Z39" s="9">
        <v>228</v>
      </c>
      <c r="AA39" s="9">
        <v>319</v>
      </c>
      <c r="AB39" s="9">
        <v>67</v>
      </c>
      <c r="AC39" s="9">
        <v>19</v>
      </c>
      <c r="AD39" s="9">
        <v>9</v>
      </c>
      <c r="AE39" s="9">
        <v>0</v>
      </c>
      <c r="AF39" s="9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39">
        <f t="shared" si="2"/>
        <v>1.5946308724832214</v>
      </c>
      <c r="AP39" s="40">
        <f t="shared" si="3"/>
        <v>1.2080536912751678</v>
      </c>
      <c r="AQ39" s="2"/>
    </row>
    <row r="40" spans="1:43" ht="10.5" x14ac:dyDescent="0.35">
      <c r="A40" s="8" t="s">
        <v>46</v>
      </c>
      <c r="B40" s="39">
        <v>1.7732997481108312</v>
      </c>
      <c r="L40" s="8" t="s">
        <v>62</v>
      </c>
      <c r="M40" s="40">
        <v>1.084010840108401</v>
      </c>
      <c r="X40" s="8" t="s">
        <v>52</v>
      </c>
      <c r="Y40" s="9">
        <v>114</v>
      </c>
      <c r="Z40" s="9">
        <v>53</v>
      </c>
      <c r="AA40" s="9">
        <v>217</v>
      </c>
      <c r="AB40" s="9">
        <v>322</v>
      </c>
      <c r="AC40" s="9">
        <v>247</v>
      </c>
      <c r="AD40" s="9">
        <v>112</v>
      </c>
      <c r="AE40" s="9">
        <v>45</v>
      </c>
      <c r="AF40" s="9">
        <v>5</v>
      </c>
      <c r="AG40" s="10">
        <v>9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39">
        <f t="shared" si="2"/>
        <v>3.0053380782918149</v>
      </c>
      <c r="AP40" s="40">
        <f t="shared" si="3"/>
        <v>15.213523131672599</v>
      </c>
      <c r="AQ40" s="2"/>
    </row>
    <row r="41" spans="1:43" ht="10.5" x14ac:dyDescent="0.35">
      <c r="A41" s="8" t="s">
        <v>24</v>
      </c>
      <c r="B41" s="39">
        <v>1.7737226277372262</v>
      </c>
      <c r="L41" s="8" t="s">
        <v>31</v>
      </c>
      <c r="M41" s="40">
        <v>1.0869565217391304</v>
      </c>
      <c r="X41" s="8" t="s">
        <v>53</v>
      </c>
      <c r="Y41" s="9">
        <v>103</v>
      </c>
      <c r="Z41" s="9">
        <v>71</v>
      </c>
      <c r="AA41" s="9">
        <v>218</v>
      </c>
      <c r="AB41" s="9">
        <v>100</v>
      </c>
      <c r="AC41" s="9">
        <v>30</v>
      </c>
      <c r="AD41" s="9">
        <v>3</v>
      </c>
      <c r="AE41" s="9">
        <v>0</v>
      </c>
      <c r="AF41" s="9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39">
        <f t="shared" si="2"/>
        <v>1.7942857142857143</v>
      </c>
      <c r="AP41" s="40">
        <f t="shared" si="3"/>
        <v>0.5714285714285714</v>
      </c>
      <c r="AQ41" s="2"/>
    </row>
    <row r="42" spans="1:43" ht="10.5" x14ac:dyDescent="0.35">
      <c r="A42" s="8" t="s">
        <v>53</v>
      </c>
      <c r="B42" s="39">
        <v>1.7942857142857143</v>
      </c>
      <c r="L42" s="8" t="s">
        <v>28</v>
      </c>
      <c r="M42" s="40">
        <v>1.1627906976744187</v>
      </c>
      <c r="X42" s="8" t="s">
        <v>54</v>
      </c>
      <c r="Y42" s="9">
        <v>22</v>
      </c>
      <c r="Z42" s="9">
        <v>24</v>
      </c>
      <c r="AA42" s="9">
        <v>71</v>
      </c>
      <c r="AB42" s="9">
        <v>71</v>
      </c>
      <c r="AC42" s="9">
        <v>19</v>
      </c>
      <c r="AD42" s="9">
        <v>6</v>
      </c>
      <c r="AE42" s="9">
        <v>0</v>
      </c>
      <c r="AF42" s="9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39">
        <f t="shared" si="2"/>
        <v>2.276995305164319</v>
      </c>
      <c r="AP42" s="40">
        <f t="shared" si="3"/>
        <v>2.8169014084507045</v>
      </c>
      <c r="AQ42" s="2"/>
    </row>
    <row r="43" spans="1:43" ht="10.5" x14ac:dyDescent="0.35">
      <c r="A43" s="8" t="s">
        <v>40</v>
      </c>
      <c r="B43" s="39">
        <v>1.7998825141962014</v>
      </c>
      <c r="L43" s="8" t="s">
        <v>51</v>
      </c>
      <c r="M43" s="40">
        <v>1.2080536912751678</v>
      </c>
      <c r="X43" s="8" t="s">
        <v>55</v>
      </c>
      <c r="Y43" s="9">
        <v>82</v>
      </c>
      <c r="Z43" s="9">
        <v>61</v>
      </c>
      <c r="AA43" s="9">
        <v>179</v>
      </c>
      <c r="AB43" s="9">
        <v>60</v>
      </c>
      <c r="AC43" s="9">
        <v>17</v>
      </c>
      <c r="AD43" s="9">
        <v>5</v>
      </c>
      <c r="AE43" s="9">
        <v>0</v>
      </c>
      <c r="AF43" s="9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39">
        <f t="shared" si="2"/>
        <v>1.7128712871287128</v>
      </c>
      <c r="AP43" s="40">
        <f t="shared" si="3"/>
        <v>1.2376237623762376</v>
      </c>
      <c r="AQ43" s="2"/>
    </row>
    <row r="44" spans="1:43" ht="10.5" x14ac:dyDescent="0.35">
      <c r="A44" s="8" t="s">
        <v>80</v>
      </c>
      <c r="B44" s="39">
        <v>1.8019340974212035</v>
      </c>
      <c r="L44" s="8" t="s">
        <v>55</v>
      </c>
      <c r="M44" s="40">
        <v>1.2376237623762376</v>
      </c>
      <c r="X44" s="8" t="s">
        <v>56</v>
      </c>
      <c r="Y44" s="9">
        <v>248</v>
      </c>
      <c r="Z44" s="9">
        <v>212</v>
      </c>
      <c r="AA44" s="9">
        <v>358</v>
      </c>
      <c r="AB44" s="9">
        <v>101</v>
      </c>
      <c r="AC44" s="9">
        <v>13</v>
      </c>
      <c r="AD44" s="9">
        <v>0</v>
      </c>
      <c r="AE44" s="9">
        <v>0</v>
      </c>
      <c r="AF44" s="9">
        <v>4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39">
        <f t="shared" si="2"/>
        <v>1.4006410256410255</v>
      </c>
      <c r="AP44" s="40">
        <f t="shared" si="3"/>
        <v>0.42735042735042739</v>
      </c>
      <c r="AQ44" s="2"/>
    </row>
    <row r="45" spans="1:43" ht="10.5" x14ac:dyDescent="0.35">
      <c r="A45" s="8" t="s">
        <v>91</v>
      </c>
      <c r="B45" s="39">
        <v>1.8131868131868132</v>
      </c>
      <c r="L45" s="8" t="s">
        <v>27</v>
      </c>
      <c r="M45" s="40">
        <v>1.2698412698412698</v>
      </c>
      <c r="X45" s="8" t="s">
        <v>57</v>
      </c>
      <c r="Y45" s="9">
        <v>25</v>
      </c>
      <c r="Z45" s="9">
        <v>29</v>
      </c>
      <c r="AA45" s="9">
        <v>56</v>
      </c>
      <c r="AB45" s="9">
        <v>24</v>
      </c>
      <c r="AC45" s="9">
        <v>0</v>
      </c>
      <c r="AD45" s="9">
        <v>3</v>
      </c>
      <c r="AE45" s="9">
        <v>0</v>
      </c>
      <c r="AF45" s="9">
        <v>0</v>
      </c>
      <c r="AG45" s="10">
        <v>4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39">
        <f t="shared" si="2"/>
        <v>1.8439716312056738</v>
      </c>
      <c r="AP45" s="40">
        <f t="shared" si="3"/>
        <v>4.9645390070921991</v>
      </c>
      <c r="AQ45" s="2"/>
    </row>
    <row r="46" spans="1:43" ht="10.5" x14ac:dyDescent="0.35">
      <c r="A46" s="8" t="s">
        <v>62</v>
      </c>
      <c r="B46" s="39">
        <v>1.8184281842818428</v>
      </c>
      <c r="L46" s="8" t="s">
        <v>78</v>
      </c>
      <c r="M46" s="40">
        <v>1.3009049773755657</v>
      </c>
      <c r="X46" s="8" t="s">
        <v>184</v>
      </c>
      <c r="Y46" s="9">
        <v>179</v>
      </c>
      <c r="Z46" s="9">
        <v>223</v>
      </c>
      <c r="AA46" s="9">
        <v>349</v>
      </c>
      <c r="AB46" s="9">
        <v>95</v>
      </c>
      <c r="AC46" s="9">
        <v>19</v>
      </c>
      <c r="AD46" s="9">
        <v>4</v>
      </c>
      <c r="AE46" s="9">
        <v>0</v>
      </c>
      <c r="AF46" s="9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39">
        <f t="shared" si="2"/>
        <v>1.4982738780207134</v>
      </c>
      <c r="AP46" s="40">
        <f t="shared" si="3"/>
        <v>0.46029919447640966</v>
      </c>
      <c r="AQ46" s="2"/>
    </row>
    <row r="47" spans="1:43" ht="10.5" x14ac:dyDescent="0.35">
      <c r="A47" s="8" t="s">
        <v>32</v>
      </c>
      <c r="B47" s="39">
        <v>1.8200934579439252</v>
      </c>
      <c r="L47" s="8" t="s">
        <v>45</v>
      </c>
      <c r="M47" s="40">
        <v>1.4263074484944533</v>
      </c>
      <c r="X47" s="8" t="s">
        <v>58</v>
      </c>
      <c r="Y47" s="9">
        <v>40</v>
      </c>
      <c r="Z47" s="9">
        <v>28</v>
      </c>
      <c r="AA47" s="9">
        <v>82</v>
      </c>
      <c r="AB47" s="9">
        <v>25</v>
      </c>
      <c r="AC47" s="9">
        <v>3</v>
      </c>
      <c r="AD47" s="9">
        <v>3</v>
      </c>
      <c r="AE47" s="9">
        <v>8</v>
      </c>
      <c r="AF47" s="9">
        <v>0</v>
      </c>
      <c r="AG47" s="10">
        <v>4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39">
        <f t="shared" si="2"/>
        <v>1.9378238341968912</v>
      </c>
      <c r="AP47" s="40">
        <f t="shared" si="3"/>
        <v>7.7720207253886011</v>
      </c>
      <c r="AQ47" s="2"/>
    </row>
    <row r="48" spans="1:43" ht="10.5" x14ac:dyDescent="0.35">
      <c r="A48" s="8" t="s">
        <v>75</v>
      </c>
      <c r="B48" s="39">
        <v>1.833910034602076</v>
      </c>
      <c r="L48" s="8" t="s">
        <v>50</v>
      </c>
      <c r="M48" s="40">
        <v>1.4285714285714286</v>
      </c>
      <c r="X48" s="8" t="s">
        <v>59</v>
      </c>
      <c r="Y48" s="9">
        <v>66</v>
      </c>
      <c r="Z48" s="9">
        <v>50</v>
      </c>
      <c r="AA48" s="9">
        <v>160</v>
      </c>
      <c r="AB48" s="9">
        <v>220</v>
      </c>
      <c r="AC48" s="9">
        <v>177</v>
      </c>
      <c r="AD48" s="9">
        <v>121</v>
      </c>
      <c r="AE48" s="9">
        <v>51</v>
      </c>
      <c r="AF48" s="9">
        <v>25</v>
      </c>
      <c r="AG48" s="10">
        <v>5</v>
      </c>
      <c r="AH48" s="10">
        <v>3</v>
      </c>
      <c r="AI48" s="10">
        <v>4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39">
        <f t="shared" si="2"/>
        <v>3.3231292517006801</v>
      </c>
      <c r="AP48" s="40">
        <f t="shared" si="3"/>
        <v>23.696145124716551</v>
      </c>
      <c r="AQ48" s="2"/>
    </row>
    <row r="49" spans="1:43" ht="10.5" x14ac:dyDescent="0.35">
      <c r="A49" s="8" t="s">
        <v>57</v>
      </c>
      <c r="B49" s="39">
        <v>1.8439716312056738</v>
      </c>
      <c r="L49" s="8" t="s">
        <v>60</v>
      </c>
      <c r="M49" s="40">
        <v>1.4711729622266401</v>
      </c>
      <c r="X49" s="8" t="s">
        <v>60</v>
      </c>
      <c r="Y49" s="9">
        <v>650</v>
      </c>
      <c r="Z49" s="9">
        <v>426</v>
      </c>
      <c r="AA49" s="9">
        <v>978</v>
      </c>
      <c r="AB49" s="9">
        <v>322</v>
      </c>
      <c r="AC49" s="9">
        <v>102</v>
      </c>
      <c r="AD49" s="9">
        <v>25</v>
      </c>
      <c r="AE49" s="9">
        <v>12</v>
      </c>
      <c r="AF49" s="9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39">
        <f t="shared" si="2"/>
        <v>1.571769383697813</v>
      </c>
      <c r="AP49" s="40">
        <f t="shared" si="3"/>
        <v>1.4711729622266401</v>
      </c>
      <c r="AQ49" s="2"/>
    </row>
    <row r="50" spans="1:43" ht="10.5" x14ac:dyDescent="0.35">
      <c r="A50" s="8" t="s">
        <v>78</v>
      </c>
      <c r="B50" s="39">
        <v>1.8580316742081449</v>
      </c>
      <c r="L50" s="8" t="s">
        <v>43</v>
      </c>
      <c r="M50" s="40">
        <v>1.5151515151515151</v>
      </c>
      <c r="X50" s="8" t="s">
        <v>61</v>
      </c>
      <c r="Y50" s="9">
        <v>23</v>
      </c>
      <c r="Z50" s="9">
        <v>16</v>
      </c>
      <c r="AA50" s="9">
        <v>80</v>
      </c>
      <c r="AB50" s="9">
        <v>28</v>
      </c>
      <c r="AC50" s="9">
        <v>11</v>
      </c>
      <c r="AD50" s="9">
        <v>3</v>
      </c>
      <c r="AE50" s="9">
        <v>4</v>
      </c>
      <c r="AF50" s="9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39">
        <f t="shared" si="2"/>
        <v>2.0787878787878786</v>
      </c>
      <c r="AP50" s="40">
        <f t="shared" si="3"/>
        <v>4.2424242424242431</v>
      </c>
      <c r="AQ50" s="2"/>
    </row>
    <row r="51" spans="1:43" ht="10.5" x14ac:dyDescent="0.35">
      <c r="A51" s="8" t="s">
        <v>43</v>
      </c>
      <c r="B51" s="39">
        <v>1.8608815426997245</v>
      </c>
      <c r="L51" s="8" t="s">
        <v>89</v>
      </c>
      <c r="M51" s="40">
        <v>1.524390243902439</v>
      </c>
      <c r="X51" s="8" t="s">
        <v>62</v>
      </c>
      <c r="Y51" s="9">
        <v>52</v>
      </c>
      <c r="Z51" s="9">
        <v>65</v>
      </c>
      <c r="AA51" s="9">
        <v>171</v>
      </c>
      <c r="AB51" s="9">
        <v>64</v>
      </c>
      <c r="AC51" s="9">
        <v>13</v>
      </c>
      <c r="AD51" s="9">
        <v>4</v>
      </c>
      <c r="AE51" s="9">
        <v>0</v>
      </c>
      <c r="AF51" s="9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39">
        <f t="shared" si="2"/>
        <v>1.8184281842818428</v>
      </c>
      <c r="AP51" s="40">
        <f t="shared" si="3"/>
        <v>1.084010840108401</v>
      </c>
      <c r="AQ51" s="2"/>
    </row>
    <row r="52" spans="1:43" ht="10.5" x14ac:dyDescent="0.35">
      <c r="A52" s="8" t="s">
        <v>23</v>
      </c>
      <c r="B52" s="39">
        <v>1.8725490196078431</v>
      </c>
      <c r="L52" s="8" t="s">
        <v>93</v>
      </c>
      <c r="M52" s="40">
        <v>1.5264642442342791</v>
      </c>
      <c r="X52" s="8" t="s">
        <v>190</v>
      </c>
      <c r="Y52" s="9">
        <v>17</v>
      </c>
      <c r="Z52" s="9">
        <v>22</v>
      </c>
      <c r="AA52" s="9">
        <v>25</v>
      </c>
      <c r="AB52" s="9">
        <v>15</v>
      </c>
      <c r="AC52" s="9">
        <v>4</v>
      </c>
      <c r="AD52" s="9">
        <v>0</v>
      </c>
      <c r="AE52" s="9">
        <v>0</v>
      </c>
      <c r="AF52" s="9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39">
        <f t="shared" si="2"/>
        <v>1.6024096385542168</v>
      </c>
      <c r="AP52" s="40">
        <f t="shared" si="3"/>
        <v>0</v>
      </c>
      <c r="AQ52" s="2"/>
    </row>
    <row r="53" spans="1:43" ht="10.5" x14ac:dyDescent="0.35">
      <c r="A53" s="8" t="s">
        <v>69</v>
      </c>
      <c r="B53" s="39">
        <v>1.8735539413505515</v>
      </c>
      <c r="L53" s="8" t="s">
        <v>95</v>
      </c>
      <c r="M53" s="40">
        <v>1.5479876160990713</v>
      </c>
      <c r="X53" s="8" t="s">
        <v>112</v>
      </c>
      <c r="Y53" s="9">
        <v>16</v>
      </c>
      <c r="Z53" s="9">
        <v>41</v>
      </c>
      <c r="AA53" s="9">
        <v>70</v>
      </c>
      <c r="AB53" s="9">
        <v>15</v>
      </c>
      <c r="AC53" s="9">
        <v>3</v>
      </c>
      <c r="AD53" s="9">
        <v>0</v>
      </c>
      <c r="AE53" s="9">
        <v>0</v>
      </c>
      <c r="AF53" s="9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39">
        <f t="shared" si="2"/>
        <v>1.6413793103448275</v>
      </c>
      <c r="AP53" s="40">
        <f t="shared" si="3"/>
        <v>0</v>
      </c>
      <c r="AQ53" s="2"/>
    </row>
    <row r="54" spans="1:43" ht="10.5" x14ac:dyDescent="0.35">
      <c r="A54" s="8" t="s">
        <v>36</v>
      </c>
      <c r="B54" s="39">
        <v>1.875</v>
      </c>
      <c r="L54" s="8" t="s">
        <v>185</v>
      </c>
      <c r="M54" s="40">
        <v>1.893939393939394</v>
      </c>
      <c r="X54" s="8" t="s">
        <v>63</v>
      </c>
      <c r="Y54" s="9">
        <v>42</v>
      </c>
      <c r="Z54" s="9">
        <v>30</v>
      </c>
      <c r="AA54" s="9">
        <v>122</v>
      </c>
      <c r="AB54" s="9">
        <v>63</v>
      </c>
      <c r="AC54" s="9">
        <v>18</v>
      </c>
      <c r="AD54" s="9">
        <v>3</v>
      </c>
      <c r="AE54" s="9">
        <v>4</v>
      </c>
      <c r="AF54" s="9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39">
        <f t="shared" si="2"/>
        <v>2.0354609929078014</v>
      </c>
      <c r="AP54" s="40">
        <f t="shared" si="3"/>
        <v>2.4822695035460995</v>
      </c>
      <c r="AQ54" s="2"/>
    </row>
    <row r="55" spans="1:43" ht="10.5" x14ac:dyDescent="0.35">
      <c r="A55" s="8" t="s">
        <v>82</v>
      </c>
      <c r="B55" s="39">
        <v>1.875</v>
      </c>
      <c r="L55" s="8" t="s">
        <v>40</v>
      </c>
      <c r="M55" s="40">
        <v>2.0364205991775997</v>
      </c>
      <c r="X55" s="8" t="s">
        <v>64</v>
      </c>
      <c r="Y55" s="9">
        <v>956</v>
      </c>
      <c r="Z55" s="9">
        <v>587</v>
      </c>
      <c r="AA55" s="9">
        <v>1338</v>
      </c>
      <c r="AB55" s="9">
        <v>724</v>
      </c>
      <c r="AC55" s="9">
        <v>263</v>
      </c>
      <c r="AD55" s="9">
        <v>132</v>
      </c>
      <c r="AE55" s="9">
        <v>62</v>
      </c>
      <c r="AF55" s="9">
        <v>27</v>
      </c>
      <c r="AG55" s="10">
        <v>13</v>
      </c>
      <c r="AH55" s="10">
        <v>8</v>
      </c>
      <c r="AI55" s="10">
        <v>9</v>
      </c>
      <c r="AJ55" s="10">
        <v>3</v>
      </c>
      <c r="AK55" s="10">
        <v>0</v>
      </c>
      <c r="AL55" s="10">
        <v>0</v>
      </c>
      <c r="AM55" s="10">
        <v>0</v>
      </c>
      <c r="AN55" s="10">
        <v>0</v>
      </c>
      <c r="AO55" s="39">
        <f t="shared" si="2"/>
        <v>1.9425036390101893</v>
      </c>
      <c r="AP55" s="40">
        <f t="shared" si="3"/>
        <v>6.1620572537603104</v>
      </c>
      <c r="AQ55" s="2"/>
    </row>
    <row r="56" spans="1:43" ht="10.5" x14ac:dyDescent="0.35">
      <c r="A56" s="8" t="s">
        <v>93</v>
      </c>
      <c r="B56" s="39">
        <v>1.8836900613904097</v>
      </c>
      <c r="L56" s="8" t="s">
        <v>76</v>
      </c>
      <c r="M56" s="40">
        <v>2.054794520547945</v>
      </c>
      <c r="X56" s="8" t="s">
        <v>188</v>
      </c>
      <c r="Y56" s="9">
        <v>13</v>
      </c>
      <c r="Z56" s="9">
        <v>11</v>
      </c>
      <c r="AA56" s="9">
        <v>38</v>
      </c>
      <c r="AB56" s="9">
        <v>44</v>
      </c>
      <c r="AC56" s="9">
        <v>21</v>
      </c>
      <c r="AD56" s="9">
        <v>0</v>
      </c>
      <c r="AE56" s="9">
        <v>0</v>
      </c>
      <c r="AF56" s="9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39">
        <f t="shared" si="2"/>
        <v>2.3858267716535435</v>
      </c>
      <c r="AP56" s="40">
        <f t="shared" si="3"/>
        <v>0</v>
      </c>
      <c r="AQ56" s="2"/>
    </row>
    <row r="57" spans="1:43" ht="10.5" x14ac:dyDescent="0.35">
      <c r="A57" s="8" t="s">
        <v>37</v>
      </c>
      <c r="B57" s="39">
        <v>1.9005235602094241</v>
      </c>
      <c r="L57" s="8" t="s">
        <v>92</v>
      </c>
      <c r="M57" s="40">
        <v>2.2085889570552149</v>
      </c>
      <c r="X57" s="8" t="s">
        <v>185</v>
      </c>
      <c r="Y57" s="9">
        <v>38</v>
      </c>
      <c r="Z57" s="9">
        <v>65</v>
      </c>
      <c r="AA57" s="9">
        <v>283</v>
      </c>
      <c r="AB57" s="9">
        <v>112</v>
      </c>
      <c r="AC57" s="9">
        <v>20</v>
      </c>
      <c r="AD57" s="9">
        <v>10</v>
      </c>
      <c r="AE57" s="9">
        <v>0</v>
      </c>
      <c r="AF57" s="9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39">
        <f t="shared" si="2"/>
        <v>2.0776515151515151</v>
      </c>
      <c r="AP57" s="40">
        <f t="shared" si="3"/>
        <v>1.893939393939394</v>
      </c>
      <c r="AQ57" s="2"/>
    </row>
    <row r="58" spans="1:43" ht="10.5" x14ac:dyDescent="0.35">
      <c r="A58" s="8" t="s">
        <v>25</v>
      </c>
      <c r="B58" s="39">
        <v>1.9084675197453009</v>
      </c>
      <c r="L58" s="8" t="s">
        <v>74</v>
      </c>
      <c r="M58" s="40">
        <v>2.2255192878338281</v>
      </c>
      <c r="X58" s="8" t="s">
        <v>65</v>
      </c>
      <c r="Y58" s="9">
        <v>20</v>
      </c>
      <c r="Z58" s="9">
        <v>22</v>
      </c>
      <c r="AA58" s="9">
        <v>62</v>
      </c>
      <c r="AB58" s="9">
        <v>33</v>
      </c>
      <c r="AC58" s="9">
        <v>8</v>
      </c>
      <c r="AD58" s="9">
        <v>0</v>
      </c>
      <c r="AE58" s="9">
        <v>0</v>
      </c>
      <c r="AF58" s="9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39">
        <f t="shared" si="2"/>
        <v>1.9103448275862069</v>
      </c>
      <c r="AP58" s="40">
        <f t="shared" si="3"/>
        <v>0</v>
      </c>
      <c r="AQ58" s="2"/>
    </row>
    <row r="59" spans="1:43" ht="10.5" x14ac:dyDescent="0.35">
      <c r="A59" s="8" t="s">
        <v>65</v>
      </c>
      <c r="B59" s="39">
        <v>1.9103448275862069</v>
      </c>
      <c r="L59" s="13" t="s">
        <v>48</v>
      </c>
      <c r="M59" s="42">
        <v>2.3076923076923079</v>
      </c>
      <c r="X59" s="8" t="s">
        <v>66</v>
      </c>
      <c r="Y59" s="9">
        <v>38</v>
      </c>
      <c r="Z59" s="9">
        <v>73</v>
      </c>
      <c r="AA59" s="9">
        <v>169</v>
      </c>
      <c r="AB59" s="9">
        <v>157</v>
      </c>
      <c r="AC59" s="9">
        <v>102</v>
      </c>
      <c r="AD59" s="9">
        <v>40</v>
      </c>
      <c r="AE59" s="9">
        <v>11</v>
      </c>
      <c r="AF59" s="9">
        <v>7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39">
        <f t="shared" si="2"/>
        <v>2.6884422110552766</v>
      </c>
      <c r="AP59" s="40">
        <f t="shared" si="3"/>
        <v>9.7152428810720259</v>
      </c>
      <c r="AQ59" s="2"/>
    </row>
    <row r="60" spans="1:43" ht="10.5" x14ac:dyDescent="0.35">
      <c r="A60" s="8" t="s">
        <v>27</v>
      </c>
      <c r="B60" s="39">
        <v>1.9174603174603175</v>
      </c>
      <c r="L60" s="8" t="s">
        <v>32</v>
      </c>
      <c r="M60" s="40">
        <v>2.3364485981308412</v>
      </c>
      <c r="X60" s="8" t="s">
        <v>67</v>
      </c>
      <c r="Y60" s="9">
        <v>59</v>
      </c>
      <c r="Z60" s="9">
        <v>41</v>
      </c>
      <c r="AA60" s="9">
        <v>92</v>
      </c>
      <c r="AB60" s="9">
        <v>64</v>
      </c>
      <c r="AC60" s="9">
        <v>25</v>
      </c>
      <c r="AD60" s="9">
        <v>10</v>
      </c>
      <c r="AE60" s="9">
        <v>3</v>
      </c>
      <c r="AF60" s="9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39">
        <f t="shared" si="2"/>
        <v>1.989795918367347</v>
      </c>
      <c r="AP60" s="40">
        <f t="shared" si="3"/>
        <v>4.4217687074829932</v>
      </c>
      <c r="AQ60" s="2"/>
    </row>
    <row r="61" spans="1:43" ht="10.5" x14ac:dyDescent="0.35">
      <c r="A61" s="13" t="s">
        <v>58</v>
      </c>
      <c r="B61" s="41">
        <v>1.9378238341968912</v>
      </c>
      <c r="L61" s="8" t="s">
        <v>25</v>
      </c>
      <c r="M61" s="40">
        <v>2.4375497459131821</v>
      </c>
      <c r="X61" s="8" t="s">
        <v>68</v>
      </c>
      <c r="Y61" s="9">
        <v>22</v>
      </c>
      <c r="Z61" s="9">
        <v>28</v>
      </c>
      <c r="AA61" s="9">
        <v>39</v>
      </c>
      <c r="AB61" s="9">
        <v>18</v>
      </c>
      <c r="AC61" s="9">
        <v>4</v>
      </c>
      <c r="AD61" s="9">
        <v>6</v>
      </c>
      <c r="AE61" s="9">
        <v>0</v>
      </c>
      <c r="AF61" s="9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39">
        <f t="shared" si="2"/>
        <v>1.7606837606837606</v>
      </c>
      <c r="AP61" s="40">
        <f t="shared" si="3"/>
        <v>5.1282051282051277</v>
      </c>
      <c r="AQ61" s="2"/>
    </row>
    <row r="62" spans="1:43" ht="10.5" x14ac:dyDescent="0.35">
      <c r="A62" s="8" t="s">
        <v>64</v>
      </c>
      <c r="B62" s="39">
        <v>1.9425036390101893</v>
      </c>
      <c r="L62" s="8" t="s">
        <v>63</v>
      </c>
      <c r="M62" s="40">
        <v>2.4822695035460995</v>
      </c>
      <c r="X62" s="8" t="s">
        <v>69</v>
      </c>
      <c r="Y62" s="9">
        <v>664</v>
      </c>
      <c r="Z62" s="9">
        <v>706</v>
      </c>
      <c r="AA62" s="9">
        <v>1293</v>
      </c>
      <c r="AB62" s="9">
        <v>705</v>
      </c>
      <c r="AC62" s="9">
        <v>247</v>
      </c>
      <c r="AD62" s="9">
        <v>58</v>
      </c>
      <c r="AE62" s="9">
        <v>32</v>
      </c>
      <c r="AF62" s="9">
        <v>9</v>
      </c>
      <c r="AG62" s="10">
        <v>3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39">
        <f t="shared" si="2"/>
        <v>1.8735539413505515</v>
      </c>
      <c r="AP62" s="40">
        <f t="shared" si="3"/>
        <v>2.744148506860371</v>
      </c>
      <c r="AQ62" s="2"/>
    </row>
    <row r="63" spans="1:43" ht="10.5" x14ac:dyDescent="0.35">
      <c r="A63" s="8" t="s">
        <v>186</v>
      </c>
      <c r="B63" s="39">
        <v>1.9486486486486487</v>
      </c>
      <c r="L63" s="8" t="s">
        <v>69</v>
      </c>
      <c r="M63" s="40">
        <v>2.744148506860371</v>
      </c>
      <c r="X63" s="8" t="s">
        <v>70</v>
      </c>
      <c r="Y63" s="9">
        <v>114</v>
      </c>
      <c r="Z63" s="9">
        <v>114</v>
      </c>
      <c r="AA63" s="9">
        <v>228</v>
      </c>
      <c r="AB63" s="9">
        <v>67</v>
      </c>
      <c r="AC63" s="9">
        <v>13</v>
      </c>
      <c r="AD63" s="9">
        <v>3</v>
      </c>
      <c r="AE63" s="9">
        <v>0</v>
      </c>
      <c r="AF63" s="9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39">
        <f t="shared" si="2"/>
        <v>1.5547309833024119</v>
      </c>
      <c r="AP63" s="40">
        <f t="shared" si="3"/>
        <v>0.55658627087198509</v>
      </c>
      <c r="AQ63" s="2"/>
    </row>
    <row r="64" spans="1:43" ht="10.5" x14ac:dyDescent="0.35">
      <c r="A64" s="8" t="s">
        <v>67</v>
      </c>
      <c r="B64" s="39">
        <v>1.989795918367347</v>
      </c>
      <c r="L64" s="8" t="s">
        <v>54</v>
      </c>
      <c r="M64" s="40">
        <v>2.8169014084507045</v>
      </c>
      <c r="X64" s="8" t="s">
        <v>71</v>
      </c>
      <c r="Y64" s="9">
        <v>20</v>
      </c>
      <c r="Z64" s="9">
        <v>20</v>
      </c>
      <c r="AA64" s="9">
        <v>51</v>
      </c>
      <c r="AB64" s="9">
        <v>16</v>
      </c>
      <c r="AC64" s="9">
        <v>6</v>
      </c>
      <c r="AD64" s="9">
        <v>0</v>
      </c>
      <c r="AE64" s="9">
        <v>0</v>
      </c>
      <c r="AF64" s="9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0</v>
      </c>
      <c r="AO64" s="39">
        <f t="shared" si="2"/>
        <v>1.7168141592920354</v>
      </c>
      <c r="AP64" s="40">
        <f t="shared" si="3"/>
        <v>0</v>
      </c>
      <c r="AQ64" s="2"/>
    </row>
    <row r="65" spans="1:43" ht="10.5" x14ac:dyDescent="0.35">
      <c r="A65" s="8" t="s">
        <v>95</v>
      </c>
      <c r="B65" s="39">
        <v>2.0278637770897832</v>
      </c>
      <c r="L65" s="8" t="s">
        <v>87</v>
      </c>
      <c r="M65" s="40">
        <v>2.8248587570621471</v>
      </c>
      <c r="X65" s="8" t="s">
        <v>72</v>
      </c>
      <c r="Y65" s="9">
        <v>62</v>
      </c>
      <c r="Z65" s="9">
        <v>89</v>
      </c>
      <c r="AA65" s="9">
        <v>101</v>
      </c>
      <c r="AB65" s="9">
        <v>31</v>
      </c>
      <c r="AC65" s="9">
        <v>11</v>
      </c>
      <c r="AD65" s="9">
        <v>4</v>
      </c>
      <c r="AE65" s="9">
        <v>6</v>
      </c>
      <c r="AF65" s="9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39">
        <f t="shared" si="2"/>
        <v>1.5921052631578947</v>
      </c>
      <c r="AP65" s="40">
        <f t="shared" si="3"/>
        <v>3.2894736842105261</v>
      </c>
      <c r="AQ65" s="2"/>
    </row>
    <row r="66" spans="1:43" ht="10.5" x14ac:dyDescent="0.35">
      <c r="A66" s="8" t="s">
        <v>87</v>
      </c>
      <c r="B66" s="39">
        <v>2.0310734463276838</v>
      </c>
      <c r="L66" s="8" t="s">
        <v>72</v>
      </c>
      <c r="M66" s="40">
        <v>3.2894736842105261</v>
      </c>
      <c r="X66" s="8" t="s">
        <v>187</v>
      </c>
      <c r="Y66" s="9">
        <v>39</v>
      </c>
      <c r="Z66" s="9">
        <v>126</v>
      </c>
      <c r="AA66" s="9">
        <v>141</v>
      </c>
      <c r="AB66" s="9">
        <v>47</v>
      </c>
      <c r="AC66" s="9">
        <v>10</v>
      </c>
      <c r="AD66" s="9">
        <v>0</v>
      </c>
      <c r="AE66" s="9">
        <v>0</v>
      </c>
      <c r="AF66" s="9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39">
        <f t="shared" si="2"/>
        <v>1.6225895316804408</v>
      </c>
      <c r="AP66" s="40">
        <f t="shared" si="3"/>
        <v>0</v>
      </c>
      <c r="AQ66" s="2"/>
    </row>
    <row r="67" spans="1:43" ht="10.5" x14ac:dyDescent="0.35">
      <c r="A67" s="8" t="s">
        <v>63</v>
      </c>
      <c r="B67" s="39">
        <v>2.0354609929078014</v>
      </c>
      <c r="L67" s="8" t="s">
        <v>30</v>
      </c>
      <c r="M67" s="40">
        <v>3.5164835164835164</v>
      </c>
      <c r="X67" s="8" t="s">
        <v>73</v>
      </c>
      <c r="Y67" s="9">
        <v>37</v>
      </c>
      <c r="Z67" s="9">
        <v>33</v>
      </c>
      <c r="AA67" s="9">
        <v>52</v>
      </c>
      <c r="AB67" s="9">
        <v>78</v>
      </c>
      <c r="AC67" s="9">
        <v>74</v>
      </c>
      <c r="AD67" s="9">
        <v>56</v>
      </c>
      <c r="AE67" s="9">
        <v>47</v>
      </c>
      <c r="AF67" s="9">
        <v>21</v>
      </c>
      <c r="AG67" s="10">
        <v>10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39">
        <f t="shared" si="2"/>
        <v>3.5686274509803924</v>
      </c>
      <c r="AP67" s="40">
        <f t="shared" si="3"/>
        <v>32.843137254901961</v>
      </c>
      <c r="AQ67" s="2"/>
    </row>
    <row r="68" spans="1:43" ht="10.5" x14ac:dyDescent="0.35">
      <c r="A68" s="8" t="s">
        <v>185</v>
      </c>
      <c r="B68" s="39">
        <v>2.0776515151515151</v>
      </c>
      <c r="L68" s="8" t="s">
        <v>38</v>
      </c>
      <c r="M68" s="40">
        <v>3.9370078740157481</v>
      </c>
      <c r="X68" s="8" t="s">
        <v>74</v>
      </c>
      <c r="Y68" s="9">
        <v>156</v>
      </c>
      <c r="Z68" s="9">
        <v>103</v>
      </c>
      <c r="AA68" s="9">
        <v>280</v>
      </c>
      <c r="AB68" s="9">
        <v>95</v>
      </c>
      <c r="AC68" s="9">
        <v>25</v>
      </c>
      <c r="AD68" s="9">
        <v>11</v>
      </c>
      <c r="AE68" s="9">
        <v>4</v>
      </c>
      <c r="AF68" s="9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39">
        <f t="shared" si="2"/>
        <v>1.672106824925816</v>
      </c>
      <c r="AP68" s="40">
        <f t="shared" si="3"/>
        <v>2.2255192878338281</v>
      </c>
      <c r="AQ68" s="2"/>
    </row>
    <row r="69" spans="1:43" ht="10.5" x14ac:dyDescent="0.35">
      <c r="A69" s="8" t="s">
        <v>61</v>
      </c>
      <c r="B69" s="39">
        <v>2.0787878787878786</v>
      </c>
      <c r="L69" s="8" t="s">
        <v>61</v>
      </c>
      <c r="M69" s="40">
        <v>4.2424242424242431</v>
      </c>
      <c r="X69" s="8" t="s">
        <v>75</v>
      </c>
      <c r="Y69" s="9">
        <v>29</v>
      </c>
      <c r="Z69" s="9">
        <v>61</v>
      </c>
      <c r="AA69" s="9">
        <v>141</v>
      </c>
      <c r="AB69" s="9">
        <v>48</v>
      </c>
      <c r="AC69" s="9">
        <v>7</v>
      </c>
      <c r="AD69" s="9">
        <v>3</v>
      </c>
      <c r="AE69" s="9">
        <v>0</v>
      </c>
      <c r="AF69" s="9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39">
        <f t="shared" si="2"/>
        <v>1.833910034602076</v>
      </c>
      <c r="AP69" s="40">
        <f t="shared" si="3"/>
        <v>1.0380622837370241</v>
      </c>
      <c r="AQ69" s="2"/>
    </row>
    <row r="70" spans="1:43" ht="10.5" x14ac:dyDescent="0.35">
      <c r="A70" s="8" t="s">
        <v>39</v>
      </c>
      <c r="B70" s="39">
        <v>2.0977011494252875</v>
      </c>
      <c r="L70" s="8" t="s">
        <v>67</v>
      </c>
      <c r="M70" s="40">
        <v>4.4217687074829932</v>
      </c>
      <c r="X70" s="8" t="s">
        <v>76</v>
      </c>
      <c r="Y70" s="9">
        <v>240</v>
      </c>
      <c r="Z70" s="9">
        <v>145</v>
      </c>
      <c r="AA70" s="9">
        <v>294</v>
      </c>
      <c r="AB70" s="9">
        <v>150</v>
      </c>
      <c r="AC70" s="9">
        <v>29</v>
      </c>
      <c r="AD70" s="9">
        <v>8</v>
      </c>
      <c r="AE70" s="9">
        <v>4</v>
      </c>
      <c r="AF70" s="9">
        <v>6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39">
        <f t="shared" ref="AO70:AO89" si="4">(Z70+AA70*2+AB70*3+AC70*4+AD70*5+AE70*6+AF70*7+AG70*8+AH70*9+AI70*10+AJ70*11+AK70*12+AL70*13+AM70*14+AN70*15)/SUM(Y70:AN70)</f>
        <v>1.6038812785388128</v>
      </c>
      <c r="AP70" s="40">
        <f t="shared" ref="AP70:AP89" si="5">SUM(AD70:AN70)/SUM(Y70:AN70)*100</f>
        <v>2.054794520547945</v>
      </c>
      <c r="AQ70" s="2"/>
    </row>
    <row r="71" spans="1:43" ht="10.5" x14ac:dyDescent="0.35">
      <c r="A71" s="8" t="s">
        <v>30</v>
      </c>
      <c r="B71" s="39">
        <v>2.1747252747252745</v>
      </c>
      <c r="L71" s="8" t="s">
        <v>57</v>
      </c>
      <c r="M71" s="40">
        <v>4.9645390070921991</v>
      </c>
      <c r="X71" s="8" t="s">
        <v>77</v>
      </c>
      <c r="Y71" s="9">
        <v>17</v>
      </c>
      <c r="Z71" s="9">
        <v>11</v>
      </c>
      <c r="AA71" s="9">
        <v>18</v>
      </c>
      <c r="AB71" s="9">
        <v>22</v>
      </c>
      <c r="AC71" s="9">
        <v>39</v>
      </c>
      <c r="AD71" s="9">
        <v>47</v>
      </c>
      <c r="AE71" s="9">
        <v>37</v>
      </c>
      <c r="AF71" s="9">
        <v>33</v>
      </c>
      <c r="AG71" s="10">
        <v>19</v>
      </c>
      <c r="AH71" s="10">
        <v>6</v>
      </c>
      <c r="AI71" s="10">
        <v>4</v>
      </c>
      <c r="AJ71" s="10">
        <v>0</v>
      </c>
      <c r="AK71" s="10">
        <v>4</v>
      </c>
      <c r="AL71" s="10">
        <v>0</v>
      </c>
      <c r="AM71" s="10">
        <v>0</v>
      </c>
      <c r="AN71" s="10">
        <v>0</v>
      </c>
      <c r="AO71" s="39">
        <f t="shared" si="4"/>
        <v>4.8677042801556416</v>
      </c>
      <c r="AP71" s="40">
        <f t="shared" si="5"/>
        <v>58.365758754863819</v>
      </c>
      <c r="AQ71" s="2"/>
    </row>
    <row r="72" spans="1:43" ht="10.5" x14ac:dyDescent="0.35">
      <c r="A72" s="8" t="s">
        <v>89</v>
      </c>
      <c r="B72" s="39">
        <v>2.184959349593496</v>
      </c>
      <c r="L72" s="8" t="s">
        <v>68</v>
      </c>
      <c r="M72" s="40">
        <v>5.1282051282051277</v>
      </c>
      <c r="X72" s="8" t="s">
        <v>78</v>
      </c>
      <c r="Y72" s="9">
        <v>278</v>
      </c>
      <c r="Z72" s="9">
        <v>241</v>
      </c>
      <c r="AA72" s="9">
        <v>828</v>
      </c>
      <c r="AB72" s="9">
        <v>334</v>
      </c>
      <c r="AC72" s="9">
        <v>64</v>
      </c>
      <c r="AD72" s="9">
        <v>16</v>
      </c>
      <c r="AE72" s="9">
        <v>3</v>
      </c>
      <c r="AF72" s="9">
        <v>0</v>
      </c>
      <c r="AG72" s="10">
        <v>4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39">
        <f t="shared" si="4"/>
        <v>1.8580316742081449</v>
      </c>
      <c r="AP72" s="40">
        <f t="shared" si="5"/>
        <v>1.3009049773755657</v>
      </c>
      <c r="AQ72" s="2"/>
    </row>
    <row r="73" spans="1:43" ht="10.5" x14ac:dyDescent="0.35">
      <c r="A73" s="8" t="s">
        <v>38</v>
      </c>
      <c r="B73" s="39">
        <v>2.2519685039370079</v>
      </c>
      <c r="L73" s="8" t="s">
        <v>39</v>
      </c>
      <c r="M73" s="40">
        <v>5.7471264367816088</v>
      </c>
      <c r="X73" s="8" t="s">
        <v>79</v>
      </c>
      <c r="Y73" s="9">
        <v>35</v>
      </c>
      <c r="Z73" s="9">
        <v>27</v>
      </c>
      <c r="AA73" s="9">
        <v>65</v>
      </c>
      <c r="AB73" s="9">
        <v>17</v>
      </c>
      <c r="AC73" s="9">
        <v>5</v>
      </c>
      <c r="AD73" s="9">
        <v>0</v>
      </c>
      <c r="AE73" s="9">
        <v>0</v>
      </c>
      <c r="AF73" s="9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39">
        <f t="shared" si="4"/>
        <v>1.5302013422818792</v>
      </c>
      <c r="AP73" s="40">
        <f t="shared" si="5"/>
        <v>0</v>
      </c>
      <c r="AQ73" s="2"/>
    </row>
    <row r="74" spans="1:43" ht="10.5" x14ac:dyDescent="0.35">
      <c r="A74" s="8" t="s">
        <v>54</v>
      </c>
      <c r="B74" s="39">
        <v>2.276995305164319</v>
      </c>
      <c r="L74" s="8" t="s">
        <v>64</v>
      </c>
      <c r="M74" s="40">
        <v>6.1620572537603104</v>
      </c>
      <c r="X74" s="8" t="s">
        <v>80</v>
      </c>
      <c r="Y74" s="9">
        <v>303</v>
      </c>
      <c r="Z74" s="9">
        <v>605</v>
      </c>
      <c r="AA74" s="9">
        <v>1326</v>
      </c>
      <c r="AB74" s="9">
        <v>472</v>
      </c>
      <c r="AC74" s="9">
        <v>72</v>
      </c>
      <c r="AD74" s="9">
        <v>14</v>
      </c>
      <c r="AE74" s="9">
        <v>0</v>
      </c>
      <c r="AF74" s="9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39">
        <f t="shared" si="4"/>
        <v>1.8019340974212035</v>
      </c>
      <c r="AP74" s="40">
        <f t="shared" si="5"/>
        <v>0.50143266475644699</v>
      </c>
      <c r="AQ74" s="2"/>
    </row>
    <row r="75" spans="1:43" ht="10.5" x14ac:dyDescent="0.35">
      <c r="A75" s="8" t="s">
        <v>188</v>
      </c>
      <c r="B75" s="39">
        <v>2.3858267716535435</v>
      </c>
      <c r="L75" s="8" t="s">
        <v>58</v>
      </c>
      <c r="M75" s="40">
        <v>7.7720207253886011</v>
      </c>
      <c r="X75" s="8" t="s">
        <v>81</v>
      </c>
      <c r="Y75" s="9">
        <v>13</v>
      </c>
      <c r="Z75" s="9">
        <v>7</v>
      </c>
      <c r="AA75" s="9">
        <v>26</v>
      </c>
      <c r="AB75" s="9">
        <v>38</v>
      </c>
      <c r="AC75" s="9">
        <v>53</v>
      </c>
      <c r="AD75" s="9">
        <v>36</v>
      </c>
      <c r="AE75" s="9">
        <v>40</v>
      </c>
      <c r="AF75" s="9">
        <v>26</v>
      </c>
      <c r="AG75" s="10">
        <v>12</v>
      </c>
      <c r="AH75" s="10">
        <v>9</v>
      </c>
      <c r="AI75" s="10">
        <v>3</v>
      </c>
      <c r="AJ75" s="10">
        <v>5</v>
      </c>
      <c r="AK75" s="10">
        <v>0</v>
      </c>
      <c r="AL75" s="10">
        <v>0</v>
      </c>
      <c r="AM75" s="10">
        <v>0</v>
      </c>
      <c r="AN75" s="10">
        <v>0</v>
      </c>
      <c r="AO75" s="39">
        <f t="shared" si="4"/>
        <v>4.66044776119403</v>
      </c>
      <c r="AP75" s="40">
        <f t="shared" si="5"/>
        <v>48.880597014925378</v>
      </c>
      <c r="AQ75" s="2"/>
    </row>
    <row r="76" spans="1:43" ht="10.5" x14ac:dyDescent="0.35">
      <c r="A76" s="8" t="s">
        <v>42</v>
      </c>
      <c r="B76" s="39">
        <v>2.5454545454545454</v>
      </c>
      <c r="L76" s="8" t="s">
        <v>66</v>
      </c>
      <c r="M76" s="40">
        <v>9.7152428810720259</v>
      </c>
      <c r="X76" s="8" t="s">
        <v>82</v>
      </c>
      <c r="Y76" s="9">
        <v>19</v>
      </c>
      <c r="Z76" s="9">
        <v>13</v>
      </c>
      <c r="AA76" s="9">
        <v>57</v>
      </c>
      <c r="AB76" s="9">
        <v>26</v>
      </c>
      <c r="AC76" s="9">
        <v>5</v>
      </c>
      <c r="AD76" s="9">
        <v>0</v>
      </c>
      <c r="AE76" s="9">
        <v>0</v>
      </c>
      <c r="AF76" s="9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39">
        <f t="shared" si="4"/>
        <v>1.875</v>
      </c>
      <c r="AP76" s="40">
        <f t="shared" si="5"/>
        <v>0</v>
      </c>
      <c r="AQ76" s="2"/>
    </row>
    <row r="77" spans="1:43" ht="10.5" x14ac:dyDescent="0.35">
      <c r="A77" s="8" t="s">
        <v>66</v>
      </c>
      <c r="B77" s="39">
        <v>2.6884422110552766</v>
      </c>
      <c r="L77" s="8" t="s">
        <v>42</v>
      </c>
      <c r="M77" s="40">
        <v>13.358070500927644</v>
      </c>
      <c r="X77" s="8" t="s">
        <v>83</v>
      </c>
      <c r="Y77" s="9">
        <v>21</v>
      </c>
      <c r="Z77" s="9">
        <v>16</v>
      </c>
      <c r="AA77" s="9">
        <v>31</v>
      </c>
      <c r="AB77" s="9">
        <v>12</v>
      </c>
      <c r="AC77" s="9">
        <v>5</v>
      </c>
      <c r="AD77" s="9">
        <v>0</v>
      </c>
      <c r="AE77" s="9">
        <v>0</v>
      </c>
      <c r="AF77" s="9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39">
        <f t="shared" si="4"/>
        <v>1.5764705882352941</v>
      </c>
      <c r="AP77" s="40">
        <f t="shared" si="5"/>
        <v>0</v>
      </c>
      <c r="AQ77" s="2"/>
    </row>
    <row r="78" spans="1:43" ht="10.5" x14ac:dyDescent="0.35">
      <c r="A78" s="8" t="s">
        <v>41</v>
      </c>
      <c r="B78" s="39">
        <v>2.7555555555555555</v>
      </c>
      <c r="L78" s="8" t="s">
        <v>84</v>
      </c>
      <c r="M78" s="40">
        <v>13.559322033898304</v>
      </c>
      <c r="X78" s="8" t="s">
        <v>84</v>
      </c>
      <c r="Y78" s="9">
        <v>30</v>
      </c>
      <c r="Z78" s="9">
        <v>14</v>
      </c>
      <c r="AA78" s="9">
        <v>90</v>
      </c>
      <c r="AB78" s="9">
        <v>75</v>
      </c>
      <c r="AC78" s="9">
        <v>46</v>
      </c>
      <c r="AD78" s="9">
        <v>25</v>
      </c>
      <c r="AE78" s="9">
        <v>10</v>
      </c>
      <c r="AF78" s="9">
        <v>5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39">
        <f t="shared" si="4"/>
        <v>2.7898305084745765</v>
      </c>
      <c r="AP78" s="40">
        <f t="shared" si="5"/>
        <v>13.559322033898304</v>
      </c>
      <c r="AQ78" s="2"/>
    </row>
    <row r="79" spans="1:43" ht="10.5" x14ac:dyDescent="0.35">
      <c r="A79" s="8" t="s">
        <v>84</v>
      </c>
      <c r="B79" s="39">
        <v>2.7898305084745765</v>
      </c>
      <c r="L79" s="8" t="s">
        <v>41</v>
      </c>
      <c r="M79" s="40">
        <v>15.111111111111111</v>
      </c>
      <c r="X79" s="8" t="s">
        <v>85</v>
      </c>
      <c r="Y79" s="9">
        <v>126</v>
      </c>
      <c r="Z79" s="9">
        <v>99</v>
      </c>
      <c r="AA79" s="9">
        <v>191</v>
      </c>
      <c r="AB79" s="9">
        <v>29</v>
      </c>
      <c r="AC79" s="9">
        <v>3</v>
      </c>
      <c r="AD79" s="9">
        <v>0</v>
      </c>
      <c r="AE79" s="9">
        <v>0</v>
      </c>
      <c r="AF79" s="9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39">
        <f t="shared" si="4"/>
        <v>1.2946428571428572</v>
      </c>
      <c r="AP79" s="40">
        <f t="shared" si="5"/>
        <v>0</v>
      </c>
      <c r="AQ79" s="2"/>
    </row>
    <row r="80" spans="1:43" ht="10.5" x14ac:dyDescent="0.35">
      <c r="A80" s="8" t="s">
        <v>52</v>
      </c>
      <c r="B80" s="39">
        <v>3.0053380782918149</v>
      </c>
      <c r="L80" s="8" t="s">
        <v>52</v>
      </c>
      <c r="M80" s="40">
        <v>15.213523131672599</v>
      </c>
      <c r="X80" s="8" t="s">
        <v>86</v>
      </c>
      <c r="Y80" s="9">
        <v>374</v>
      </c>
      <c r="Z80" s="9">
        <v>355</v>
      </c>
      <c r="AA80" s="9">
        <v>420</v>
      </c>
      <c r="AB80" s="9">
        <v>117</v>
      </c>
      <c r="AC80" s="9">
        <v>26</v>
      </c>
      <c r="AD80" s="9">
        <v>8</v>
      </c>
      <c r="AE80" s="9">
        <v>0</v>
      </c>
      <c r="AF80" s="9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39">
        <f t="shared" si="4"/>
        <v>1.3</v>
      </c>
      <c r="AP80" s="40">
        <f t="shared" si="5"/>
        <v>0.61538461538461542</v>
      </c>
      <c r="AQ80" s="2"/>
    </row>
    <row r="81" spans="1:43" ht="10.5" x14ac:dyDescent="0.35">
      <c r="A81" s="8" t="s">
        <v>29</v>
      </c>
      <c r="B81" s="39">
        <v>3.1515151515151514</v>
      </c>
      <c r="L81" s="8" t="s">
        <v>29</v>
      </c>
      <c r="M81" s="40">
        <v>20.855614973262032</v>
      </c>
      <c r="X81" s="8" t="s">
        <v>87</v>
      </c>
      <c r="Y81" s="9">
        <v>68</v>
      </c>
      <c r="Z81" s="9">
        <v>42</v>
      </c>
      <c r="AA81" s="9">
        <v>117</v>
      </c>
      <c r="AB81" s="9">
        <v>80</v>
      </c>
      <c r="AC81" s="9">
        <v>37</v>
      </c>
      <c r="AD81" s="9">
        <v>5</v>
      </c>
      <c r="AE81" s="9">
        <v>5</v>
      </c>
      <c r="AF81" s="9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39">
        <f t="shared" si="4"/>
        <v>2.0310734463276838</v>
      </c>
      <c r="AP81" s="40">
        <f t="shared" si="5"/>
        <v>2.8248587570621471</v>
      </c>
      <c r="AQ81" s="2"/>
    </row>
    <row r="82" spans="1:43" ht="10.5" x14ac:dyDescent="0.35">
      <c r="A82" s="8" t="s">
        <v>59</v>
      </c>
      <c r="B82" s="39">
        <v>3.3231292517006801</v>
      </c>
      <c r="L82" s="8" t="s">
        <v>59</v>
      </c>
      <c r="M82" s="40">
        <v>23.696145124716551</v>
      </c>
      <c r="X82" s="8" t="s">
        <v>88</v>
      </c>
      <c r="Y82" s="9">
        <v>15</v>
      </c>
      <c r="Z82" s="9">
        <v>13</v>
      </c>
      <c r="AA82" s="9">
        <v>15</v>
      </c>
      <c r="AB82" s="9">
        <v>12</v>
      </c>
      <c r="AC82" s="9">
        <v>14</v>
      </c>
      <c r="AD82" s="9">
        <v>13</v>
      </c>
      <c r="AE82" s="9">
        <v>7</v>
      </c>
      <c r="AF82" s="9">
        <v>6</v>
      </c>
      <c r="AG82" s="10">
        <v>4</v>
      </c>
      <c r="AH82" s="10">
        <v>4</v>
      </c>
      <c r="AI82" s="10">
        <v>3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39">
        <f t="shared" si="4"/>
        <v>3.6037735849056602</v>
      </c>
      <c r="AP82" s="40">
        <f t="shared" si="5"/>
        <v>34.905660377358487</v>
      </c>
      <c r="AQ82" s="2"/>
    </row>
    <row r="83" spans="1:43" ht="10.5" x14ac:dyDescent="0.35">
      <c r="A83" s="8" t="s">
        <v>35</v>
      </c>
      <c r="B83" s="39">
        <v>3.361904761904762</v>
      </c>
      <c r="L83" s="8" t="s">
        <v>35</v>
      </c>
      <c r="M83" s="40">
        <v>27.61904761904762</v>
      </c>
      <c r="X83" s="8" t="s">
        <v>89</v>
      </c>
      <c r="Y83" s="9">
        <v>71</v>
      </c>
      <c r="Z83" s="9">
        <v>120</v>
      </c>
      <c r="AA83" s="9">
        <v>457</v>
      </c>
      <c r="AB83" s="9">
        <v>247</v>
      </c>
      <c r="AC83" s="9">
        <v>74</v>
      </c>
      <c r="AD83" s="9">
        <v>11</v>
      </c>
      <c r="AE83" s="9">
        <v>4</v>
      </c>
      <c r="AF83" s="9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39">
        <f t="shared" si="4"/>
        <v>2.184959349593496</v>
      </c>
      <c r="AP83" s="40">
        <f t="shared" si="5"/>
        <v>1.524390243902439</v>
      </c>
      <c r="AQ83" s="2"/>
    </row>
    <row r="84" spans="1:43" ht="10.5" x14ac:dyDescent="0.35">
      <c r="A84" s="8" t="s">
        <v>73</v>
      </c>
      <c r="B84" s="39">
        <v>3.5686274509803924</v>
      </c>
      <c r="L84" s="8" t="s">
        <v>73</v>
      </c>
      <c r="M84" s="40">
        <v>32.843137254901961</v>
      </c>
      <c r="X84" s="8" t="s">
        <v>90</v>
      </c>
      <c r="Y84" s="9">
        <v>29</v>
      </c>
      <c r="Z84" s="9">
        <v>78</v>
      </c>
      <c r="AA84" s="9">
        <v>128</v>
      </c>
      <c r="AB84" s="9">
        <v>35</v>
      </c>
      <c r="AC84" s="9">
        <v>3</v>
      </c>
      <c r="AD84" s="9">
        <v>0</v>
      </c>
      <c r="AE84" s="9">
        <v>0</v>
      </c>
      <c r="AF84" s="9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39">
        <f t="shared" si="4"/>
        <v>1.6520146520146519</v>
      </c>
      <c r="AP84" s="40">
        <f t="shared" si="5"/>
        <v>0</v>
      </c>
      <c r="AQ84" s="2"/>
    </row>
    <row r="85" spans="1:43" ht="10.5" x14ac:dyDescent="0.35">
      <c r="A85" s="8" t="s">
        <v>88</v>
      </c>
      <c r="B85" s="39">
        <v>3.6037735849056602</v>
      </c>
      <c r="L85" s="8" t="s">
        <v>88</v>
      </c>
      <c r="M85" s="40">
        <v>34.905660377358487</v>
      </c>
      <c r="X85" s="8" t="s">
        <v>91</v>
      </c>
      <c r="Y85" s="9">
        <v>12</v>
      </c>
      <c r="Z85" s="9">
        <v>20</v>
      </c>
      <c r="AA85" s="9">
        <v>38</v>
      </c>
      <c r="AB85" s="9">
        <v>15</v>
      </c>
      <c r="AC85" s="9">
        <v>6</v>
      </c>
      <c r="AD85" s="9">
        <v>0</v>
      </c>
      <c r="AE85" s="9">
        <v>0</v>
      </c>
      <c r="AF85" s="9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39">
        <f t="shared" si="4"/>
        <v>1.8131868131868132</v>
      </c>
      <c r="AP85" s="40">
        <f t="shared" si="5"/>
        <v>0</v>
      </c>
      <c r="AQ85" s="2"/>
    </row>
    <row r="86" spans="1:43" ht="10.5" x14ac:dyDescent="0.35">
      <c r="A86" s="8" t="s">
        <v>22</v>
      </c>
      <c r="B86" s="39">
        <v>4.2462427745664737</v>
      </c>
      <c r="L86" s="8" t="s">
        <v>22</v>
      </c>
      <c r="M86" s="40">
        <v>44.161849710982658</v>
      </c>
      <c r="X86" s="8" t="s">
        <v>92</v>
      </c>
      <c r="Y86" s="9">
        <v>203</v>
      </c>
      <c r="Z86" s="9">
        <v>133</v>
      </c>
      <c r="AA86" s="9">
        <v>277</v>
      </c>
      <c r="AB86" s="9">
        <v>138</v>
      </c>
      <c r="AC86" s="9">
        <v>46</v>
      </c>
      <c r="AD86" s="9">
        <v>9</v>
      </c>
      <c r="AE86" s="9">
        <v>9</v>
      </c>
      <c r="AF86" s="9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39">
        <f t="shared" si="4"/>
        <v>1.698159509202454</v>
      </c>
      <c r="AP86" s="40">
        <f t="shared" si="5"/>
        <v>2.2085889570552149</v>
      </c>
      <c r="AQ86" s="2"/>
    </row>
    <row r="87" spans="1:43" ht="10.5" x14ac:dyDescent="0.35">
      <c r="A87" s="8" t="s">
        <v>81</v>
      </c>
      <c r="B87" s="39">
        <v>4.66044776119403</v>
      </c>
      <c r="L87" s="8" t="s">
        <v>81</v>
      </c>
      <c r="M87" s="40">
        <v>48.880597014925378</v>
      </c>
      <c r="X87" s="8" t="s">
        <v>93</v>
      </c>
      <c r="Y87" s="9">
        <v>844</v>
      </c>
      <c r="Z87" s="9">
        <v>1045</v>
      </c>
      <c r="AA87" s="9">
        <v>2646</v>
      </c>
      <c r="AB87" s="9">
        <v>1078</v>
      </c>
      <c r="AC87" s="9">
        <v>322</v>
      </c>
      <c r="AD87" s="9">
        <v>66</v>
      </c>
      <c r="AE87" s="9">
        <v>18</v>
      </c>
      <c r="AF87" s="9">
        <v>8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39">
        <f t="shared" si="4"/>
        <v>1.8836900613904097</v>
      </c>
      <c r="AP87" s="40">
        <f t="shared" si="5"/>
        <v>1.5264642442342791</v>
      </c>
      <c r="AQ87" s="2"/>
    </row>
    <row r="88" spans="1:43" ht="10.5" x14ac:dyDescent="0.35">
      <c r="A88" s="8" t="s">
        <v>77</v>
      </c>
      <c r="B88" s="39">
        <v>4.8677042801556416</v>
      </c>
      <c r="L88" s="8" t="s">
        <v>77</v>
      </c>
      <c r="M88" s="40">
        <v>58.365758754863819</v>
      </c>
      <c r="X88" s="8" t="s">
        <v>94</v>
      </c>
      <c r="Y88" s="9">
        <v>38</v>
      </c>
      <c r="Z88" s="9">
        <v>24</v>
      </c>
      <c r="AA88" s="9">
        <v>64</v>
      </c>
      <c r="AB88" s="9">
        <v>26</v>
      </c>
      <c r="AC88" s="9">
        <v>11</v>
      </c>
      <c r="AD88" s="9">
        <v>0</v>
      </c>
      <c r="AE88" s="9">
        <v>0</v>
      </c>
      <c r="AF88" s="9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39">
        <f t="shared" si="4"/>
        <v>1.6809815950920246</v>
      </c>
      <c r="AP88" s="40">
        <f t="shared" si="5"/>
        <v>0</v>
      </c>
      <c r="AQ88" s="2"/>
    </row>
    <row r="89" spans="1:43" x14ac:dyDescent="0.35">
      <c r="A89"/>
      <c r="B89"/>
      <c r="L89"/>
      <c r="M89"/>
      <c r="X89" s="8" t="s">
        <v>95</v>
      </c>
      <c r="Y89" s="9">
        <v>32</v>
      </c>
      <c r="Z89" s="9">
        <v>46</v>
      </c>
      <c r="AA89" s="9">
        <v>149</v>
      </c>
      <c r="AB89" s="9">
        <v>78</v>
      </c>
      <c r="AC89" s="9">
        <v>13</v>
      </c>
      <c r="AD89" s="9">
        <v>5</v>
      </c>
      <c r="AE89" s="9">
        <v>0</v>
      </c>
      <c r="AF89" s="9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39">
        <f t="shared" si="4"/>
        <v>2.0278637770897832</v>
      </c>
      <c r="AP89" s="40">
        <f t="shared" si="5"/>
        <v>1.5479876160990713</v>
      </c>
      <c r="AQ89" s="2"/>
    </row>
    <row r="90" spans="1:43" x14ac:dyDescent="0.35"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 s="2"/>
    </row>
    <row r="91" spans="1:43" ht="10.5" x14ac:dyDescent="0.35">
      <c r="W91" s="14"/>
      <c r="AO91" s="2"/>
      <c r="AP91" s="2"/>
      <c r="AQ91" s="2"/>
    </row>
    <row r="92" spans="1:43" ht="10.5" x14ac:dyDescent="0.35">
      <c r="AO92" s="2"/>
      <c r="AP92" s="2"/>
      <c r="AQ92" s="2"/>
    </row>
    <row r="93" spans="1:43" ht="10.5" x14ac:dyDescent="0.35">
      <c r="W93" s="14"/>
      <c r="X93" s="14"/>
      <c r="AO93" s="2"/>
      <c r="AP93" s="2"/>
      <c r="AQ93" s="2"/>
    </row>
    <row r="94" spans="1:43" ht="10.5" x14ac:dyDescent="0.35">
      <c r="AO94" s="2"/>
      <c r="AP94" s="2"/>
      <c r="AQ94" s="2"/>
    </row>
    <row r="95" spans="1:43" ht="10.5" x14ac:dyDescent="0.35">
      <c r="W95" s="14"/>
      <c r="X95" s="14"/>
      <c r="AO95" s="2"/>
      <c r="AP95" s="2"/>
      <c r="AQ95" s="2"/>
    </row>
    <row r="96" spans="1:43" ht="10.5" x14ac:dyDescent="0.35">
      <c r="W96" s="14"/>
      <c r="X96" s="14"/>
      <c r="AO96" s="2"/>
      <c r="AP96" s="2"/>
      <c r="AQ96" s="2"/>
    </row>
    <row r="97" spans="23:43" ht="10.5" x14ac:dyDescent="0.35">
      <c r="W97" s="14"/>
      <c r="X97" s="14"/>
      <c r="AO97" s="2"/>
      <c r="AP97" s="2"/>
      <c r="AQ97" s="2"/>
    </row>
    <row r="98" spans="23:43" ht="10.5" x14ac:dyDescent="0.35">
      <c r="AO98" s="2"/>
      <c r="AP98" s="2"/>
      <c r="AQ98" s="2"/>
    </row>
    <row r="99" spans="23:43" ht="10.5" x14ac:dyDescent="0.35">
      <c r="AO99" s="2"/>
      <c r="AP99" s="2"/>
      <c r="AQ99" s="2"/>
    </row>
    <row r="100" spans="23:43" ht="10.5" x14ac:dyDescent="0.35">
      <c r="AO100" s="2"/>
      <c r="AP100" s="2"/>
      <c r="AQ100" s="2"/>
    </row>
    <row r="101" spans="23:43" ht="10.5" x14ac:dyDescent="0.35">
      <c r="AO101" s="2"/>
      <c r="AP101" s="2"/>
      <c r="AQ101" s="2"/>
    </row>
    <row r="102" spans="23:43" ht="10.5" x14ac:dyDescent="0.35">
      <c r="AO102" s="2"/>
      <c r="AP102" s="2"/>
      <c r="AQ102" s="2"/>
    </row>
    <row r="103" spans="23:43" s="16" customFormat="1" ht="10.5" x14ac:dyDescent="0.35">
      <c r="W103" s="15"/>
      <c r="Z103" s="2"/>
    </row>
    <row r="104" spans="23:43" ht="10.5" x14ac:dyDescent="0.35">
      <c r="Z104" s="16"/>
      <c r="AO104" s="2"/>
      <c r="AP104" s="2"/>
      <c r="AQ104" s="2"/>
    </row>
    <row r="105" spans="23:43" ht="10.5" x14ac:dyDescent="0.35">
      <c r="AO105" s="2"/>
      <c r="AP105" s="2"/>
      <c r="AQ105" s="2"/>
    </row>
    <row r="106" spans="23:43" ht="10.5" x14ac:dyDescent="0.35">
      <c r="AO106" s="2"/>
      <c r="AP106" s="2"/>
      <c r="AQ106" s="2"/>
    </row>
    <row r="107" spans="23:43" ht="10.5" x14ac:dyDescent="0.35">
      <c r="AO107" s="2"/>
      <c r="AP107" s="2"/>
      <c r="AQ107" s="2"/>
    </row>
    <row r="108" spans="23:43" ht="10.5" x14ac:dyDescent="0.35">
      <c r="AO108" s="2"/>
      <c r="AP108" s="2"/>
      <c r="AQ108" s="2"/>
    </row>
    <row r="109" spans="23:43" ht="10.5" x14ac:dyDescent="0.35">
      <c r="AO109" s="2"/>
      <c r="AP109" s="2"/>
      <c r="AQ109" s="2"/>
    </row>
    <row r="110" spans="23:43" ht="10.5" x14ac:dyDescent="0.35">
      <c r="AO110" s="2"/>
      <c r="AP110" s="2"/>
      <c r="AQ110" s="2"/>
    </row>
    <row r="111" spans="23:43" ht="10.5" x14ac:dyDescent="0.35">
      <c r="AO111" s="2"/>
      <c r="AP111" s="2"/>
      <c r="AQ111" s="2"/>
    </row>
    <row r="112" spans="23:43" ht="10.5" x14ac:dyDescent="0.35">
      <c r="AO112" s="2"/>
      <c r="AP112" s="2"/>
      <c r="AQ112" s="2"/>
    </row>
    <row r="113" s="2" customFormat="1" ht="10.5" x14ac:dyDescent="0.35"/>
    <row r="114" s="2" customFormat="1" ht="10.5" x14ac:dyDescent="0.35"/>
    <row r="115" s="2" customFormat="1" ht="10.5" x14ac:dyDescent="0.35"/>
    <row r="116" s="2" customFormat="1" ht="10.5" x14ac:dyDescent="0.35"/>
    <row r="117" s="2" customFormat="1" ht="10.5" x14ac:dyDescent="0.35"/>
    <row r="118" s="2" customFormat="1" ht="10.5" x14ac:dyDescent="0.35"/>
    <row r="119" s="2" customFormat="1" ht="10.5" x14ac:dyDescent="0.35"/>
    <row r="120" s="2" customFormat="1" ht="10.5" x14ac:dyDescent="0.35"/>
    <row r="121" s="2" customFormat="1" ht="10.5" x14ac:dyDescent="0.35"/>
    <row r="122" s="2" customFormat="1" ht="10.5" x14ac:dyDescent="0.35"/>
    <row r="123" s="2" customFormat="1" ht="10.5" x14ac:dyDescent="0.35"/>
    <row r="124" s="2" customFormat="1" ht="10.5" x14ac:dyDescent="0.35"/>
    <row r="125" s="2" customFormat="1" ht="10.5" x14ac:dyDescent="0.35"/>
    <row r="126" s="2" customFormat="1" ht="10.5" x14ac:dyDescent="0.35"/>
    <row r="127" s="2" customFormat="1" ht="10.5" x14ac:dyDescent="0.35"/>
    <row r="128" s="2" customFormat="1" ht="10.5" x14ac:dyDescent="0.35"/>
    <row r="129" s="2" customFormat="1" ht="10.5" x14ac:dyDescent="0.35"/>
    <row r="130" s="2" customFormat="1" ht="10.5" x14ac:dyDescent="0.35"/>
    <row r="131" s="2" customFormat="1" ht="10.5" x14ac:dyDescent="0.35"/>
    <row r="132" s="2" customFormat="1" ht="10.5" x14ac:dyDescent="0.35"/>
    <row r="133" s="2" customFormat="1" ht="10.5" x14ac:dyDescent="0.35"/>
    <row r="134" s="2" customFormat="1" ht="10.5" x14ac:dyDescent="0.35"/>
    <row r="135" s="2" customFormat="1" ht="10.5" x14ac:dyDescent="0.35"/>
    <row r="136" s="2" customFormat="1" ht="10.5" x14ac:dyDescent="0.35"/>
    <row r="137" s="2" customFormat="1" ht="10.5" x14ac:dyDescent="0.35"/>
    <row r="138" s="2" customFormat="1" ht="10.5" x14ac:dyDescent="0.35"/>
    <row r="139" s="2" customFormat="1" ht="10.5" x14ac:dyDescent="0.35"/>
    <row r="140" s="2" customFormat="1" ht="10.5" x14ac:dyDescent="0.35"/>
    <row r="141" s="2" customFormat="1" ht="10.5" x14ac:dyDescent="0.35"/>
    <row r="142" s="2" customFormat="1" ht="10.5" x14ac:dyDescent="0.35"/>
    <row r="143" s="2" customFormat="1" ht="10.5" x14ac:dyDescent="0.35"/>
    <row r="144" s="2" customFormat="1" ht="10.5" x14ac:dyDescent="0.35"/>
    <row r="145" s="2" customFormat="1" ht="10.5" x14ac:dyDescent="0.35"/>
    <row r="146" s="2" customFormat="1" ht="10.5" x14ac:dyDescent="0.35"/>
    <row r="147" s="2" customFormat="1" ht="10.5" x14ac:dyDescent="0.35"/>
    <row r="148" s="2" customFormat="1" ht="10.5" x14ac:dyDescent="0.35"/>
    <row r="149" s="2" customFormat="1" ht="10.5" x14ac:dyDescent="0.35"/>
    <row r="150" s="2" customFormat="1" ht="10.5" x14ac:dyDescent="0.35"/>
    <row r="151" s="2" customFormat="1" ht="10.5" x14ac:dyDescent="0.35"/>
    <row r="152" s="2" customFormat="1" ht="10.5" x14ac:dyDescent="0.35"/>
    <row r="153" s="2" customFormat="1" ht="10.5" x14ac:dyDescent="0.35"/>
    <row r="154" s="2" customFormat="1" ht="10.5" x14ac:dyDescent="0.35"/>
    <row r="155" s="2" customFormat="1" ht="10.5" x14ac:dyDescent="0.35"/>
    <row r="156" s="2" customFormat="1" ht="10.5" x14ac:dyDescent="0.35"/>
    <row r="157" s="2" customFormat="1" ht="10.5" x14ac:dyDescent="0.35"/>
    <row r="158" s="2" customFormat="1" ht="10.5" x14ac:dyDescent="0.35"/>
    <row r="159" s="2" customFormat="1" ht="10.5" x14ac:dyDescent="0.35"/>
    <row r="160" s="2" customFormat="1" ht="10.5" x14ac:dyDescent="0.35"/>
    <row r="161" s="2" customFormat="1" ht="10.5" x14ac:dyDescent="0.35"/>
    <row r="162" s="2" customFormat="1" ht="10.5" x14ac:dyDescent="0.35"/>
    <row r="163" s="2" customFormat="1" ht="10.5" x14ac:dyDescent="0.35"/>
    <row r="164" s="2" customFormat="1" ht="10.5" x14ac:dyDescent="0.35"/>
    <row r="165" s="2" customFormat="1" ht="10.5" x14ac:dyDescent="0.35"/>
    <row r="166" s="2" customFormat="1" ht="10.5" x14ac:dyDescent="0.35"/>
    <row r="167" s="2" customFormat="1" ht="10.5" x14ac:dyDescent="0.35"/>
    <row r="168" s="2" customFormat="1" ht="10.5" x14ac:dyDescent="0.35"/>
    <row r="169" s="2" customFormat="1" ht="10.5" x14ac:dyDescent="0.35"/>
    <row r="170" s="2" customFormat="1" ht="10.5" x14ac:dyDescent="0.35"/>
    <row r="171" s="2" customFormat="1" ht="10.5" x14ac:dyDescent="0.35"/>
    <row r="172" s="2" customFormat="1" ht="10.5" x14ac:dyDescent="0.35"/>
    <row r="173" s="2" customFormat="1" ht="10.5" x14ac:dyDescent="0.35"/>
    <row r="174" s="2" customFormat="1" ht="10.5" x14ac:dyDescent="0.35"/>
    <row r="175" s="2" customFormat="1" ht="10.5" x14ac:dyDescent="0.35"/>
    <row r="176" s="2" customFormat="1" ht="10.5" x14ac:dyDescent="0.35"/>
    <row r="177" s="2" customFormat="1" ht="10.5" x14ac:dyDescent="0.35"/>
    <row r="178" s="2" customFormat="1" ht="10.5" x14ac:dyDescent="0.35"/>
    <row r="179" s="2" customFormat="1" ht="10.5" x14ac:dyDescent="0.35"/>
    <row r="180" s="2" customFormat="1" ht="10.5" x14ac:dyDescent="0.35"/>
    <row r="181" s="2" customFormat="1" ht="10.5" x14ac:dyDescent="0.35"/>
    <row r="182" s="2" customFormat="1" ht="10.5" x14ac:dyDescent="0.35"/>
    <row r="183" s="2" customFormat="1" ht="10.5" x14ac:dyDescent="0.35"/>
    <row r="184" s="2" customFormat="1" ht="10.5" x14ac:dyDescent="0.35"/>
    <row r="185" s="2" customFormat="1" ht="10.5" x14ac:dyDescent="0.35"/>
    <row r="186" s="2" customFormat="1" ht="10.5" x14ac:dyDescent="0.35"/>
    <row r="187" s="2" customFormat="1" ht="10.5" x14ac:dyDescent="0.35"/>
    <row r="188" s="2" customFormat="1" ht="10.5" x14ac:dyDescent="0.35"/>
    <row r="189" s="2" customFormat="1" ht="10.5" x14ac:dyDescent="0.35"/>
    <row r="190" s="2" customFormat="1" ht="10.5" x14ac:dyDescent="0.35"/>
    <row r="191" s="2" customFormat="1" ht="10.5" x14ac:dyDescent="0.35"/>
    <row r="192" s="2" customFormat="1" ht="10.5" x14ac:dyDescent="0.35"/>
    <row r="193" s="2" customFormat="1" ht="10.5" x14ac:dyDescent="0.35"/>
    <row r="194" s="2" customFormat="1" ht="10.5" x14ac:dyDescent="0.35"/>
    <row r="195" s="2" customFormat="1" ht="10.5" x14ac:dyDescent="0.35"/>
    <row r="196" s="2" customFormat="1" ht="10.5" x14ac:dyDescent="0.35"/>
    <row r="197" s="2" customFormat="1" ht="10.5" x14ac:dyDescent="0.35"/>
    <row r="198" s="2" customFormat="1" ht="10.5" x14ac:dyDescent="0.35"/>
    <row r="199" s="2" customFormat="1" ht="10.5" x14ac:dyDescent="0.35"/>
    <row r="200" s="2" customFormat="1" ht="10.5" x14ac:dyDescent="0.35"/>
    <row r="201" s="2" customFormat="1" ht="10.5" x14ac:dyDescent="0.35"/>
    <row r="202" s="2" customFormat="1" ht="10.5" x14ac:dyDescent="0.35"/>
    <row r="203" s="2" customFormat="1" ht="10.5" x14ac:dyDescent="0.35"/>
    <row r="204" s="2" customFormat="1" ht="10.5" x14ac:dyDescent="0.35"/>
    <row r="205" s="2" customFormat="1" ht="10.5" x14ac:dyDescent="0.35"/>
    <row r="206" s="2" customFormat="1" ht="10.5" x14ac:dyDescent="0.35"/>
    <row r="207" s="2" customFormat="1" ht="10.5" x14ac:dyDescent="0.35"/>
    <row r="208" s="2" customFormat="1" ht="10.5" x14ac:dyDescent="0.35"/>
    <row r="209" s="2" customFormat="1" ht="10.5" x14ac:dyDescent="0.35"/>
    <row r="210" s="2" customFormat="1" ht="10.5" x14ac:dyDescent="0.35"/>
    <row r="211" s="2" customFormat="1" ht="10.5" x14ac:dyDescent="0.35"/>
    <row r="212" s="2" customFormat="1" ht="10.5" x14ac:dyDescent="0.35"/>
    <row r="213" s="2" customFormat="1" ht="10.5" x14ac:dyDescent="0.35"/>
    <row r="214" s="2" customFormat="1" ht="10.5" x14ac:dyDescent="0.35"/>
    <row r="215" s="2" customFormat="1" ht="10.5" x14ac:dyDescent="0.35"/>
    <row r="216" s="2" customFormat="1" ht="10.5" x14ac:dyDescent="0.35"/>
    <row r="217" s="2" customFormat="1" ht="10.5" x14ac:dyDescent="0.35"/>
    <row r="218" s="2" customFormat="1" ht="10.5" x14ac:dyDescent="0.35"/>
    <row r="219" s="2" customFormat="1" ht="10.5" x14ac:dyDescent="0.35"/>
    <row r="220" s="2" customFormat="1" ht="10.5" x14ac:dyDescent="0.35"/>
    <row r="221" s="2" customFormat="1" ht="10.5" x14ac:dyDescent="0.35"/>
    <row r="222" s="2" customFormat="1" ht="10.5" x14ac:dyDescent="0.35"/>
    <row r="223" s="2" customFormat="1" ht="10.5" x14ac:dyDescent="0.35"/>
    <row r="224" s="2" customFormat="1" ht="10.5" x14ac:dyDescent="0.35"/>
    <row r="225" s="2" customFormat="1" ht="10.5" x14ac:dyDescent="0.35"/>
    <row r="226" s="2" customFormat="1" ht="10.5" x14ac:dyDescent="0.35"/>
    <row r="227" s="2" customFormat="1" ht="10.5" x14ac:dyDescent="0.35"/>
    <row r="228" s="2" customFormat="1" ht="10.5" x14ac:dyDescent="0.35"/>
    <row r="229" s="2" customFormat="1" ht="10.5" x14ac:dyDescent="0.35"/>
    <row r="230" s="2" customFormat="1" ht="10.5" x14ac:dyDescent="0.35"/>
    <row r="231" s="2" customFormat="1" ht="10.5" x14ac:dyDescent="0.35"/>
    <row r="232" s="2" customFormat="1" ht="10.5" x14ac:dyDescent="0.35"/>
    <row r="233" s="2" customFormat="1" ht="10.5" x14ac:dyDescent="0.35"/>
    <row r="234" s="2" customFormat="1" ht="10.5" x14ac:dyDescent="0.35"/>
    <row r="235" s="2" customFormat="1" ht="10.5" x14ac:dyDescent="0.35"/>
    <row r="236" s="2" customFormat="1" ht="10.5" x14ac:dyDescent="0.35"/>
    <row r="237" s="2" customFormat="1" ht="10.5" x14ac:dyDescent="0.35"/>
    <row r="238" s="2" customFormat="1" ht="10.5" x14ac:dyDescent="0.35"/>
    <row r="239" s="2" customFormat="1" ht="10.5" x14ac:dyDescent="0.35"/>
    <row r="240" s="2" customFormat="1" ht="10.5" x14ac:dyDescent="0.35"/>
    <row r="241" s="2" customFormat="1" ht="10.5" x14ac:dyDescent="0.35"/>
    <row r="242" s="2" customFormat="1" ht="10.5" x14ac:dyDescent="0.35"/>
    <row r="243" s="2" customFormat="1" ht="10.5" x14ac:dyDescent="0.35"/>
    <row r="244" s="2" customFormat="1" ht="10.5" x14ac:dyDescent="0.35"/>
    <row r="245" s="2" customFormat="1" ht="10.5" x14ac:dyDescent="0.35"/>
    <row r="246" s="2" customFormat="1" ht="10.5" x14ac:dyDescent="0.35"/>
    <row r="247" s="2" customFormat="1" ht="10.5" x14ac:dyDescent="0.35"/>
    <row r="248" s="2" customFormat="1" ht="10.5" x14ac:dyDescent="0.35"/>
    <row r="249" s="2" customFormat="1" ht="10.5" x14ac:dyDescent="0.35"/>
    <row r="250" s="2" customFormat="1" ht="10.5" x14ac:dyDescent="0.35"/>
    <row r="251" s="2" customFormat="1" ht="10.5" x14ac:dyDescent="0.35"/>
    <row r="252" s="2" customFormat="1" ht="10.5" x14ac:dyDescent="0.35"/>
    <row r="253" s="2" customFormat="1" ht="10.5" x14ac:dyDescent="0.35"/>
    <row r="254" s="2" customFormat="1" ht="10.5" x14ac:dyDescent="0.35"/>
    <row r="255" s="2" customFormat="1" ht="10.5" x14ac:dyDescent="0.35"/>
    <row r="256" s="2" customFormat="1" ht="10.5" x14ac:dyDescent="0.35"/>
    <row r="257" s="2" customFormat="1" ht="10.5" x14ac:dyDescent="0.35"/>
    <row r="258" s="2" customFormat="1" ht="10.5" x14ac:dyDescent="0.35"/>
    <row r="259" s="2" customFormat="1" ht="10.5" x14ac:dyDescent="0.35"/>
    <row r="260" s="2" customFormat="1" ht="10.5" x14ac:dyDescent="0.35"/>
    <row r="261" s="2" customFormat="1" ht="10.5" x14ac:dyDescent="0.35"/>
    <row r="262" s="2" customFormat="1" ht="10.5" x14ac:dyDescent="0.35"/>
    <row r="263" s="2" customFormat="1" ht="10.5" x14ac:dyDescent="0.35"/>
    <row r="264" s="2" customFormat="1" ht="10.5" x14ac:dyDescent="0.35"/>
    <row r="265" s="2" customFormat="1" ht="10.5" x14ac:dyDescent="0.35"/>
    <row r="266" s="2" customFormat="1" ht="10.5" x14ac:dyDescent="0.35"/>
    <row r="267" s="2" customFormat="1" ht="10.5" x14ac:dyDescent="0.35"/>
    <row r="268" s="2" customFormat="1" ht="10.5" x14ac:dyDescent="0.35"/>
    <row r="269" s="2" customFormat="1" ht="10.5" x14ac:dyDescent="0.35"/>
    <row r="270" s="2" customFormat="1" ht="10.5" x14ac:dyDescent="0.35"/>
    <row r="271" s="2" customFormat="1" ht="10.5" x14ac:dyDescent="0.35"/>
    <row r="272" s="2" customFormat="1" ht="10.5" x14ac:dyDescent="0.35"/>
    <row r="273" s="2" customFormat="1" ht="10.5" x14ac:dyDescent="0.35"/>
    <row r="274" s="2" customFormat="1" ht="10.5" x14ac:dyDescent="0.35"/>
    <row r="275" s="2" customFormat="1" ht="10.5" x14ac:dyDescent="0.35"/>
    <row r="276" s="2" customFormat="1" ht="10.5" x14ac:dyDescent="0.35"/>
    <row r="277" s="2" customFormat="1" ht="10.5" x14ac:dyDescent="0.35"/>
    <row r="278" s="2" customFormat="1" ht="10.5" x14ac:dyDescent="0.35"/>
    <row r="279" s="2" customFormat="1" ht="10.5" x14ac:dyDescent="0.35"/>
    <row r="280" s="2" customFormat="1" ht="10.5" x14ac:dyDescent="0.35"/>
    <row r="281" s="2" customFormat="1" ht="10.5" x14ac:dyDescent="0.35"/>
    <row r="282" s="2" customFormat="1" ht="10.5" x14ac:dyDescent="0.35"/>
    <row r="283" s="2" customFormat="1" ht="10.5" x14ac:dyDescent="0.35"/>
    <row r="284" s="2" customFormat="1" ht="10.5" x14ac:dyDescent="0.35"/>
    <row r="285" s="2" customFormat="1" ht="10.5" x14ac:dyDescent="0.35"/>
    <row r="286" s="2" customFormat="1" ht="10.5" x14ac:dyDescent="0.35"/>
    <row r="287" s="2" customFormat="1" ht="10.5" x14ac:dyDescent="0.35"/>
    <row r="288" s="2" customFormat="1" ht="10.5" x14ac:dyDescent="0.35"/>
    <row r="289" s="2" customFormat="1" ht="10.5" x14ac:dyDescent="0.35"/>
    <row r="290" s="2" customFormat="1" ht="10.5" x14ac:dyDescent="0.35"/>
    <row r="291" s="2" customFormat="1" ht="10.5" x14ac:dyDescent="0.35"/>
    <row r="292" s="2" customFormat="1" ht="10.5" x14ac:dyDescent="0.35"/>
    <row r="293" s="2" customFormat="1" ht="10.5" x14ac:dyDescent="0.35"/>
    <row r="294" s="2" customFormat="1" ht="10.5" x14ac:dyDescent="0.35"/>
    <row r="295" s="2" customFormat="1" ht="10.5" x14ac:dyDescent="0.35"/>
    <row r="296" s="2" customFormat="1" ht="10.5" x14ac:dyDescent="0.35"/>
    <row r="297" s="2" customFormat="1" ht="10.5" x14ac:dyDescent="0.35"/>
    <row r="298" s="2" customFormat="1" ht="10.5" x14ac:dyDescent="0.35"/>
    <row r="299" s="2" customFormat="1" ht="10.5" x14ac:dyDescent="0.35"/>
    <row r="300" s="2" customFormat="1" ht="10.5" x14ac:dyDescent="0.35"/>
    <row r="301" s="2" customFormat="1" ht="10.5" x14ac:dyDescent="0.35"/>
    <row r="302" s="2" customFormat="1" ht="10.5" x14ac:dyDescent="0.35"/>
    <row r="303" s="2" customFormat="1" ht="10.5" x14ac:dyDescent="0.35"/>
    <row r="304" s="2" customFormat="1" ht="10.5" x14ac:dyDescent="0.35"/>
    <row r="306" s="2" customFormat="1" ht="10.5" x14ac:dyDescent="0.35"/>
    <row r="307" s="2" customFormat="1" ht="10.5" x14ac:dyDescent="0.35"/>
    <row r="308" s="2" customFormat="1" ht="10.5" x14ac:dyDescent="0.35"/>
    <row r="309" s="2" customFormat="1" ht="10.5" x14ac:dyDescent="0.35"/>
    <row r="310" s="2" customFormat="1" ht="10.5" x14ac:dyDescent="0.35"/>
    <row r="311" s="2" customFormat="1" ht="10.5" x14ac:dyDescent="0.35"/>
    <row r="312" s="2" customFormat="1" ht="10.5" x14ac:dyDescent="0.35"/>
    <row r="313" s="2" customFormat="1" ht="10.5" x14ac:dyDescent="0.35"/>
  </sheetData>
  <sheetProtection sheet="1" objects="1" scenarios="1"/>
  <sortState xmlns:xlrd2="http://schemas.microsoft.com/office/spreadsheetml/2017/richdata2" ref="A5:B88">
    <sortCondition ref="B5:B88"/>
  </sortState>
  <mergeCells count="3">
    <mergeCell ref="C4:J4"/>
    <mergeCell ref="N4:U4"/>
    <mergeCell ref="A1:J1"/>
  </mergeCells>
  <pageMargins left="0.39370078740157483" right="0.39370078740157483" top="0.39370078740157483" bottom="0.39370078740157483" header="0.39370078740157483" footer="0.39370078740157483"/>
  <pageSetup paperSize="9" scale="81" fitToWidth="2" orientation="portrait" horizontalDpi="300" verticalDpi="300" r:id="rId1"/>
  <headerFooter alignWithMargins="0"/>
  <colBreaks count="1" manualBreakCount="1">
    <brk id="11" min="3" max="88" man="1"/>
  </col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A9517215</value>
    </field>
    <field name="Objective-Title">
      <value order="0">Number of children born to an individual by age, birthplace and education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2023-02-09T22:40:27Z</value>
    </field>
    <field name="Objective-ModificationStamp">
      <value order="0">2023-07-27T08:20:10Z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Children by Qualification</vt:lpstr>
      <vt:lpstr>Children by age</vt:lpstr>
      <vt:lpstr>Children by Birthplace</vt:lpstr>
      <vt:lpstr>'Children by age'!Print_Area</vt:lpstr>
      <vt:lpstr>'Children by Birthplace'!Print_Area</vt:lpstr>
      <vt:lpstr>'Children by Qualification'!Print_Area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2017-12-04T01:29:05Z</cp:lastPrinted>
  <dcterms:created xsi:type="dcterms:W3CDTF">2012-11-26T15:43:44Z</dcterms:created>
  <dcterms:modified xsi:type="dcterms:W3CDTF">2023-02-09T08:27:47Z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A9517215</vt:lpwstr>
  </property>
  <property fmtid="{D5CDD505-2E9C-101B-9397-08002B2CF9AE}" pid="4" name="Objective-Title">
    <vt:lpwstr>Number of children born to an individual by age,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2023-02-09T22:40:27Z</vt:filetime>
  </property>
  <property fmtid="{D5CDD505-2E9C-101B-9397-08002B2CF9AE}" pid="10" name="Objective-ModificationStamp">
    <vt:filetime>2023-07-27T08:20:10Z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