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trlProps/ctrlProp10.xml" ContentType="application/vnd.ms-excel.controlpropertie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002B0D35-3311-4945-9DB9-1CEA771212D4}" xr6:coauthVersionLast="47" xr6:coauthVersionMax="47" xr10:uidLastSave="{00000000-0000-0000-0000-000000000000}"/>
  <bookViews>
    <workbookView xWindow="-110" yWindow="-110" windowWidth="19420" windowHeight="11500" tabRatio="766" xr2:uid="{00000000-000D-0000-FFFF-FFFF00000000}"/>
  </bookViews>
  <sheets>
    <sheet name="Literacy Select LGA" sheetId="1" r:id="rId1"/>
    <sheet name="Literacy Compare LGAs" sheetId="4" r:id="rId2"/>
    <sheet name="Victorian Results literacy" sheetId="2" r:id="rId3"/>
    <sheet name="Numeracy Select LGA" sheetId="5" r:id="rId4"/>
    <sheet name="Numeracy Compare LGAs" sheetId="6" r:id="rId5"/>
    <sheet name="Victorian Results Numeracy" sheetId="7" r:id="rId6"/>
  </sheets>
  <definedNames>
    <definedName name="_xlnm._FilterDatabase" localSheetId="0" hidden="1">'Literacy Select LGA'!$C$4:$G$2539</definedName>
    <definedName name="_xlnm._FilterDatabase" localSheetId="3" hidden="1">'Numeracy Select LGA'!$C$4:$G$2535</definedName>
    <definedName name="_xlnm.Print_Area" localSheetId="1">'Literacy Compare LGAs'!$A$1:$K$68</definedName>
    <definedName name="_xlnm.Print_Area" localSheetId="0">'Literacy Select LGA'!$P$1:$V$39</definedName>
    <definedName name="_xlnm.Print_Area" localSheetId="4">'Numeracy Compare LGAs'!$A$1:$K$68</definedName>
    <definedName name="_xlnm.Print_Area" localSheetId="3">'Numeracy Select LGA'!$P$1:$V$38</definedName>
    <definedName name="_xlnm.Print_Area" localSheetId="2">'Victorian Results literacy'!$A$1:$I$35</definedName>
    <definedName name="_xlnm.Print_Area" localSheetId="5">'Victorian Results Numeracy'!$A$1:$I$35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4" i="1" l="1"/>
  <c r="F324" i="1"/>
  <c r="G244" i="1"/>
  <c r="F244" i="1"/>
  <c r="G164" i="1"/>
  <c r="H164" i="1" s="1"/>
  <c r="F164" i="1"/>
  <c r="G84" i="1"/>
  <c r="F8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5" i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5" i="5"/>
  <c r="F324" i="5"/>
  <c r="G324" i="5"/>
  <c r="F164" i="5"/>
  <c r="G244" i="5"/>
  <c r="F244" i="5"/>
  <c r="G164" i="5"/>
  <c r="G84" i="5"/>
  <c r="F84" i="5"/>
  <c r="I5" i="7"/>
  <c r="I35" i="2" l="1"/>
  <c r="I34" i="2"/>
  <c r="I33" i="2"/>
  <c r="I32" i="2"/>
  <c r="I31" i="2"/>
  <c r="I30" i="2"/>
  <c r="I29" i="2"/>
  <c r="I27" i="2"/>
  <c r="I26" i="2"/>
  <c r="I25" i="2"/>
  <c r="I24" i="2"/>
  <c r="I23" i="2"/>
  <c r="I22" i="2"/>
  <c r="I21" i="2"/>
  <c r="I19" i="2"/>
  <c r="I18" i="2"/>
  <c r="I17" i="2"/>
  <c r="I16" i="2"/>
  <c r="I15" i="2"/>
  <c r="I14" i="2"/>
  <c r="I13" i="2"/>
  <c r="I11" i="2"/>
  <c r="I10" i="2"/>
  <c r="I9" i="2"/>
  <c r="I8" i="2"/>
  <c r="I7" i="2"/>
  <c r="I6" i="2"/>
  <c r="I5" i="2"/>
  <c r="I35" i="7"/>
  <c r="I34" i="7"/>
  <c r="I33" i="7"/>
  <c r="I32" i="7"/>
  <c r="I31" i="7"/>
  <c r="I30" i="7"/>
  <c r="I29" i="7"/>
  <c r="I27" i="7"/>
  <c r="I26" i="7"/>
  <c r="I25" i="7"/>
  <c r="I24" i="7"/>
  <c r="I23" i="7"/>
  <c r="I22" i="7"/>
  <c r="I21" i="7"/>
  <c r="I19" i="7"/>
  <c r="I18" i="7"/>
  <c r="I17" i="7"/>
  <c r="I16" i="7"/>
  <c r="I15" i="7"/>
  <c r="I14" i="7"/>
  <c r="I13" i="7"/>
  <c r="I6" i="7"/>
  <c r="I7" i="7"/>
  <c r="I8" i="7"/>
  <c r="I9" i="7"/>
  <c r="I10" i="7"/>
  <c r="I11" i="7"/>
  <c r="T9" i="5" l="1"/>
  <c r="T9" i="1"/>
  <c r="S9" i="1"/>
  <c r="R9" i="1"/>
  <c r="S9" i="5" l="1"/>
  <c r="R9" i="5"/>
  <c r="D8" i="6"/>
  <c r="E8" i="6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6" i="6"/>
  <c r="E16" i="6" s="1"/>
  <c r="D17" i="6"/>
  <c r="E17" i="6" s="1"/>
  <c r="D18" i="6"/>
  <c r="E18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 s="1"/>
  <c r="D31" i="6"/>
  <c r="E31" i="6" s="1"/>
  <c r="D32" i="6"/>
  <c r="E32" i="6" s="1"/>
  <c r="D33" i="6"/>
  <c r="E33" i="6" s="1"/>
  <c r="D34" i="6"/>
  <c r="E34" i="6" s="1"/>
  <c r="D35" i="6"/>
  <c r="E35" i="6" s="1"/>
  <c r="D36" i="6"/>
  <c r="E36" i="6" s="1"/>
  <c r="D37" i="6"/>
  <c r="E37" i="6" s="1"/>
  <c r="D38" i="6"/>
  <c r="E38" i="6" s="1"/>
  <c r="D39" i="6"/>
  <c r="E39" i="6" s="1"/>
  <c r="D40" i="6"/>
  <c r="E40" i="6" s="1"/>
  <c r="D41" i="6"/>
  <c r="E41" i="6" s="1"/>
  <c r="D42" i="6"/>
  <c r="E42" i="6" s="1"/>
  <c r="D43" i="6"/>
  <c r="E43" i="6" s="1"/>
  <c r="D44" i="6"/>
  <c r="E44" i="6" s="1"/>
  <c r="D45" i="6"/>
  <c r="E45" i="6" s="1"/>
  <c r="D46" i="6"/>
  <c r="E46" i="6" s="1"/>
  <c r="D47" i="6"/>
  <c r="E47" i="6" s="1"/>
  <c r="D48" i="6"/>
  <c r="E48" i="6" s="1"/>
  <c r="D49" i="6"/>
  <c r="E49" i="6" s="1"/>
  <c r="D50" i="6"/>
  <c r="E50" i="6" s="1"/>
  <c r="D51" i="6"/>
  <c r="E51" i="6" s="1"/>
  <c r="D52" i="6"/>
  <c r="E52" i="6" s="1"/>
  <c r="D53" i="6"/>
  <c r="E53" i="6" s="1"/>
  <c r="D54" i="6"/>
  <c r="E54" i="6" s="1"/>
  <c r="D55" i="6"/>
  <c r="E55" i="6" s="1"/>
  <c r="D56" i="6"/>
  <c r="E56" i="6" s="1"/>
  <c r="D57" i="6"/>
  <c r="E57" i="6" s="1"/>
  <c r="D58" i="6"/>
  <c r="E58" i="6" s="1"/>
  <c r="D59" i="6"/>
  <c r="E59" i="6" s="1"/>
  <c r="D60" i="6"/>
  <c r="E60" i="6" s="1"/>
  <c r="D61" i="6"/>
  <c r="E61" i="6" s="1"/>
  <c r="D62" i="6"/>
  <c r="E62" i="6" s="1"/>
  <c r="D63" i="6"/>
  <c r="E63" i="6" s="1"/>
  <c r="D64" i="6"/>
  <c r="E64" i="6" s="1"/>
  <c r="D65" i="6"/>
  <c r="E65" i="6" s="1"/>
  <c r="D66" i="6"/>
  <c r="E66" i="6" s="1"/>
  <c r="D67" i="6"/>
  <c r="E67" i="6" s="1"/>
  <c r="D68" i="6"/>
  <c r="E68" i="6" s="1"/>
  <c r="D69" i="6"/>
  <c r="E69" i="6" s="1"/>
  <c r="D70" i="6"/>
  <c r="E70" i="6" s="1"/>
  <c r="D71" i="6"/>
  <c r="E71" i="6" s="1"/>
  <c r="D72" i="6"/>
  <c r="E72" i="6" s="1"/>
  <c r="D73" i="6"/>
  <c r="E73" i="6" s="1"/>
  <c r="D74" i="6"/>
  <c r="E74" i="6" s="1"/>
  <c r="D75" i="6"/>
  <c r="E75" i="6" s="1"/>
  <c r="D76" i="6"/>
  <c r="E76" i="6" s="1"/>
  <c r="D77" i="6"/>
  <c r="E77" i="6" s="1"/>
  <c r="D78" i="6"/>
  <c r="E78" i="6" s="1"/>
  <c r="D79" i="6"/>
  <c r="E79" i="6" s="1"/>
  <c r="D80" i="6"/>
  <c r="E80" i="6" s="1"/>
  <c r="D81" i="6"/>
  <c r="E81" i="6" s="1"/>
  <c r="D82" i="6"/>
  <c r="E82" i="6" s="1"/>
  <c r="D83" i="6"/>
  <c r="E83" i="6" s="1"/>
  <c r="D84" i="6"/>
  <c r="E84" i="6" s="1"/>
  <c r="D85" i="6"/>
  <c r="E85" i="6" s="1"/>
  <c r="D7" i="6"/>
  <c r="E7" i="6" s="1"/>
  <c r="D8" i="4"/>
  <c r="E8" i="4" s="1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4" i="4"/>
  <c r="E34" i="4" s="1"/>
  <c r="D35" i="4"/>
  <c r="E35" i="4" s="1"/>
  <c r="D36" i="4"/>
  <c r="E36" i="4" s="1"/>
  <c r="D37" i="4"/>
  <c r="E37" i="4" s="1"/>
  <c r="D38" i="4"/>
  <c r="E38" i="4" s="1"/>
  <c r="D39" i="4"/>
  <c r="E39" i="4" s="1"/>
  <c r="D40" i="4"/>
  <c r="E40" i="4" s="1"/>
  <c r="D41" i="4"/>
  <c r="E41" i="4" s="1"/>
  <c r="D42" i="4"/>
  <c r="E42" i="4" s="1"/>
  <c r="D43" i="4"/>
  <c r="E43" i="4" s="1"/>
  <c r="D44" i="4"/>
  <c r="E44" i="4" s="1"/>
  <c r="D45" i="4"/>
  <c r="E45" i="4" s="1"/>
  <c r="D46" i="4"/>
  <c r="E46" i="4" s="1"/>
  <c r="D47" i="4"/>
  <c r="E47" i="4" s="1"/>
  <c r="D48" i="4"/>
  <c r="E48" i="4" s="1"/>
  <c r="D49" i="4"/>
  <c r="E49" i="4" s="1"/>
  <c r="D50" i="4"/>
  <c r="E50" i="4" s="1"/>
  <c r="D51" i="4"/>
  <c r="E51" i="4" s="1"/>
  <c r="D52" i="4"/>
  <c r="E52" i="4" s="1"/>
  <c r="D53" i="4"/>
  <c r="E53" i="4" s="1"/>
  <c r="D54" i="4"/>
  <c r="E54" i="4" s="1"/>
  <c r="D55" i="4"/>
  <c r="E55" i="4" s="1"/>
  <c r="D56" i="4"/>
  <c r="E56" i="4" s="1"/>
  <c r="D57" i="4"/>
  <c r="E57" i="4" s="1"/>
  <c r="D58" i="4"/>
  <c r="E58" i="4" s="1"/>
  <c r="D59" i="4"/>
  <c r="E59" i="4" s="1"/>
  <c r="D60" i="4"/>
  <c r="E60" i="4" s="1"/>
  <c r="D61" i="4"/>
  <c r="E61" i="4" s="1"/>
  <c r="D62" i="4"/>
  <c r="E62" i="4" s="1"/>
  <c r="D63" i="4"/>
  <c r="E63" i="4" s="1"/>
  <c r="D64" i="4"/>
  <c r="E64" i="4" s="1"/>
  <c r="D65" i="4"/>
  <c r="E65" i="4" s="1"/>
  <c r="D66" i="4"/>
  <c r="E66" i="4" s="1"/>
  <c r="D67" i="4"/>
  <c r="E67" i="4" s="1"/>
  <c r="D68" i="4"/>
  <c r="E68" i="4" s="1"/>
  <c r="D69" i="4"/>
  <c r="E69" i="4" s="1"/>
  <c r="D70" i="4"/>
  <c r="E70" i="4" s="1"/>
  <c r="D71" i="4"/>
  <c r="E71" i="4" s="1"/>
  <c r="D72" i="4"/>
  <c r="E72" i="4" s="1"/>
  <c r="D73" i="4"/>
  <c r="E73" i="4" s="1"/>
  <c r="D74" i="4"/>
  <c r="E74" i="4" s="1"/>
  <c r="D75" i="4"/>
  <c r="E75" i="4" s="1"/>
  <c r="D76" i="4"/>
  <c r="E76" i="4" s="1"/>
  <c r="D77" i="4"/>
  <c r="E77" i="4" s="1"/>
  <c r="D78" i="4"/>
  <c r="E78" i="4" s="1"/>
  <c r="D79" i="4"/>
  <c r="E79" i="4" s="1"/>
  <c r="D80" i="4"/>
  <c r="E80" i="4" s="1"/>
  <c r="D81" i="4"/>
  <c r="E81" i="4" s="1"/>
  <c r="D82" i="4"/>
  <c r="E82" i="4" s="1"/>
  <c r="D83" i="4"/>
  <c r="E83" i="4" s="1"/>
  <c r="D84" i="4"/>
  <c r="E84" i="4" s="1"/>
  <c r="D85" i="4"/>
  <c r="E85" i="4" s="1"/>
  <c r="D7" i="4"/>
  <c r="E7" i="4" s="1"/>
  <c r="R14" i="5"/>
  <c r="R13" i="5"/>
  <c r="R12" i="5"/>
  <c r="R11" i="5"/>
  <c r="S14" i="5"/>
  <c r="S13" i="5"/>
  <c r="S12" i="5"/>
  <c r="S11" i="5"/>
  <c r="S14" i="1"/>
  <c r="R14" i="1"/>
  <c r="S13" i="1"/>
  <c r="R13" i="1"/>
  <c r="S12" i="1"/>
  <c r="R12" i="1"/>
  <c r="S11" i="1"/>
  <c r="R11" i="1"/>
  <c r="T14" i="1" l="1"/>
  <c r="T14" i="5"/>
  <c r="T11" i="5"/>
  <c r="T12" i="5"/>
  <c r="T13" i="5"/>
  <c r="T12" i="1"/>
  <c r="T11" i="1"/>
  <c r="T13" i="1"/>
  <c r="F85" i="4"/>
  <c r="F8" i="6"/>
  <c r="F7" i="6"/>
  <c r="F9" i="6"/>
  <c r="F11" i="6"/>
  <c r="F13" i="6"/>
  <c r="F15" i="6"/>
  <c r="F17" i="6"/>
  <c r="F19" i="6"/>
  <c r="F21" i="6"/>
  <c r="F24" i="6"/>
  <c r="F26" i="6"/>
  <c r="F28" i="6"/>
  <c r="F30" i="6"/>
  <c r="F32" i="6"/>
  <c r="F34" i="6"/>
  <c r="F36" i="6"/>
  <c r="F38" i="6"/>
  <c r="F40" i="6"/>
  <c r="F42" i="6"/>
  <c r="F43" i="6"/>
  <c r="F45" i="6"/>
  <c r="F47" i="6"/>
  <c r="F49" i="6"/>
  <c r="F51" i="6"/>
  <c r="F53" i="6"/>
  <c r="F55" i="6"/>
  <c r="F57" i="6"/>
  <c r="F59" i="6"/>
  <c r="F61" i="6"/>
  <c r="F63" i="6"/>
  <c r="F65" i="6"/>
  <c r="F67" i="6"/>
  <c r="F69" i="6"/>
  <c r="F71" i="6"/>
  <c r="F72" i="6"/>
  <c r="F75" i="6"/>
  <c r="F77" i="6"/>
  <c r="F78" i="6"/>
  <c r="F81" i="6"/>
  <c r="F82" i="6"/>
  <c r="F85" i="6"/>
  <c r="F10" i="6"/>
  <c r="F12" i="6"/>
  <c r="F14" i="6"/>
  <c r="F16" i="6"/>
  <c r="F18" i="6"/>
  <c r="F20" i="6"/>
  <c r="F22" i="6"/>
  <c r="F23" i="6"/>
  <c r="F25" i="6"/>
  <c r="F27" i="6"/>
  <c r="F29" i="6"/>
  <c r="F31" i="6"/>
  <c r="F33" i="6"/>
  <c r="F35" i="6"/>
  <c r="F37" i="6"/>
  <c r="F39" i="6"/>
  <c r="F41" i="6"/>
  <c r="F44" i="6"/>
  <c r="F46" i="6"/>
  <c r="F48" i="6"/>
  <c r="F50" i="6"/>
  <c r="F52" i="6"/>
  <c r="F54" i="6"/>
  <c r="F56" i="6"/>
  <c r="F58" i="6"/>
  <c r="F60" i="6"/>
  <c r="F62" i="6"/>
  <c r="F64" i="6"/>
  <c r="F66" i="6"/>
  <c r="F68" i="6"/>
  <c r="F70" i="6"/>
  <c r="F73" i="6"/>
  <c r="F74" i="6"/>
  <c r="F76" i="6"/>
  <c r="F79" i="6"/>
  <c r="F80" i="6"/>
  <c r="F83" i="6"/>
  <c r="F84" i="6"/>
  <c r="F83" i="4"/>
  <c r="F79" i="4"/>
  <c r="F7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F58" i="4"/>
  <c r="F56" i="4"/>
  <c r="F54" i="4"/>
  <c r="F52" i="4"/>
  <c r="F50" i="4"/>
  <c r="F48" i="4"/>
  <c r="F46" i="4"/>
  <c r="F44" i="4"/>
  <c r="F42" i="4"/>
  <c r="F40" i="4"/>
  <c r="F38" i="4"/>
  <c r="F36" i="4"/>
  <c r="F34" i="4"/>
  <c r="F32" i="4"/>
  <c r="F30" i="4"/>
  <c r="F28" i="4"/>
  <c r="F26" i="4"/>
  <c r="F24" i="4"/>
  <c r="F22" i="4"/>
  <c r="F20" i="4"/>
  <c r="F18" i="4"/>
  <c r="F16" i="4"/>
  <c r="F14" i="4"/>
  <c r="F12" i="4"/>
  <c r="F10" i="4"/>
  <c r="F8" i="4"/>
  <c r="F81" i="4"/>
  <c r="F77" i="4"/>
  <c r="F75" i="4"/>
  <c r="F73" i="4"/>
  <c r="F71" i="4"/>
  <c r="F69" i="4"/>
  <c r="F67" i="4"/>
  <c r="F65" i="4"/>
  <c r="F63" i="4"/>
  <c r="F61" i="4"/>
  <c r="F59" i="4"/>
  <c r="F57" i="4"/>
  <c r="F55" i="4"/>
  <c r="F53" i="4"/>
  <c r="F51" i="4"/>
  <c r="F49" i="4"/>
  <c r="F47" i="4"/>
  <c r="F45" i="4"/>
  <c r="F43" i="4"/>
  <c r="F41" i="4"/>
  <c r="F39" i="4"/>
  <c r="F37" i="4"/>
  <c r="F35" i="4"/>
  <c r="F33" i="4"/>
  <c r="F31" i="4"/>
  <c r="F29" i="4"/>
  <c r="F27" i="4"/>
  <c r="F25" i="4"/>
  <c r="F23" i="4"/>
  <c r="F21" i="4"/>
  <c r="F19" i="4"/>
  <c r="F17" i="4"/>
  <c r="F15" i="4"/>
  <c r="F13" i="4"/>
  <c r="F11" i="4"/>
  <c r="F9" i="4"/>
  <c r="G85" i="6" l="1"/>
  <c r="H84" i="6"/>
  <c r="G83" i="6"/>
  <c r="H82" i="6"/>
  <c r="G81" i="6"/>
  <c r="H80" i="6"/>
  <c r="G79" i="6"/>
  <c r="H78" i="6"/>
  <c r="G77" i="6"/>
  <c r="H76" i="6"/>
  <c r="G75" i="6"/>
  <c r="H74" i="6"/>
  <c r="G73" i="6"/>
  <c r="H72" i="6"/>
  <c r="G71" i="6"/>
  <c r="H70" i="6"/>
  <c r="G69" i="6"/>
  <c r="H68" i="6"/>
  <c r="G67" i="6"/>
  <c r="H66" i="6"/>
  <c r="G65" i="6"/>
  <c r="H64" i="6"/>
  <c r="G63" i="6"/>
  <c r="H62" i="6"/>
  <c r="G61" i="6"/>
  <c r="H60" i="6"/>
  <c r="G59" i="6"/>
  <c r="H58" i="6"/>
  <c r="G57" i="6"/>
  <c r="H56" i="6"/>
  <c r="G55" i="6"/>
  <c r="H54" i="6"/>
  <c r="G53" i="6"/>
  <c r="H52" i="6"/>
  <c r="G51" i="6"/>
  <c r="H50" i="6"/>
  <c r="G49" i="6"/>
  <c r="H48" i="6"/>
  <c r="G47" i="6"/>
  <c r="H46" i="6"/>
  <c r="G45" i="6"/>
  <c r="H44" i="6"/>
  <c r="G43" i="6"/>
  <c r="H42" i="6"/>
  <c r="G41" i="6"/>
  <c r="H40" i="6"/>
  <c r="G39" i="6"/>
  <c r="H38" i="6"/>
  <c r="G37" i="6"/>
  <c r="H36" i="6"/>
  <c r="G35" i="6"/>
  <c r="H34" i="6"/>
  <c r="G33" i="6"/>
  <c r="H32" i="6"/>
  <c r="G31" i="6"/>
  <c r="H30" i="6"/>
  <c r="G29" i="6"/>
  <c r="H28" i="6"/>
  <c r="G27" i="6"/>
  <c r="H26" i="6"/>
  <c r="G25" i="6"/>
  <c r="H24" i="6"/>
  <c r="G23" i="6"/>
  <c r="H22" i="6"/>
  <c r="G21" i="6"/>
  <c r="H20" i="6"/>
  <c r="G19" i="6"/>
  <c r="H18" i="6"/>
  <c r="G17" i="6"/>
  <c r="H16" i="6"/>
  <c r="G15" i="6"/>
  <c r="H14" i="6"/>
  <c r="G13" i="6"/>
  <c r="H12" i="6"/>
  <c r="G11" i="6"/>
  <c r="H10" i="6"/>
  <c r="G9" i="6"/>
  <c r="H8" i="6"/>
  <c r="G7" i="6"/>
  <c r="H85" i="6"/>
  <c r="G84" i="6"/>
  <c r="H83" i="6"/>
  <c r="G82" i="6"/>
  <c r="H81" i="6"/>
  <c r="G80" i="6"/>
  <c r="H79" i="6"/>
  <c r="G78" i="6"/>
  <c r="H77" i="6"/>
  <c r="G76" i="6"/>
  <c r="H75" i="6"/>
  <c r="G74" i="6"/>
  <c r="H73" i="6"/>
  <c r="G72" i="6"/>
  <c r="H71" i="6"/>
  <c r="G70" i="6"/>
  <c r="H69" i="6"/>
  <c r="G68" i="6"/>
  <c r="H67" i="6"/>
  <c r="G66" i="6"/>
  <c r="H65" i="6"/>
  <c r="G64" i="6"/>
  <c r="H63" i="6"/>
  <c r="G62" i="6"/>
  <c r="H61" i="6"/>
  <c r="G60" i="6"/>
  <c r="H59" i="6"/>
  <c r="G58" i="6"/>
  <c r="H57" i="6"/>
  <c r="G56" i="6"/>
  <c r="H55" i="6"/>
  <c r="G54" i="6"/>
  <c r="H53" i="6"/>
  <c r="G52" i="6"/>
  <c r="H51" i="6"/>
  <c r="G50" i="6"/>
  <c r="H49" i="6"/>
  <c r="G48" i="6"/>
  <c r="H47" i="6"/>
  <c r="G46" i="6"/>
  <c r="H45" i="6"/>
  <c r="G44" i="6"/>
  <c r="H43" i="6"/>
  <c r="G42" i="6"/>
  <c r="H41" i="6"/>
  <c r="G40" i="6"/>
  <c r="H39" i="6"/>
  <c r="G38" i="6"/>
  <c r="H37" i="6"/>
  <c r="G36" i="6"/>
  <c r="H35" i="6"/>
  <c r="G34" i="6"/>
  <c r="H33" i="6"/>
  <c r="G32" i="6"/>
  <c r="H31" i="6"/>
  <c r="G30" i="6"/>
  <c r="H29" i="6"/>
  <c r="G28" i="6"/>
  <c r="H27" i="6"/>
  <c r="G26" i="6"/>
  <c r="H25" i="6"/>
  <c r="G24" i="6"/>
  <c r="H23" i="6"/>
  <c r="G22" i="6"/>
  <c r="H21" i="6"/>
  <c r="G20" i="6"/>
  <c r="H19" i="6"/>
  <c r="G18" i="6"/>
  <c r="H17" i="6"/>
  <c r="G16" i="6"/>
  <c r="H15" i="6"/>
  <c r="G14" i="6"/>
  <c r="H13" i="6"/>
  <c r="G12" i="6"/>
  <c r="H11" i="6"/>
  <c r="G10" i="6"/>
  <c r="H9" i="6"/>
  <c r="G8" i="6"/>
  <c r="H7" i="6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H7" i="4"/>
</calcChain>
</file>

<file path=xl/sharedStrings.xml><?xml version="1.0" encoding="utf-8"?>
<sst xmlns="http://schemas.openxmlformats.org/spreadsheetml/2006/main" count="2916" uniqueCount="121">
  <si>
    <t>Year</t>
  </si>
  <si>
    <t>Indicator</t>
  </si>
  <si>
    <t>Numerator</t>
  </si>
  <si>
    <t>Description</t>
  </si>
  <si>
    <t>Denominator</t>
  </si>
  <si>
    <t>Year 3</t>
  </si>
  <si>
    <t>Victoria- Female</t>
  </si>
  <si>
    <t>Victoria- Male</t>
  </si>
  <si>
    <t>Victoria- Aboriginal</t>
  </si>
  <si>
    <t>Victoria- Non-Aboriginal</t>
  </si>
  <si>
    <t>Victoria- LBOTE</t>
  </si>
  <si>
    <t>Victoria- Non-LBOTE</t>
  </si>
  <si>
    <t>Victoria- All children</t>
  </si>
  <si>
    <t>Year 5</t>
  </si>
  <si>
    <t>Year 7</t>
  </si>
  <si>
    <t>Year 9</t>
  </si>
  <si>
    <t>Queenscliffe (B)</t>
  </si>
  <si>
    <t>Year_Level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</si>
  <si>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</si>
  <si>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</si>
  <si>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</si>
  <si>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</si>
  <si>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</si>
  <si>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</si>
  <si>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</si>
  <si>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</si>
  <si>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</si>
  <si>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</si>
  <si>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</si>
  <si>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</si>
  <si>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</si>
  <si>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</si>
  <si>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</si>
  <si>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</si>
  <si>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</si>
  <si>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</si>
  <si>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</si>
  <si>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</si>
  <si>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</si>
  <si>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</si>
  <si>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</si>
  <si>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</si>
  <si>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</si>
  <si>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</si>
  <si>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</si>
  <si>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</si>
  <si>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</si>
  <si>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</si>
  <si>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</si>
  <si>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</si>
  <si>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</si>
  <si>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</si>
  <si>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</si>
  <si>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</si>
  <si>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</si>
  <si>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</si>
  <si>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</si>
  <si>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</si>
  <si>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</si>
  <si>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</si>
  <si>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</si>
  <si>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</si>
  <si>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</si>
  <si>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</si>
  <si>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</si>
  <si>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</si>
  <si>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</si>
  <si>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</si>
  <si>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</si>
  <si>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</si>
  <si>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</si>
  <si>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</si>
  <si>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</si>
  <si>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</si>
  <si>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</si>
  <si>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</si>
  <si>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</si>
  <si>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</si>
  <si>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</si>
  <si>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</si>
  <si>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</si>
  <si>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</si>
  <si>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</si>
  <si>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</si>
  <si>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</si>
  <si>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</si>
  <si>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</si>
  <si>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</si>
  <si>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</si>
  <si>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</si>
  <si>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</si>
  <si>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</si>
  <si>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</si>
  <si>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</si>
  <si>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</si>
  <si>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</si>
  <si>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Municipality</t>
  </si>
  <si>
    <t>Percentage of students who did not meet the national benchmark in literacy</t>
  </si>
  <si>
    <t>NAPLAN is a full cohort common test of Literacy (including separate assessment of Reading, Writing, Spelling, Grammar and Language Conventions) and Numeracy, of students in all school sectors in Years 3, 5, 7 and 9. All students in Years 3, 5, 7 and 9 in all school sectors unless exempted for disability or recently arrived (one year or less) non-English speaking migrants.</t>
  </si>
  <si>
    <t>% Not at benchmark</t>
  </si>
  <si>
    <t>No</t>
  </si>
  <si>
    <t>Adj</t>
  </si>
  <si>
    <t>Rank</t>
  </si>
  <si>
    <r>
      <t xml:space="preserve">      Select year level here </t>
    </r>
    <r>
      <rPr>
        <sz val="12"/>
        <color theme="1"/>
        <rFont val="Wingdings"/>
        <charset val="2"/>
      </rPr>
      <t>F</t>
    </r>
  </si>
  <si>
    <r>
      <t xml:space="preserve">Percentage of students who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literacy</t>
    </r>
  </si>
  <si>
    <r>
      <t xml:space="preserve">Percentage of students that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numeracy</t>
    </r>
  </si>
  <si>
    <t>Percentage of students that did not meet the national benchmark in Numeracy</t>
  </si>
  <si>
    <t>Percentage of students that did not meet the national benchmark in literacy</t>
  </si>
  <si>
    <t>Shown above, is the proportion of students in Years 3, 5, 7 and 9 who did not meet or exceed the benchmarks for numeracy. From the Victorian Curriculum and Assessment Authority</t>
  </si>
  <si>
    <t>Victoria</t>
  </si>
  <si>
    <r>
      <t xml:space="preserve">Percentage of students who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numeracy</t>
    </r>
  </si>
  <si>
    <t>Change in percent students which did not meet numeracy benchmark: 2008 to 2019</t>
  </si>
  <si>
    <t>La Trobe</t>
  </si>
  <si>
    <t>Queenscliffe</t>
  </si>
  <si>
    <r>
      <t xml:space="preserve">Percentage of Pupils that did </t>
    </r>
    <r>
      <rPr>
        <b/>
        <sz val="16"/>
        <color theme="1"/>
        <rFont val="Calibri"/>
        <family val="2"/>
        <scheme val="minor"/>
      </rPr>
      <t>not</t>
    </r>
    <r>
      <rPr>
        <sz val="16"/>
        <color theme="1"/>
        <rFont val="Calibri"/>
        <family val="2"/>
        <scheme val="minor"/>
      </rPr>
      <t xml:space="preserve"> meet National Literacy Benchmarks: 2023</t>
    </r>
  </si>
  <si>
    <t>Source: Department of Education and Training, Retrieved from: https://www.education.vic.gov.au/Documents/about/research/VCAMS/VCAMS_indicator_4_4.xlsx?Web=1 Aug. 2025</t>
  </si>
  <si>
    <t>Source: Department of Education and Training, Retrieved from: https://www.education.vic.gov.au/Documents/about/research/VCAMS/VCAMS_indicator_4_5.xlsx?Web=1  Aug. 2025</t>
  </si>
  <si>
    <t>Change in percent students which did not meet literacy benchmark: 2008 to 2023</t>
  </si>
  <si>
    <r>
      <t xml:space="preserve">Percentage of Pupils that did </t>
    </r>
    <r>
      <rPr>
        <b/>
        <sz val="16"/>
        <color theme="1"/>
        <rFont val="Calibri"/>
        <family val="2"/>
        <scheme val="minor"/>
      </rPr>
      <t>not</t>
    </r>
    <r>
      <rPr>
        <sz val="16"/>
        <color theme="1"/>
        <rFont val="Calibri"/>
        <family val="2"/>
        <scheme val="minor"/>
      </rPr>
      <t xml:space="preserve"> meet National Numeracy Benchmarks: 2023</t>
    </r>
  </si>
  <si>
    <t>Source: Department of Education and Training, Retrieved from: https://www.education.vic.gov.au/Documents/about/research/VCAMS/VCAMS_indicator_4_4.xlsx?Web=1  Aug 2025</t>
  </si>
  <si>
    <t>Source: Department of Education and Training, Retrieved from: https://www.education.vic.gov.au/Documents/about/research/VCAMS/VCAMS_indicator_4_5.xlsx?Web=1 in Aug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</si>
</sst>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rgb="FF009900"/>
      <name val="Calibri"/>
      <family val="2"/>
      <scheme val="minor"/>
    </font>
    <font>
      <sz val="13.5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Wingdings"/>
      <charset val="2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.5"/>
      <color rgb="FFFFFF00"/>
      <name val="Calibri"/>
      <family val="2"/>
      <scheme val="minor"/>
    </font>
    <font>
      <sz val="9"/>
      <color theme="7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/>
  </cellStyleXfs>
  <cellXfs count="82">
    <xf numFmtId="0" fontId="0" fillId="0" borderId="0" xfId="0"/>
    <xf numFmtId="0" fontId="7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164" fontId="0" fillId="5" borderId="0" xfId="0" applyNumberFormat="1" applyFill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locked="0" hidden="1"/>
    </xf>
    <xf numFmtId="164" fontId="13" fillId="0" borderId="2" xfId="0" applyNumberFormat="1" applyFont="1" applyBorder="1" applyAlignment="1" applyProtection="1">
      <alignment horizontal="center" vertical="center"/>
      <protection hidden="1"/>
    </xf>
    <xf numFmtId="164" fontId="14" fillId="0" borderId="2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top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3" fontId="5" fillId="0" borderId="0" xfId="1" applyNumberFormat="1" applyFont="1" applyAlignment="1" applyProtection="1">
      <alignment horizontal="right" vertical="center"/>
      <protection hidden="1"/>
    </xf>
    <xf numFmtId="3" fontId="0" fillId="0" borderId="0" xfId="0" applyNumberFormat="1" applyAlignment="1" applyProtection="1">
      <alignment vertical="center"/>
      <protection hidden="1"/>
    </xf>
    <xf numFmtId="3" fontId="5" fillId="0" borderId="2" xfId="1" applyNumberFormat="1" applyFont="1" applyBorder="1" applyAlignment="1" applyProtection="1">
      <alignment horizontal="right" vertical="center"/>
      <protection hidden="1"/>
    </xf>
    <xf numFmtId="3" fontId="0" fillId="0" borderId="2" xfId="0" applyNumberFormat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horizontal="left"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0" xfId="0" applyAlignment="1" applyProtection="1">
      <alignment horizontal="center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" fontId="7" fillId="0" borderId="0" xfId="0" applyNumberFormat="1" applyFont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locked="0" hidden="1"/>
    </xf>
    <xf numFmtId="1" fontId="23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3" xfId="0" applyBorder="1"/>
    <xf numFmtId="0" fontId="8" fillId="2" borderId="3" xfId="0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8" fillId="2" borderId="2" xfId="0" applyFont="1" applyFill="1" applyBorder="1" applyAlignment="1">
      <alignment horizontal="center"/>
    </xf>
    <xf numFmtId="0" fontId="0" fillId="0" borderId="4" xfId="0" applyBorder="1"/>
    <xf numFmtId="0" fontId="8" fillId="2" borderId="4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0" fontId="1" fillId="0" borderId="0" xfId="0" applyFont="1" applyProtection="1">
      <protection hidden="1"/>
    </xf>
    <xf numFmtId="0" fontId="0" fillId="0" borderId="3" xfId="0" applyBorder="1" applyProtection="1">
      <protection hidden="1"/>
    </xf>
    <xf numFmtId="0" fontId="8" fillId="10" borderId="3" xfId="0" applyFont="1" applyFill="1" applyBorder="1" applyAlignment="1" applyProtection="1">
      <alignment horizontal="center"/>
      <protection hidden="1"/>
    </xf>
    <xf numFmtId="164" fontId="8" fillId="10" borderId="3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0" fontId="8" fillId="10" borderId="2" xfId="0" applyFont="1" applyFill="1" applyBorder="1" applyAlignment="1" applyProtection="1">
      <alignment horizontal="center"/>
      <protection hidden="1"/>
    </xf>
    <xf numFmtId="164" fontId="8" fillId="10" borderId="2" xfId="0" applyNumberFormat="1" applyFont="1" applyFill="1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0" fontId="8" fillId="10" borderId="4" xfId="0" applyFont="1" applyFill="1" applyBorder="1" applyAlignment="1" applyProtection="1">
      <alignment horizontal="center"/>
      <protection hidden="1"/>
    </xf>
    <xf numFmtId="164" fontId="8" fillId="10" borderId="4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15" fillId="6" borderId="0" xfId="0" applyFont="1" applyFill="1" applyAlignment="1" applyProtection="1">
      <alignment horizontal="center" vertical="center"/>
      <protection hidden="1"/>
    </xf>
    <xf numFmtId="0" fontId="17" fillId="4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2" fillId="3" borderId="0" xfId="0" applyFont="1" applyFill="1" applyAlignment="1" applyProtection="1">
      <alignment horizontal="center" vertical="center" wrapText="1"/>
      <protection hidden="1"/>
    </xf>
    <xf numFmtId="0" fontId="12" fillId="3" borderId="3" xfId="0" applyFont="1" applyFill="1" applyBorder="1" applyAlignment="1" applyProtection="1">
      <alignment horizontal="center" vertical="center" wrapText="1"/>
      <protection hidden="1"/>
    </xf>
    <xf numFmtId="0" fontId="12" fillId="7" borderId="0" xfId="0" applyFont="1" applyFill="1" applyAlignment="1" applyProtection="1">
      <alignment horizontal="center" vertical="center" wrapText="1"/>
      <protection hidden="1"/>
    </xf>
    <xf numFmtId="0" fontId="12" fillId="7" borderId="3" xfId="0" applyFont="1" applyFill="1" applyBorder="1" applyAlignment="1" applyProtection="1">
      <alignment horizontal="center" vertical="center" wrapText="1"/>
      <protection hidden="1"/>
    </xf>
    <xf numFmtId="0" fontId="9" fillId="9" borderId="0" xfId="0" applyFont="1" applyFill="1" applyAlignment="1" applyProtection="1">
      <alignment horizontal="center" vertical="center" wrapText="1"/>
      <protection hidden="1"/>
    </xf>
    <xf numFmtId="0" fontId="9" fillId="9" borderId="3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/>
      <protection hidden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top" wrapText="1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164" fontId="17" fillId="4" borderId="0" xfId="0" applyNumberFormat="1" applyFont="1" applyFill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</cellXfs>
  <cellStyles count="4">
    <cellStyle name="Comma" xfId="1" builtinId="3"/>
    <cellStyle name="Normal" xfId="0" builtinId="0"/>
    <cellStyle name="Normal 2" xfId="3" xr:uid="{00000000-0005-0000-0000-000002000000}"/>
    <cellStyle name="Normal 3" xfId="2" xr:uid="{00000000-0005-0000-0000-000003000000}"/>
  </cellStyles>
  <dxfs count="4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0099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customXml" Target="../customXml/item3.xml" Id="rId13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customXml" Target="../customXml/item2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../customXml/item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4.xml" Id="R6ac63bd6d43a471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11025993310849"/>
          <c:y val="8.0948080935866432E-2"/>
          <c:w val="0.88488974006689147"/>
          <c:h val="0.84499214102535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'Literacy Select LGA'!$R$9</c:f>
              <c:strCache>
                <c:ptCount val="1"/>
                <c:pt idx="0">
                  <c:v>Greater Dandenong: 2023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'Literacy Select LGA'!$R$11:$R$14</c:f>
              <c:numCache>
                <c:formatCode>0.0</c:formatCode>
                <c:ptCount val="4"/>
                <c:pt idx="0">
                  <c:v>34.356894553881816</c:v>
                </c:pt>
                <c:pt idx="1">
                  <c:v>27.159796725014118</c:v>
                </c:pt>
                <c:pt idx="2">
                  <c:v>31.239848402815369</c:v>
                </c:pt>
                <c:pt idx="3">
                  <c:v>41.706412294647585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C-4007-BFDB-0B13BEFCB268}"/>
            </c:ext>
          </c:extLst>
        </c:ser>
        <c:ser>
          <c:idx val="1"/>
          <c:order val="1"/>
          <c:tx>
            <c:strRef>
              <c:f>'Literacy Select LGA'!$S$9</c:f>
              <c:strCache>
                <c:ptCount val="1"/>
                <c:pt idx="0">
                  <c:v>Victoria: 2023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'Literacy Select LGA'!$S$11:$S$14</c:f>
              <c:numCache>
                <c:formatCode>0.0</c:formatCode>
                <c:ptCount val="4"/>
                <c:pt idx="0">
                  <c:v>28.8</c:v>
                </c:pt>
                <c:pt idx="1">
                  <c:v>21.1</c:v>
                </c:pt>
                <c:pt idx="2">
                  <c:v>27.7</c:v>
                </c:pt>
                <c:pt idx="3">
                  <c:v>33.799999999999997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6C-4007-BFDB-0B13BEFCB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61504"/>
        <c:axId val="91590656"/>
      </c:barChart>
      <c:catAx>
        <c:axId val="9146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1590656"/>
        <c:crosses val="autoZero"/>
        <c:auto val="1"/>
        <c:lblAlgn val="ctr"/>
        <c:lblOffset val="100"/>
        <c:noMultiLvlLbl val="0"/>
      </c:catAx>
      <c:valAx>
        <c:axId val="91590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Per cent of students who </a:t>
                </a:r>
                <a:r>
                  <a:rPr lang="en-US" b="1"/>
                  <a:t>did not </a:t>
                </a:r>
                <a:r>
                  <a:rPr lang="en-US" b="0"/>
                  <a:t>meet benchmark</a:t>
                </a:r>
              </a:p>
            </c:rich>
          </c:tx>
          <c:layout>
            <c:manualLayout>
              <c:xMode val="edge"/>
              <c:yMode val="edge"/>
              <c:x val="5.0892077135503144E-3"/>
              <c:y val="0.1311265731672737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146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959168147459832"/>
          <c:y val="1.1194055288543498E-3"/>
          <c:w val="0.39064638659298045"/>
          <c:h val="0.1073518441773725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6443787193371"/>
          <c:y val="3.8432832091462733E-2"/>
          <c:w val="0.78534007691037444"/>
          <c:h val="0.951770235426551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Compare LGAs'!$G$7:$G$85</c:f>
              <c:strCache>
                <c:ptCount val="79"/>
                <c:pt idx="0">
                  <c:v>Central Goldfields</c:v>
                </c:pt>
                <c:pt idx="1">
                  <c:v>Strathbogie</c:v>
                </c:pt>
                <c:pt idx="2">
                  <c:v>Swan Hill</c:v>
                </c:pt>
                <c:pt idx="3">
                  <c:v>Yarriambiack</c:v>
                </c:pt>
                <c:pt idx="4">
                  <c:v>Glenelg</c:v>
                </c:pt>
                <c:pt idx="5">
                  <c:v>Towong</c:v>
                </c:pt>
                <c:pt idx="6">
                  <c:v>Moyne</c:v>
                </c:pt>
                <c:pt idx="7">
                  <c:v>Hume</c:v>
                </c:pt>
                <c:pt idx="8">
                  <c:v>Greater Shepparton</c:v>
                </c:pt>
                <c:pt idx="9">
                  <c:v>Moira</c:v>
                </c:pt>
                <c:pt idx="10">
                  <c:v>Latrobe</c:v>
                </c:pt>
                <c:pt idx="11">
                  <c:v>Campaspe</c:v>
                </c:pt>
                <c:pt idx="12">
                  <c:v>Melton</c:v>
                </c:pt>
                <c:pt idx="13">
                  <c:v>Wangaratta</c:v>
                </c:pt>
                <c:pt idx="14">
                  <c:v>Loddon</c:v>
                </c:pt>
                <c:pt idx="15">
                  <c:v>Northern Grampians</c:v>
                </c:pt>
                <c:pt idx="16">
                  <c:v>Baw Baw</c:v>
                </c:pt>
                <c:pt idx="17">
                  <c:v>Hindmarsh</c:v>
                </c:pt>
                <c:pt idx="18">
                  <c:v>Corangamite</c:v>
                </c:pt>
                <c:pt idx="19">
                  <c:v>Mitchell</c:v>
                </c:pt>
                <c:pt idx="20">
                  <c:v>Whittlesea</c:v>
                </c:pt>
                <c:pt idx="21">
                  <c:v>Murrindindi</c:v>
                </c:pt>
                <c:pt idx="22">
                  <c:v>West Wimmera</c:v>
                </c:pt>
                <c:pt idx="23">
                  <c:v>Gannawarra</c:v>
                </c:pt>
                <c:pt idx="24">
                  <c:v>Golden Plains</c:v>
                </c:pt>
                <c:pt idx="25">
                  <c:v>Pyrenees</c:v>
                </c:pt>
                <c:pt idx="26">
                  <c:v>Wodonga</c:v>
                </c:pt>
                <c:pt idx="27">
                  <c:v>Greater Bendigo</c:v>
                </c:pt>
                <c:pt idx="28">
                  <c:v>Benalla</c:v>
                </c:pt>
                <c:pt idx="29">
                  <c:v>Indigo</c:v>
                </c:pt>
                <c:pt idx="30">
                  <c:v>Warrnambool</c:v>
                </c:pt>
                <c:pt idx="31">
                  <c:v>Ararat</c:v>
                </c:pt>
                <c:pt idx="32">
                  <c:v>Greater Dandenong</c:v>
                </c:pt>
                <c:pt idx="33">
                  <c:v>Brimbank</c:v>
                </c:pt>
                <c:pt idx="34">
                  <c:v>Mildura</c:v>
                </c:pt>
                <c:pt idx="35">
                  <c:v>Cardinia</c:v>
                </c:pt>
                <c:pt idx="36">
                  <c:v>Bass Coast</c:v>
                </c:pt>
                <c:pt idx="37">
                  <c:v>Horsham</c:v>
                </c:pt>
                <c:pt idx="38">
                  <c:v>East Gippsland</c:v>
                </c:pt>
                <c:pt idx="39">
                  <c:v>South Gippsland</c:v>
                </c:pt>
                <c:pt idx="40">
                  <c:v>Casey</c:v>
                </c:pt>
                <c:pt idx="41">
                  <c:v>Moreland</c:v>
                </c:pt>
                <c:pt idx="42">
                  <c:v>Wellington</c:v>
                </c:pt>
                <c:pt idx="43">
                  <c:v>Frankston</c:v>
                </c:pt>
                <c:pt idx="44">
                  <c:v>Wyndham</c:v>
                </c:pt>
                <c:pt idx="45">
                  <c:v>Ballarat</c:v>
                </c:pt>
                <c:pt idx="46">
                  <c:v>Yarra Ranges</c:v>
                </c:pt>
                <c:pt idx="47">
                  <c:v>Colac-Otway</c:v>
                </c:pt>
                <c:pt idx="48">
                  <c:v>Buloke</c:v>
                </c:pt>
                <c:pt idx="49">
                  <c:v>Greater Geelong</c:v>
                </c:pt>
                <c:pt idx="50">
                  <c:v>Queenscliffe (B)</c:v>
                </c:pt>
                <c:pt idx="51">
                  <c:v>Mornington Peninsula</c:v>
                </c:pt>
                <c:pt idx="52">
                  <c:v>Surf Coast</c:v>
                </c:pt>
                <c:pt idx="53">
                  <c:v>Southern Grampians</c:v>
                </c:pt>
                <c:pt idx="54">
                  <c:v>Maribyrnong</c:v>
                </c:pt>
                <c:pt idx="55">
                  <c:v>Knox</c:v>
                </c:pt>
                <c:pt idx="56">
                  <c:v>Macedon Ranges</c:v>
                </c:pt>
                <c:pt idx="57">
                  <c:v>Maroondah</c:v>
                </c:pt>
                <c:pt idx="58">
                  <c:v>Alpine</c:v>
                </c:pt>
                <c:pt idx="59">
                  <c:v>Hobsons Bay</c:v>
                </c:pt>
                <c:pt idx="60">
                  <c:v>Darebin</c:v>
                </c:pt>
                <c:pt idx="61">
                  <c:v>Manningham</c:v>
                </c:pt>
                <c:pt idx="62">
                  <c:v>Moonee Valley</c:v>
                </c:pt>
                <c:pt idx="63">
                  <c:v>Nillumbik</c:v>
                </c:pt>
                <c:pt idx="64">
                  <c:v>Moorabool</c:v>
                </c:pt>
                <c:pt idx="65">
                  <c:v>Kingston</c:v>
                </c:pt>
                <c:pt idx="66">
                  <c:v>Hepburn</c:v>
                </c:pt>
                <c:pt idx="67">
                  <c:v>Banyule</c:v>
                </c:pt>
                <c:pt idx="68">
                  <c:v>Glen Eira</c:v>
                </c:pt>
                <c:pt idx="69">
                  <c:v>Monash</c:v>
                </c:pt>
                <c:pt idx="70">
                  <c:v>Mount Alexander</c:v>
                </c:pt>
                <c:pt idx="71">
                  <c:v>Whitehorse</c:v>
                </c:pt>
                <c:pt idx="72">
                  <c:v>Mansfield</c:v>
                </c:pt>
                <c:pt idx="73">
                  <c:v>Melbourne</c:v>
                </c:pt>
                <c:pt idx="74">
                  <c:v>Bayside</c:v>
                </c:pt>
                <c:pt idx="75">
                  <c:v>Port Phillip</c:v>
                </c:pt>
                <c:pt idx="76">
                  <c:v>Stonnington</c:v>
                </c:pt>
                <c:pt idx="77">
                  <c:v>Yarra</c:v>
                </c:pt>
                <c:pt idx="78">
                  <c:v>Boroondara</c:v>
                </c:pt>
              </c:strCache>
            </c:strRef>
          </c:cat>
          <c:val>
            <c:numRef>
              <c:f>'Literacy Compare LGAs'!$H$7:$H$85</c:f>
              <c:numCache>
                <c:formatCode>0.0</c:formatCode>
                <c:ptCount val="79"/>
                <c:pt idx="0">
                  <c:v>56.050955414012741</c:v>
                </c:pt>
                <c:pt idx="1">
                  <c:v>53.846153846153847</c:v>
                </c:pt>
                <c:pt idx="2">
                  <c:v>52.252252252252248</c:v>
                </c:pt>
                <c:pt idx="3">
                  <c:v>50.746268656716417</c:v>
                </c:pt>
                <c:pt idx="4">
                  <c:v>50.331125827814574</c:v>
                </c:pt>
                <c:pt idx="5">
                  <c:v>48.837209302325576</c:v>
                </c:pt>
                <c:pt idx="6">
                  <c:v>48.717948717948723</c:v>
                </c:pt>
                <c:pt idx="7">
                  <c:v>48.65951742627346</c:v>
                </c:pt>
                <c:pt idx="8">
                  <c:v>48.383084577114431</c:v>
                </c:pt>
                <c:pt idx="9">
                  <c:v>48.284313725490193</c:v>
                </c:pt>
                <c:pt idx="10">
                  <c:v>47.251308900523561</c:v>
                </c:pt>
                <c:pt idx="11">
                  <c:v>47.126436781609193</c:v>
                </c:pt>
                <c:pt idx="12">
                  <c:v>46.773360867320605</c:v>
                </c:pt>
                <c:pt idx="13">
                  <c:v>46.733668341708544</c:v>
                </c:pt>
                <c:pt idx="14">
                  <c:v>46.551724137931039</c:v>
                </c:pt>
                <c:pt idx="15">
                  <c:v>46.05263157894737</c:v>
                </c:pt>
                <c:pt idx="16">
                  <c:v>45.78005115089514</c:v>
                </c:pt>
                <c:pt idx="17">
                  <c:v>45.762711864406782</c:v>
                </c:pt>
                <c:pt idx="18">
                  <c:v>45.405405405405411</c:v>
                </c:pt>
                <c:pt idx="19">
                  <c:v>45.360824742268044</c:v>
                </c:pt>
                <c:pt idx="20">
                  <c:v>45.347189418989132</c:v>
                </c:pt>
                <c:pt idx="21">
                  <c:v>44.859813084112155</c:v>
                </c:pt>
                <c:pt idx="22">
                  <c:v>44.444444444444443</c:v>
                </c:pt>
                <c:pt idx="23">
                  <c:v>44.186046511627907</c:v>
                </c:pt>
                <c:pt idx="24">
                  <c:v>43.75</c:v>
                </c:pt>
                <c:pt idx="25">
                  <c:v>43.333333333333336</c:v>
                </c:pt>
                <c:pt idx="26">
                  <c:v>43.272727272727273</c:v>
                </c:pt>
                <c:pt idx="27">
                  <c:v>43.2</c:v>
                </c:pt>
                <c:pt idx="28">
                  <c:v>42.537313432835823</c:v>
                </c:pt>
                <c:pt idx="29">
                  <c:v>42.105263157894733</c:v>
                </c:pt>
                <c:pt idx="30">
                  <c:v>41.975308641975303</c:v>
                </c:pt>
                <c:pt idx="31">
                  <c:v>41.739130434782609</c:v>
                </c:pt>
                <c:pt idx="32">
                  <c:v>41.706412294647585</c:v>
                </c:pt>
                <c:pt idx="33">
                  <c:v>41.459706031424226</c:v>
                </c:pt>
                <c:pt idx="34">
                  <c:v>41.255605381165914</c:v>
                </c:pt>
                <c:pt idx="35">
                  <c:v>40.450310559006212</c:v>
                </c:pt>
                <c:pt idx="36">
                  <c:v>40</c:v>
                </c:pt>
                <c:pt idx="37">
                  <c:v>39.914163090128753</c:v>
                </c:pt>
                <c:pt idx="38">
                  <c:v>38.445807770961146</c:v>
                </c:pt>
                <c:pt idx="39">
                  <c:v>37.56345177664975</c:v>
                </c:pt>
                <c:pt idx="40">
                  <c:v>37.125324522067501</c:v>
                </c:pt>
                <c:pt idx="41">
                  <c:v>36.938775510204081</c:v>
                </c:pt>
                <c:pt idx="42">
                  <c:v>36.399217221135025</c:v>
                </c:pt>
                <c:pt idx="43">
                  <c:v>36.363636363636367</c:v>
                </c:pt>
                <c:pt idx="44">
                  <c:v>35.781544256120526</c:v>
                </c:pt>
                <c:pt idx="45">
                  <c:v>35.765616362631292</c:v>
                </c:pt>
                <c:pt idx="46">
                  <c:v>34.878331402085749</c:v>
                </c:pt>
                <c:pt idx="47">
                  <c:v>34.642857142857139</c:v>
                </c:pt>
                <c:pt idx="48">
                  <c:v>34.545454545454547</c:v>
                </c:pt>
                <c:pt idx="49">
                  <c:v>33.99029714978775</c:v>
                </c:pt>
                <c:pt idx="50">
                  <c:v>33.799999999999997</c:v>
                </c:pt>
                <c:pt idx="51">
                  <c:v>33.2761578044597</c:v>
                </c:pt>
                <c:pt idx="52">
                  <c:v>31.654676258992808</c:v>
                </c:pt>
                <c:pt idx="53">
                  <c:v>31.465517241379317</c:v>
                </c:pt>
                <c:pt idx="54">
                  <c:v>30.64182194616977</c:v>
                </c:pt>
                <c:pt idx="55">
                  <c:v>30.450132391879976</c:v>
                </c:pt>
                <c:pt idx="56">
                  <c:v>29.159519725557459</c:v>
                </c:pt>
                <c:pt idx="57">
                  <c:v>29.010238907849825</c:v>
                </c:pt>
                <c:pt idx="58">
                  <c:v>28.125</c:v>
                </c:pt>
                <c:pt idx="59">
                  <c:v>27.622377622377627</c:v>
                </c:pt>
                <c:pt idx="60">
                  <c:v>27.48735244519392</c:v>
                </c:pt>
                <c:pt idx="61">
                  <c:v>26.754047802621443</c:v>
                </c:pt>
                <c:pt idx="62">
                  <c:v>26.443100604727874</c:v>
                </c:pt>
                <c:pt idx="63">
                  <c:v>26.353790613718402</c:v>
                </c:pt>
                <c:pt idx="64">
                  <c:v>25.518672199170126</c:v>
                </c:pt>
                <c:pt idx="65">
                  <c:v>25.191326530612244</c:v>
                </c:pt>
                <c:pt idx="66">
                  <c:v>24.324324324324323</c:v>
                </c:pt>
                <c:pt idx="67">
                  <c:v>23.838383838383834</c:v>
                </c:pt>
                <c:pt idx="68">
                  <c:v>22.702702702702709</c:v>
                </c:pt>
                <c:pt idx="69">
                  <c:v>21.034946236559136</c:v>
                </c:pt>
                <c:pt idx="70">
                  <c:v>20.353982300884951</c:v>
                </c:pt>
                <c:pt idx="71">
                  <c:v>20.307692307692307</c:v>
                </c:pt>
                <c:pt idx="72">
                  <c:v>19.47743467933492</c:v>
                </c:pt>
                <c:pt idx="73">
                  <c:v>18.091809180918091</c:v>
                </c:pt>
                <c:pt idx="74">
                  <c:v>16.741741741741748</c:v>
                </c:pt>
                <c:pt idx="75">
                  <c:v>15.478841870824056</c:v>
                </c:pt>
                <c:pt idx="76">
                  <c:v>14.342235410484676</c:v>
                </c:pt>
                <c:pt idx="77">
                  <c:v>14.219759926131118</c:v>
                </c:pt>
                <c:pt idx="78">
                  <c:v>13.182286302780639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3-4457-B533-ED2982F45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2202112"/>
        <c:axId val="92204032"/>
      </c:barChart>
      <c:catAx>
        <c:axId val="92202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50"/>
            </a:pPr>
            <a:endParaRPr lang="en-US"/>
          </a:p>
        </c:txPr>
        <c:crossAx val="92204032"/>
        <c:crosses val="autoZero"/>
        <c:auto val="1"/>
        <c:lblAlgn val="ctr"/>
        <c:lblOffset val="100"/>
        <c:noMultiLvlLbl val="0"/>
      </c:catAx>
      <c:valAx>
        <c:axId val="9220403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2202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67038878498094E-2"/>
          <c:y val="8.0948080935866487E-2"/>
          <c:w val="0.90853296112150117"/>
          <c:h val="0.84499225685432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'Numeracy Select LGA'!$R$9</c:f>
              <c:strCache>
                <c:ptCount val="1"/>
                <c:pt idx="0">
                  <c:v>Greater Dandenong: 2023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'Numeracy Select LGA'!$R$11:$R$14</c:f>
              <c:numCache>
                <c:formatCode>0.0</c:formatCode>
                <c:ptCount val="4"/>
                <c:pt idx="0">
                  <c:v>39.348079161816059</c:v>
                </c:pt>
                <c:pt idx="1">
                  <c:v>36.152099886492614</c:v>
                </c:pt>
                <c:pt idx="2">
                  <c:v>35.310269082921479</c:v>
                </c:pt>
                <c:pt idx="3">
                  <c:v>40.547798066595064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1-4464-843E-D47BD2CEF136}"/>
            </c:ext>
          </c:extLst>
        </c:ser>
        <c:ser>
          <c:idx val="1"/>
          <c:order val="1"/>
          <c:tx>
            <c:strRef>
              <c:f>'Numeracy Select LGA'!$S$9</c:f>
              <c:strCache>
                <c:ptCount val="1"/>
                <c:pt idx="0">
                  <c:v>Victoria: 2023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'Numeracy Select LGA'!$S$11:$S$14</c:f>
              <c:numCache>
                <c:formatCode>0.0</c:formatCode>
                <c:ptCount val="4"/>
                <c:pt idx="0">
                  <c:v>30.7</c:v>
                </c:pt>
                <c:pt idx="1">
                  <c:v>29.7</c:v>
                </c:pt>
                <c:pt idx="2">
                  <c:v>30.6</c:v>
                </c:pt>
                <c:pt idx="3">
                  <c:v>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1-4464-843E-D47BD2CEF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81408"/>
        <c:axId val="92565888"/>
      </c:barChart>
      <c:catAx>
        <c:axId val="92481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2565888"/>
        <c:crosses val="autoZero"/>
        <c:auto val="1"/>
        <c:lblAlgn val="ctr"/>
        <c:lblOffset val="100"/>
        <c:noMultiLvlLbl val="0"/>
      </c:catAx>
      <c:valAx>
        <c:axId val="92565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Per cent of students who </a:t>
                </a:r>
                <a:r>
                  <a:rPr lang="en-US" b="1"/>
                  <a:t>did not </a:t>
                </a:r>
                <a:r>
                  <a:rPr lang="en-US" b="0"/>
                  <a:t>meet benchmark</a:t>
                </a:r>
              </a:p>
            </c:rich>
          </c:tx>
          <c:layout>
            <c:manualLayout>
              <c:xMode val="edge"/>
              <c:yMode val="edge"/>
              <c:x val="5.0892077135503196E-3"/>
              <c:y val="0.1311265731672737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2481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959168147459832"/>
          <c:y val="1.1194055288543505E-3"/>
          <c:w val="0.39064638659298057"/>
          <c:h val="0.1073518441773725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694898712154"/>
          <c:y val="3.4304865450633791E-2"/>
          <c:w val="0.78534007691037466"/>
          <c:h val="0.951770235426551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Compare LGAs'!$G$7:$G$85</c:f>
              <c:strCache>
                <c:ptCount val="79"/>
                <c:pt idx="0">
                  <c:v>Northern Grampians</c:v>
                </c:pt>
                <c:pt idx="1">
                  <c:v>Central Goldfields</c:v>
                </c:pt>
                <c:pt idx="2">
                  <c:v>Swan Hill</c:v>
                </c:pt>
                <c:pt idx="3">
                  <c:v>Glenelg</c:v>
                </c:pt>
                <c:pt idx="4">
                  <c:v>Greater Shepparton</c:v>
                </c:pt>
                <c:pt idx="5">
                  <c:v>Campaspe</c:v>
                </c:pt>
                <c:pt idx="6">
                  <c:v>Latrobe</c:v>
                </c:pt>
                <c:pt idx="7">
                  <c:v>Hume</c:v>
                </c:pt>
                <c:pt idx="8">
                  <c:v>Murrindindi</c:v>
                </c:pt>
                <c:pt idx="9">
                  <c:v>Melton</c:v>
                </c:pt>
                <c:pt idx="10">
                  <c:v>Mitchell</c:v>
                </c:pt>
                <c:pt idx="11">
                  <c:v>Indigo</c:v>
                </c:pt>
                <c:pt idx="12">
                  <c:v>Whittlesea</c:v>
                </c:pt>
                <c:pt idx="13">
                  <c:v>Pyrenees</c:v>
                </c:pt>
                <c:pt idx="14">
                  <c:v>Surf Coast</c:v>
                </c:pt>
                <c:pt idx="15">
                  <c:v>Loddon</c:v>
                </c:pt>
                <c:pt idx="16">
                  <c:v>Baw Baw</c:v>
                </c:pt>
                <c:pt idx="17">
                  <c:v>Corangamite</c:v>
                </c:pt>
                <c:pt idx="18">
                  <c:v>Golden Plains</c:v>
                </c:pt>
                <c:pt idx="19">
                  <c:v>South Gippsland</c:v>
                </c:pt>
                <c:pt idx="20">
                  <c:v>Wodonga</c:v>
                </c:pt>
                <c:pt idx="21">
                  <c:v>Towong</c:v>
                </c:pt>
                <c:pt idx="22">
                  <c:v>Cardinia</c:v>
                </c:pt>
                <c:pt idx="23">
                  <c:v>Benalla</c:v>
                </c:pt>
                <c:pt idx="24">
                  <c:v>Warrnambool</c:v>
                </c:pt>
                <c:pt idx="25">
                  <c:v>Wangaratta</c:v>
                </c:pt>
                <c:pt idx="26">
                  <c:v>Bass Coast</c:v>
                </c:pt>
                <c:pt idx="27">
                  <c:v>Ararat</c:v>
                </c:pt>
                <c:pt idx="28">
                  <c:v>Moira</c:v>
                </c:pt>
                <c:pt idx="29">
                  <c:v>Yarriambiack</c:v>
                </c:pt>
                <c:pt idx="30">
                  <c:v>Mildura</c:v>
                </c:pt>
                <c:pt idx="31">
                  <c:v>Greater Bendigo</c:v>
                </c:pt>
                <c:pt idx="32">
                  <c:v>Hindmarsh</c:v>
                </c:pt>
                <c:pt idx="33">
                  <c:v>Brimbank</c:v>
                </c:pt>
                <c:pt idx="34">
                  <c:v>Greater Dandenong</c:v>
                </c:pt>
                <c:pt idx="35">
                  <c:v>Moreland</c:v>
                </c:pt>
                <c:pt idx="36">
                  <c:v>Wellington</c:v>
                </c:pt>
                <c:pt idx="37">
                  <c:v>Gannawarra</c:v>
                </c:pt>
                <c:pt idx="38">
                  <c:v>East Gippsland</c:v>
                </c:pt>
                <c:pt idx="39">
                  <c:v>Alpine</c:v>
                </c:pt>
                <c:pt idx="40">
                  <c:v>Frankston</c:v>
                </c:pt>
                <c:pt idx="41">
                  <c:v>Moyne</c:v>
                </c:pt>
                <c:pt idx="42">
                  <c:v>Horsham</c:v>
                </c:pt>
                <c:pt idx="43">
                  <c:v>West Wimmera</c:v>
                </c:pt>
                <c:pt idx="44">
                  <c:v>Colac-Otway</c:v>
                </c:pt>
                <c:pt idx="45">
                  <c:v>Casey</c:v>
                </c:pt>
                <c:pt idx="46">
                  <c:v>Yarra Ranges</c:v>
                </c:pt>
                <c:pt idx="47">
                  <c:v>Ballarat</c:v>
                </c:pt>
                <c:pt idx="48">
                  <c:v>Greater Geelong</c:v>
                </c:pt>
                <c:pt idx="49">
                  <c:v>Wyndham</c:v>
                </c:pt>
                <c:pt idx="50">
                  <c:v>Strathbogie</c:v>
                </c:pt>
                <c:pt idx="51">
                  <c:v>Queenscliffe (B)</c:v>
                </c:pt>
                <c:pt idx="52">
                  <c:v>Darebin</c:v>
                </c:pt>
                <c:pt idx="53">
                  <c:v>Nillumbik</c:v>
                </c:pt>
                <c:pt idx="54">
                  <c:v>Mount Alexander</c:v>
                </c:pt>
                <c:pt idx="55">
                  <c:v>Knox</c:v>
                </c:pt>
                <c:pt idx="56">
                  <c:v>Mornington Peninsula</c:v>
                </c:pt>
                <c:pt idx="57">
                  <c:v>Hobsons Bay</c:v>
                </c:pt>
                <c:pt idx="58">
                  <c:v>Maribyrnong</c:v>
                </c:pt>
                <c:pt idx="59">
                  <c:v>Macedon Ranges</c:v>
                </c:pt>
                <c:pt idx="60">
                  <c:v>Hepburn</c:v>
                </c:pt>
                <c:pt idx="61">
                  <c:v>Southern Grampians</c:v>
                </c:pt>
                <c:pt idx="62">
                  <c:v>Maroondah</c:v>
                </c:pt>
                <c:pt idx="63">
                  <c:v>Kingston</c:v>
                </c:pt>
                <c:pt idx="64">
                  <c:v>Buloke</c:v>
                </c:pt>
                <c:pt idx="65">
                  <c:v>Banyule</c:v>
                </c:pt>
                <c:pt idx="66">
                  <c:v>Moorabool</c:v>
                </c:pt>
                <c:pt idx="67">
                  <c:v>Moonee Valley</c:v>
                </c:pt>
                <c:pt idx="68">
                  <c:v>Manningham</c:v>
                </c:pt>
                <c:pt idx="69">
                  <c:v>Glen Eira</c:v>
                </c:pt>
                <c:pt idx="70">
                  <c:v>Melbourne</c:v>
                </c:pt>
                <c:pt idx="71">
                  <c:v>Yarra</c:v>
                </c:pt>
                <c:pt idx="72">
                  <c:v>Whitehorse</c:v>
                </c:pt>
                <c:pt idx="73">
                  <c:v>Monash</c:v>
                </c:pt>
                <c:pt idx="74">
                  <c:v>Port Phillip</c:v>
                </c:pt>
                <c:pt idx="75">
                  <c:v>Mansfield</c:v>
                </c:pt>
                <c:pt idx="76">
                  <c:v>Bayside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'Numeracy Compare LGAs'!$H$7:$H$85</c:f>
              <c:numCache>
                <c:formatCode>0.0</c:formatCode>
                <c:ptCount val="79"/>
                <c:pt idx="0">
                  <c:v>56.164383561643838</c:v>
                </c:pt>
                <c:pt idx="1">
                  <c:v>54.716981132075468</c:v>
                </c:pt>
                <c:pt idx="2">
                  <c:v>52.51141552511416</c:v>
                </c:pt>
                <c:pt idx="3">
                  <c:v>51.351351351351347</c:v>
                </c:pt>
                <c:pt idx="4">
                  <c:v>50.498753117206988</c:v>
                </c:pt>
                <c:pt idx="5">
                  <c:v>50.390625</c:v>
                </c:pt>
                <c:pt idx="6">
                  <c:v>50.134408602150536</c:v>
                </c:pt>
                <c:pt idx="7">
                  <c:v>49.432955303535685</c:v>
                </c:pt>
                <c:pt idx="8">
                  <c:v>49.056603773584904</c:v>
                </c:pt>
                <c:pt idx="9">
                  <c:v>48.996832101372753</c:v>
                </c:pt>
                <c:pt idx="10">
                  <c:v>48.542024013722127</c:v>
                </c:pt>
                <c:pt idx="11">
                  <c:v>48.421052631578945</c:v>
                </c:pt>
                <c:pt idx="12">
                  <c:v>48.295727316370616</c:v>
                </c:pt>
                <c:pt idx="13">
                  <c:v>48.275862068965516</c:v>
                </c:pt>
                <c:pt idx="14">
                  <c:v>47.286821705426348</c:v>
                </c:pt>
                <c:pt idx="15">
                  <c:v>47.27272727272728</c:v>
                </c:pt>
                <c:pt idx="16">
                  <c:v>46.666666666666664</c:v>
                </c:pt>
                <c:pt idx="17">
                  <c:v>46.236559139784951</c:v>
                </c:pt>
                <c:pt idx="18">
                  <c:v>45.205479452054796</c:v>
                </c:pt>
                <c:pt idx="19">
                  <c:v>45.128205128205124</c:v>
                </c:pt>
                <c:pt idx="20">
                  <c:v>45.090909090909093</c:v>
                </c:pt>
                <c:pt idx="21">
                  <c:v>45.054945054945051</c:v>
                </c:pt>
                <c:pt idx="22">
                  <c:v>44.792482380579479</c:v>
                </c:pt>
                <c:pt idx="23">
                  <c:v>44.696969696969703</c:v>
                </c:pt>
                <c:pt idx="24">
                  <c:v>44.582593250444049</c:v>
                </c:pt>
                <c:pt idx="25">
                  <c:v>44.444444444444443</c:v>
                </c:pt>
                <c:pt idx="26">
                  <c:v>44.412607449856736</c:v>
                </c:pt>
                <c:pt idx="27">
                  <c:v>44.247787610619469</c:v>
                </c:pt>
                <c:pt idx="28">
                  <c:v>44.132653061224488</c:v>
                </c:pt>
                <c:pt idx="29">
                  <c:v>43.07692307692308</c:v>
                </c:pt>
                <c:pt idx="30">
                  <c:v>43.005952380952387</c:v>
                </c:pt>
                <c:pt idx="31">
                  <c:v>42.645971914264599</c:v>
                </c:pt>
                <c:pt idx="32">
                  <c:v>42.372881355932201</c:v>
                </c:pt>
                <c:pt idx="33">
                  <c:v>41.358024691358018</c:v>
                </c:pt>
                <c:pt idx="34">
                  <c:v>40.547798066595064</c:v>
                </c:pt>
                <c:pt idx="35">
                  <c:v>39.651639344262293</c:v>
                </c:pt>
                <c:pt idx="36">
                  <c:v>39.285714285714292</c:v>
                </c:pt>
                <c:pt idx="37">
                  <c:v>39.285714285714292</c:v>
                </c:pt>
                <c:pt idx="38">
                  <c:v>38.036809815950924</c:v>
                </c:pt>
                <c:pt idx="39">
                  <c:v>37.6</c:v>
                </c:pt>
                <c:pt idx="40">
                  <c:v>37.537180249851275</c:v>
                </c:pt>
                <c:pt idx="41">
                  <c:v>37.5</c:v>
                </c:pt>
                <c:pt idx="42">
                  <c:v>37.280701754385973</c:v>
                </c:pt>
                <c:pt idx="43">
                  <c:v>36</c:v>
                </c:pt>
                <c:pt idx="44">
                  <c:v>35.943060498220632</c:v>
                </c:pt>
                <c:pt idx="45">
                  <c:v>35.743162901307969</c:v>
                </c:pt>
                <c:pt idx="46">
                  <c:v>35.697674418604649</c:v>
                </c:pt>
                <c:pt idx="47">
                  <c:v>35.535307517084277</c:v>
                </c:pt>
                <c:pt idx="48">
                  <c:v>35.221674876847288</c:v>
                </c:pt>
                <c:pt idx="49">
                  <c:v>35.078676071622354</c:v>
                </c:pt>
                <c:pt idx="50">
                  <c:v>34.615384615384613</c:v>
                </c:pt>
                <c:pt idx="51">
                  <c:v>33.4</c:v>
                </c:pt>
                <c:pt idx="52">
                  <c:v>33.079526226734345</c:v>
                </c:pt>
                <c:pt idx="53">
                  <c:v>32.412523020257822</c:v>
                </c:pt>
                <c:pt idx="54">
                  <c:v>31.730769230769226</c:v>
                </c:pt>
                <c:pt idx="55">
                  <c:v>31.471631205673759</c:v>
                </c:pt>
                <c:pt idx="56">
                  <c:v>31.461988304093566</c:v>
                </c:pt>
                <c:pt idx="57">
                  <c:v>30.859835100117778</c:v>
                </c:pt>
                <c:pt idx="58">
                  <c:v>30.648535564853546</c:v>
                </c:pt>
                <c:pt idx="59">
                  <c:v>30.344827586206904</c:v>
                </c:pt>
                <c:pt idx="60">
                  <c:v>29.729729729729726</c:v>
                </c:pt>
                <c:pt idx="61">
                  <c:v>28.138528138528144</c:v>
                </c:pt>
                <c:pt idx="62">
                  <c:v>27.260367097212779</c:v>
                </c:pt>
                <c:pt idx="63">
                  <c:v>25.483870967741936</c:v>
                </c:pt>
                <c:pt idx="64">
                  <c:v>24.074074074074076</c:v>
                </c:pt>
                <c:pt idx="65">
                  <c:v>23.875255623721884</c:v>
                </c:pt>
                <c:pt idx="66">
                  <c:v>23.678646934460886</c:v>
                </c:pt>
                <c:pt idx="67">
                  <c:v>23.07265668330561</c:v>
                </c:pt>
                <c:pt idx="68">
                  <c:v>22.420480993017847</c:v>
                </c:pt>
                <c:pt idx="69">
                  <c:v>19.00205058099796</c:v>
                </c:pt>
                <c:pt idx="70">
                  <c:v>17.422867513611621</c:v>
                </c:pt>
                <c:pt idx="71">
                  <c:v>17.086834733893554</c:v>
                </c:pt>
                <c:pt idx="72">
                  <c:v>16.838842975206617</c:v>
                </c:pt>
                <c:pt idx="73">
                  <c:v>16.323082122338633</c:v>
                </c:pt>
                <c:pt idx="74">
                  <c:v>15.256124721603555</c:v>
                </c:pt>
                <c:pt idx="75">
                  <c:v>14.939759036144579</c:v>
                </c:pt>
                <c:pt idx="76">
                  <c:v>13.673929376408708</c:v>
                </c:pt>
                <c:pt idx="77">
                  <c:v>10.615079365079367</c:v>
                </c:pt>
                <c:pt idx="78">
                  <c:v>8.9779005524861901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C-48C4-94F6-C3FC98440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2677248"/>
        <c:axId val="92678784"/>
      </c:barChart>
      <c:catAx>
        <c:axId val="92677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50"/>
            </a:pPr>
            <a:endParaRPr lang="en-US"/>
          </a:p>
        </c:txPr>
        <c:crossAx val="92678784"/>
        <c:crosses val="autoZero"/>
        <c:auto val="1"/>
        <c:lblAlgn val="ctr"/>
        <c:lblOffset val="100"/>
        <c:noMultiLvlLbl val="0"/>
      </c:catAx>
      <c:valAx>
        <c:axId val="926787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2677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Q$6" fmlaRange="$E$5:$E$84" sel="26" val="25"/>
</file>

<file path=xl/ctrlProps/ctrlProp10.xml><?xml version="1.0" encoding="utf-8"?>
<formControlPr xmlns="http://schemas.microsoft.com/office/spreadsheetml/2009/9/main" objectType="Drop" dropLines="4" dropStyle="combo" dx="16" fmlaLink="$E$3" fmlaRange="$U$3:$U$6" sel="4" val="0"/>
</file>

<file path=xl/ctrlProps/ctrlProp2.xml><?xml version="1.0" encoding="utf-8"?>
<formControlPr xmlns="http://schemas.microsoft.com/office/spreadsheetml/2009/9/main" objectType="Drop" dropLines="55" dropStyle="combo" dx="16" fmlaLink="$S$6" fmlaRange="$E$5:$E$84" sel="80" val="25"/>
</file>

<file path=xl/ctrlProps/ctrlProp3.xml><?xml version="1.0" encoding="utf-8"?>
<formControlPr xmlns="http://schemas.microsoft.com/office/spreadsheetml/2009/9/main" objectType="Drop" dropLines="2" dropStyle="combo" dx="16" fmlaLink="$Q$8" fmlaRange="$O$1:$O$2" sel="2" val="0"/>
</file>

<file path=xl/ctrlProps/ctrlProp4.xml><?xml version="1.0" encoding="utf-8"?>
<formControlPr xmlns="http://schemas.microsoft.com/office/spreadsheetml/2009/9/main" objectType="Drop" dropLines="2" dropStyle="combo" dx="16" fmlaLink="$S$8" fmlaRange="$O$1:$O$2" sel="2" val="0"/>
</file>

<file path=xl/ctrlProps/ctrlProp5.xml><?xml version="1.0" encoding="utf-8"?>
<formControlPr xmlns="http://schemas.microsoft.com/office/spreadsheetml/2009/9/main" objectType="Drop" dropLines="4" dropStyle="combo" dx="16" fmlaLink="$E$3" fmlaRange="$U$3:$U$6" sel="4" val="0"/>
</file>

<file path=xl/ctrlProps/ctrlProp6.xml><?xml version="1.0" encoding="utf-8"?>
<formControlPr xmlns="http://schemas.microsoft.com/office/spreadsheetml/2009/9/main" objectType="Drop" dropLines="45" dropStyle="combo" dx="16" fmlaLink="$Q$6" fmlaRange="$E$5:$E$84" sel="26" val="0"/>
</file>

<file path=xl/ctrlProps/ctrlProp7.xml><?xml version="1.0" encoding="utf-8"?>
<formControlPr xmlns="http://schemas.microsoft.com/office/spreadsheetml/2009/9/main" objectType="Drop" dropLines="45" dropStyle="combo" dx="16" fmlaLink="$S$6" fmlaRange="$E$5:$E$84" sel="80" val="35"/>
</file>

<file path=xl/ctrlProps/ctrlProp8.xml><?xml version="1.0" encoding="utf-8"?>
<formControlPr xmlns="http://schemas.microsoft.com/office/spreadsheetml/2009/9/main" objectType="Drop" dropLines="2" dropStyle="combo" dx="16" fmlaLink="$Q$8" fmlaRange="$O$1:$O$2" sel="2" val="0"/>
</file>

<file path=xl/ctrlProps/ctrlProp9.xml><?xml version="1.0" encoding="utf-8"?>
<formControlPr xmlns="http://schemas.microsoft.com/office/spreadsheetml/2009/9/main" objectType="Drop" dropLines="2" dropStyle="combo" dx="16" fmlaLink="$S$8" fmlaRange="$O$1:$O$2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14</xdr:row>
      <xdr:rowOff>123824</xdr:rowOff>
    </xdr:from>
    <xdr:to>
      <xdr:col>21</xdr:col>
      <xdr:colOff>295275</xdr:colOff>
      <xdr:row>33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298450</xdr:colOff>
          <xdr:row>5</xdr:row>
          <xdr:rowOff>12700</xdr:rowOff>
        </xdr:from>
        <xdr:to>
          <xdr:col>17</xdr:col>
          <xdr:colOff>0</xdr:colOff>
          <xdr:row>6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1060450</xdr:colOff>
          <xdr:row>5</xdr:row>
          <xdr:rowOff>0</xdr:rowOff>
        </xdr:from>
        <xdr:to>
          <xdr:col>19</xdr:col>
          <xdr:colOff>171450</xdr:colOff>
          <xdr:row>6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565150</xdr:colOff>
          <xdr:row>6</xdr:row>
          <xdr:rowOff>184150</xdr:rowOff>
        </xdr:from>
        <xdr:to>
          <xdr:col>17</xdr:col>
          <xdr:colOff>0</xdr:colOff>
          <xdr:row>8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6</xdr:row>
          <xdr:rowOff>184150</xdr:rowOff>
        </xdr:from>
        <xdr:to>
          <xdr:col>18</xdr:col>
          <xdr:colOff>990600</xdr:colOff>
          <xdr:row>8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47624</xdr:rowOff>
    </xdr:from>
    <xdr:to>
      <xdr:col>10</xdr:col>
      <xdr:colOff>476250</xdr:colOff>
      <xdr:row>67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2</xdr:row>
          <xdr:rowOff>12700</xdr:rowOff>
        </xdr:from>
        <xdr:to>
          <xdr:col>5</xdr:col>
          <xdr:colOff>12700</xdr:colOff>
          <xdr:row>3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14</xdr:row>
      <xdr:rowOff>123824</xdr:rowOff>
    </xdr:from>
    <xdr:to>
      <xdr:col>21</xdr:col>
      <xdr:colOff>504825</xdr:colOff>
      <xdr:row>33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590550</xdr:colOff>
          <xdr:row>5</xdr:row>
          <xdr:rowOff>0</xdr:rowOff>
        </xdr:from>
        <xdr:to>
          <xdr:col>17</xdr:col>
          <xdr:colOff>298450</xdr:colOff>
          <xdr:row>6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1060450</xdr:colOff>
          <xdr:row>5</xdr:row>
          <xdr:rowOff>0</xdr:rowOff>
        </xdr:from>
        <xdr:to>
          <xdr:col>19</xdr:col>
          <xdr:colOff>171450</xdr:colOff>
          <xdr:row>6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603250</xdr:colOff>
          <xdr:row>6</xdr:row>
          <xdr:rowOff>184150</xdr:rowOff>
        </xdr:from>
        <xdr:to>
          <xdr:col>17</xdr:col>
          <xdr:colOff>38100</xdr:colOff>
          <xdr:row>8</xdr:row>
          <xdr:rowOff>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6</xdr:row>
          <xdr:rowOff>184150</xdr:rowOff>
        </xdr:from>
        <xdr:to>
          <xdr:col>18</xdr:col>
          <xdr:colOff>990600</xdr:colOff>
          <xdr:row>8</xdr:row>
          <xdr:rowOff>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5</xdr:row>
      <xdr:rowOff>19049</xdr:rowOff>
    </xdr:from>
    <xdr:to>
      <xdr:col>10</xdr:col>
      <xdr:colOff>571500</xdr:colOff>
      <xdr:row>69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</xdr:row>
          <xdr:rowOff>12700</xdr:rowOff>
        </xdr:from>
        <xdr:to>
          <xdr:col>4</xdr:col>
          <xdr:colOff>590550</xdr:colOff>
          <xdr:row>3</xdr:row>
          <xdr:rowOff>19050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autoPageBreaks="0"/>
  </sheetPr>
  <dimension ref="A1:V2541"/>
  <sheetViews>
    <sheetView showGridLines="0" showRowColHeaders="0" tabSelected="1" topLeftCell="O1" zoomScale="75" zoomScaleNormal="75" workbookViewId="0">
      <pane xSplit="8" ySplit="1" topLeftCell="W2" activePane="bottomRight" state="frozen"/>
      <selection activeCell="O1" sqref="O1"/>
      <selection pane="topRight" activeCell="W1" sqref="W1"/>
      <selection pane="bottomLeft" activeCell="O2" sqref="O2"/>
      <selection pane="bottomRight" activeCell="X1" sqref="X1"/>
    </sheetView>
  </sheetViews>
  <sheetFormatPr defaultColWidth="9.08984375" defaultRowHeight="14.5" x14ac:dyDescent="0.35"/>
  <cols>
    <col min="1" max="1" width="3.08984375" style="3" bestFit="1" customWidth="1"/>
    <col min="2" max="2" width="4.6328125" style="3" customWidth="1"/>
    <col min="3" max="3" width="9.08984375" style="5" customWidth="1"/>
    <col min="4" max="4" width="11.36328125" style="3" customWidth="1"/>
    <col min="5" max="5" width="19.08984375" style="3" customWidth="1"/>
    <col min="6" max="7" width="11.26953125" style="3" customWidth="1"/>
    <col min="8" max="8" width="8.08984375" style="3" customWidth="1"/>
    <col min="9" max="10" width="9.08984375" style="3"/>
    <col min="11" max="11" width="19.08984375" style="3" customWidth="1"/>
    <col min="12" max="13" width="11.26953125" style="3" customWidth="1"/>
    <col min="14" max="14" width="8.08984375" style="3" customWidth="1"/>
    <col min="15" max="15" width="5.08984375" style="3" customWidth="1"/>
    <col min="16" max="16" width="14" style="3" customWidth="1"/>
    <col min="17" max="17" width="9.08984375" style="3" customWidth="1"/>
    <col min="18" max="19" width="16" style="3" customWidth="1"/>
    <col min="20" max="20" width="16.7265625" style="3" customWidth="1"/>
    <col min="21" max="21" width="9.08984375" style="3"/>
    <col min="22" max="22" width="4.26953125" style="3" customWidth="1"/>
    <col min="23" max="16384" width="9.08984375" style="3"/>
  </cols>
  <sheetData>
    <row r="1" spans="1:22" ht="23.5" x14ac:dyDescent="0.35">
      <c r="B1" s="1"/>
      <c r="C1" s="2" t="s">
        <v>97</v>
      </c>
      <c r="O1" s="1">
        <v>2008</v>
      </c>
      <c r="P1" s="66" t="s">
        <v>107</v>
      </c>
      <c r="Q1" s="66"/>
      <c r="R1" s="66"/>
      <c r="S1" s="66"/>
      <c r="T1" s="66"/>
      <c r="U1" s="66"/>
      <c r="V1" s="66"/>
    </row>
    <row r="2" spans="1:22" x14ac:dyDescent="0.35">
      <c r="B2" s="1"/>
      <c r="C2" s="4" t="s">
        <v>115</v>
      </c>
      <c r="O2" s="1">
        <v>2023</v>
      </c>
      <c r="P2" s="69" t="s">
        <v>119</v>
      </c>
      <c r="Q2" s="69"/>
      <c r="R2" s="69"/>
      <c r="S2" s="69"/>
      <c r="T2" s="69"/>
      <c r="U2" s="69"/>
      <c r="V2" s="69"/>
    </row>
    <row r="3" spans="1:22" x14ac:dyDescent="0.35">
      <c r="H3" s="67" t="s">
        <v>99</v>
      </c>
      <c r="N3" s="67" t="s">
        <v>99</v>
      </c>
      <c r="P3" s="69"/>
      <c r="Q3" s="69"/>
      <c r="R3" s="69"/>
      <c r="S3" s="69"/>
      <c r="T3" s="69"/>
      <c r="U3" s="69"/>
      <c r="V3" s="69"/>
    </row>
    <row r="4" spans="1:22" ht="15" customHeight="1" x14ac:dyDescent="0.35">
      <c r="C4" s="6" t="s">
        <v>0</v>
      </c>
      <c r="D4" s="6" t="s">
        <v>17</v>
      </c>
      <c r="E4" s="6" t="s">
        <v>96</v>
      </c>
      <c r="F4" s="6" t="s">
        <v>2</v>
      </c>
      <c r="G4" s="6" t="s">
        <v>4</v>
      </c>
      <c r="H4" s="67"/>
      <c r="I4" s="6" t="s">
        <v>0</v>
      </c>
      <c r="J4" s="6" t="s">
        <v>17</v>
      </c>
      <c r="K4" s="6" t="s">
        <v>96</v>
      </c>
      <c r="L4" s="6" t="s">
        <v>2</v>
      </c>
      <c r="M4" s="6" t="s">
        <v>4</v>
      </c>
      <c r="N4" s="67"/>
    </row>
    <row r="5" spans="1:22" x14ac:dyDescent="0.35">
      <c r="A5" s="15">
        <v>1</v>
      </c>
      <c r="B5" s="22">
        <v>1</v>
      </c>
      <c r="C5" s="5">
        <v>2008</v>
      </c>
      <c r="D5" s="3" t="s">
        <v>5</v>
      </c>
      <c r="E5" s="3" t="s">
        <v>57</v>
      </c>
      <c r="F5" s="16">
        <v>135</v>
      </c>
      <c r="G5" s="16">
        <v>145</v>
      </c>
      <c r="H5" s="7">
        <f>100-(F5/G5*100)</f>
        <v>6.8965517241379359</v>
      </c>
      <c r="I5" s="20">
        <v>2023</v>
      </c>
      <c r="J5" s="17" t="s">
        <v>5</v>
      </c>
      <c r="K5" s="3" t="s">
        <v>57</v>
      </c>
      <c r="L5" s="17"/>
      <c r="M5" s="17"/>
      <c r="N5" s="7">
        <v>36.134453781512612</v>
      </c>
      <c r="O5" s="24"/>
    </row>
    <row r="6" spans="1:22" x14ac:dyDescent="0.35">
      <c r="A6" s="15">
        <v>2</v>
      </c>
      <c r="B6" s="22">
        <v>2</v>
      </c>
      <c r="C6" s="9">
        <v>2008</v>
      </c>
      <c r="D6" s="10" t="s">
        <v>5</v>
      </c>
      <c r="E6" s="10" t="s">
        <v>50</v>
      </c>
      <c r="F6" s="18">
        <v>126</v>
      </c>
      <c r="G6" s="18">
        <v>137</v>
      </c>
      <c r="H6" s="7">
        <f t="shared" ref="H6:H69" si="0">100-(F6/G6*100)</f>
        <v>8.029197080291965</v>
      </c>
      <c r="I6" s="20">
        <v>2023</v>
      </c>
      <c r="J6" s="19" t="s">
        <v>5</v>
      </c>
      <c r="K6" s="10" t="s">
        <v>50</v>
      </c>
      <c r="L6" s="19"/>
      <c r="M6" s="19"/>
      <c r="N6" s="7">
        <v>46.464646464646464</v>
      </c>
      <c r="O6" s="24"/>
      <c r="Q6" s="11">
        <v>26</v>
      </c>
      <c r="S6" s="11">
        <v>80</v>
      </c>
    </row>
    <row r="7" spans="1:22" x14ac:dyDescent="0.35">
      <c r="A7" s="15">
        <v>3</v>
      </c>
      <c r="B7" s="22">
        <v>3</v>
      </c>
      <c r="C7" s="9">
        <v>2008</v>
      </c>
      <c r="D7" s="10" t="s">
        <v>5</v>
      </c>
      <c r="E7" s="10" t="s">
        <v>18</v>
      </c>
      <c r="F7" s="18">
        <v>1090</v>
      </c>
      <c r="G7" s="18">
        <v>1186</v>
      </c>
      <c r="H7" s="7">
        <f t="shared" si="0"/>
        <v>8.094435075885329</v>
      </c>
      <c r="I7" s="20">
        <v>2023</v>
      </c>
      <c r="J7" s="19" t="s">
        <v>5</v>
      </c>
      <c r="K7" s="10" t="s">
        <v>18</v>
      </c>
      <c r="L7" s="19"/>
      <c r="M7" s="19"/>
      <c r="N7" s="7">
        <v>30.95558546433378</v>
      </c>
      <c r="O7" s="24"/>
    </row>
    <row r="8" spans="1:22" x14ac:dyDescent="0.35">
      <c r="A8" s="15">
        <v>4</v>
      </c>
      <c r="B8" s="22">
        <v>4</v>
      </c>
      <c r="C8" s="9">
        <v>2008</v>
      </c>
      <c r="D8" s="10" t="s">
        <v>5</v>
      </c>
      <c r="E8" s="10" t="s">
        <v>19</v>
      </c>
      <c r="F8" s="18">
        <v>1421</v>
      </c>
      <c r="G8" s="18">
        <v>1472</v>
      </c>
      <c r="H8" s="7">
        <f t="shared" si="0"/>
        <v>3.4646739130434838</v>
      </c>
      <c r="I8" s="20">
        <v>2023</v>
      </c>
      <c r="J8" s="19" t="s">
        <v>5</v>
      </c>
      <c r="K8" s="10" t="s">
        <v>19</v>
      </c>
      <c r="L8" s="19"/>
      <c r="M8" s="19"/>
      <c r="N8" s="7">
        <v>18.276923076923083</v>
      </c>
      <c r="O8" s="24"/>
      <c r="Q8" s="11">
        <v>2</v>
      </c>
      <c r="S8" s="39">
        <v>2</v>
      </c>
    </row>
    <row r="9" spans="1:22" ht="18.75" customHeight="1" x14ac:dyDescent="0.35">
      <c r="A9" s="15">
        <v>5</v>
      </c>
      <c r="B9" s="22">
        <v>5</v>
      </c>
      <c r="C9" s="9">
        <v>2008</v>
      </c>
      <c r="D9" s="10" t="s">
        <v>5</v>
      </c>
      <c r="E9" s="10" t="s">
        <v>58</v>
      </c>
      <c r="F9" s="18">
        <v>253</v>
      </c>
      <c r="G9" s="18">
        <v>273</v>
      </c>
      <c r="H9" s="7">
        <f t="shared" si="0"/>
        <v>7.3260073260073284</v>
      </c>
      <c r="I9" s="20">
        <v>2023</v>
      </c>
      <c r="J9" s="19" t="s">
        <v>5</v>
      </c>
      <c r="K9" s="10" t="s">
        <v>58</v>
      </c>
      <c r="L9" s="19"/>
      <c r="M9" s="19"/>
      <c r="N9" s="7">
        <v>26.847290640394078</v>
      </c>
      <c r="O9" s="24"/>
      <c r="R9" s="70" t="str">
        <f>CONCATENATE(INDEX(E5:E84,Q6),": ",INDEX(O1:O2,Q8))</f>
        <v>Greater Dandenong: 2023</v>
      </c>
      <c r="S9" s="72" t="str">
        <f>CONCATENATE(INDEX(E5:E84,S6),": ",INDEX(O1:O2,S8))</f>
        <v>Victoria: 2023</v>
      </c>
      <c r="T9" s="74" t="str">
        <f>CONCATENATE(INDEX(E5:E84,Q6),": per cent greater or less than ", INDEX(E5:E84,S6))</f>
        <v>Greater Dandenong: per cent greater or less than Victoria</v>
      </c>
    </row>
    <row r="10" spans="1:22" ht="18.75" customHeight="1" x14ac:dyDescent="0.35">
      <c r="A10" s="15">
        <v>6</v>
      </c>
      <c r="B10" s="22">
        <v>6</v>
      </c>
      <c r="C10" s="9">
        <v>2008</v>
      </c>
      <c r="D10" s="10" t="s">
        <v>5</v>
      </c>
      <c r="E10" s="10" t="s">
        <v>59</v>
      </c>
      <c r="F10" s="18">
        <v>500</v>
      </c>
      <c r="G10" s="18">
        <v>526</v>
      </c>
      <c r="H10" s="7">
        <f t="shared" si="0"/>
        <v>4.9429657794676842</v>
      </c>
      <c r="I10" s="20">
        <v>2023</v>
      </c>
      <c r="J10" s="19" t="s">
        <v>5</v>
      </c>
      <c r="K10" s="10" t="s">
        <v>59</v>
      </c>
      <c r="L10" s="19"/>
      <c r="M10" s="19"/>
      <c r="N10" s="7">
        <v>35.507246376811594</v>
      </c>
      <c r="O10" s="24"/>
      <c r="R10" s="71"/>
      <c r="S10" s="73"/>
      <c r="T10" s="75"/>
    </row>
    <row r="11" spans="1:22" x14ac:dyDescent="0.35">
      <c r="A11" s="15">
        <v>7</v>
      </c>
      <c r="B11" s="22">
        <v>7</v>
      </c>
      <c r="C11" s="9">
        <v>2008</v>
      </c>
      <c r="D11" s="10" t="s">
        <v>5</v>
      </c>
      <c r="E11" s="10" t="s">
        <v>20</v>
      </c>
      <c r="F11" s="18">
        <v>1318</v>
      </c>
      <c r="G11" s="18">
        <v>1336</v>
      </c>
      <c r="H11" s="7">
        <f t="shared" si="0"/>
        <v>1.3473053892215603</v>
      </c>
      <c r="I11" s="20">
        <v>2023</v>
      </c>
      <c r="J11" s="19" t="s">
        <v>5</v>
      </c>
      <c r="K11" s="10" t="s">
        <v>20</v>
      </c>
      <c r="L11" s="19"/>
      <c r="M11" s="19"/>
      <c r="N11" s="7">
        <v>12.384615384615387</v>
      </c>
      <c r="O11" s="24"/>
      <c r="Q11" s="10" t="s">
        <v>5</v>
      </c>
      <c r="R11" s="12">
        <f>VLOOKUP($Q$6,$B$5:$N$84,1+$Q$8*6)</f>
        <v>34.356894553881816</v>
      </c>
      <c r="S11" s="13">
        <f>VLOOKUP($S$6,$B$5:$N$84,1+$S$8*6)</f>
        <v>28.8</v>
      </c>
      <c r="T11" s="40">
        <f>(R11-S11)/S11*100</f>
        <v>19.29477275653408</v>
      </c>
    </row>
    <row r="12" spans="1:22" x14ac:dyDescent="0.35">
      <c r="A12" s="15">
        <v>8</v>
      </c>
      <c r="B12" s="22">
        <v>8</v>
      </c>
      <c r="C12" s="9">
        <v>2008</v>
      </c>
      <c r="D12" s="10" t="s">
        <v>5</v>
      </c>
      <c r="E12" s="10" t="s">
        <v>51</v>
      </c>
      <c r="F12" s="18">
        <v>139</v>
      </c>
      <c r="G12" s="18">
        <v>146</v>
      </c>
      <c r="H12" s="7">
        <f t="shared" si="0"/>
        <v>4.7945205479451971</v>
      </c>
      <c r="I12" s="20">
        <v>2023</v>
      </c>
      <c r="J12" s="19" t="s">
        <v>5</v>
      </c>
      <c r="K12" s="10" t="s">
        <v>51</v>
      </c>
      <c r="L12" s="19"/>
      <c r="M12" s="19"/>
      <c r="N12" s="7">
        <v>44.680851063829785</v>
      </c>
      <c r="O12" s="24"/>
      <c r="Q12" s="10" t="s">
        <v>13</v>
      </c>
      <c r="R12" s="12">
        <f>VLOOKUP($Q$6,$B$85:$N$164,1+$Q$8*6)</f>
        <v>27.159796725014118</v>
      </c>
      <c r="S12" s="13">
        <f>VLOOKUP($S$6,$B$85:$N$164,1+$S$8*6)</f>
        <v>21.1</v>
      </c>
      <c r="T12" s="40">
        <f t="shared" ref="T12:T14" si="1">(R12-S12)/S12*100</f>
        <v>28.719415758360739</v>
      </c>
    </row>
    <row r="13" spans="1:22" x14ac:dyDescent="0.35">
      <c r="A13" s="15">
        <v>9</v>
      </c>
      <c r="B13" s="22">
        <v>9</v>
      </c>
      <c r="C13" s="9">
        <v>2008</v>
      </c>
      <c r="D13" s="10" t="s">
        <v>5</v>
      </c>
      <c r="E13" s="10" t="s">
        <v>21</v>
      </c>
      <c r="F13" s="18">
        <v>1994</v>
      </c>
      <c r="G13" s="18">
        <v>2029</v>
      </c>
      <c r="H13" s="7">
        <f t="shared" si="0"/>
        <v>1.7249876786594456</v>
      </c>
      <c r="I13" s="20">
        <v>2023</v>
      </c>
      <c r="J13" s="19" t="s">
        <v>5</v>
      </c>
      <c r="K13" s="10" t="s">
        <v>21</v>
      </c>
      <c r="L13" s="19"/>
      <c r="M13" s="19"/>
      <c r="N13" s="7">
        <v>11.875908870576836</v>
      </c>
      <c r="O13" s="24"/>
      <c r="Q13" s="10" t="s">
        <v>14</v>
      </c>
      <c r="R13" s="12">
        <f>VLOOKUP($Q$6,$B$165:$N$244,1+$Q$8*6)</f>
        <v>31.239848402815369</v>
      </c>
      <c r="S13" s="13">
        <f>VLOOKUP($S$6,$B$165:$N$244,1+$S$8*6)</f>
        <v>27.7</v>
      </c>
      <c r="T13" s="40">
        <f t="shared" si="1"/>
        <v>12.779236111246822</v>
      </c>
    </row>
    <row r="14" spans="1:22" x14ac:dyDescent="0.35">
      <c r="A14" s="15">
        <v>10</v>
      </c>
      <c r="B14" s="22">
        <v>10</v>
      </c>
      <c r="C14" s="9">
        <v>2008</v>
      </c>
      <c r="D14" s="10" t="s">
        <v>5</v>
      </c>
      <c r="E14" s="10" t="s">
        <v>22</v>
      </c>
      <c r="F14" s="18">
        <v>2191</v>
      </c>
      <c r="G14" s="18">
        <v>2366</v>
      </c>
      <c r="H14" s="7">
        <f t="shared" si="0"/>
        <v>7.3964497041420145</v>
      </c>
      <c r="I14" s="20">
        <v>2023</v>
      </c>
      <c r="J14" s="19" t="s">
        <v>5</v>
      </c>
      <c r="K14" s="10" t="s">
        <v>22</v>
      </c>
      <c r="L14" s="19"/>
      <c r="M14" s="19"/>
      <c r="N14" s="7">
        <v>33.967271118973912</v>
      </c>
      <c r="O14" s="24"/>
      <c r="Q14" s="10" t="s">
        <v>15</v>
      </c>
      <c r="R14" s="12">
        <f>VLOOKUP($Q$6,$B$245:$N$324,1+$Q$8*6)</f>
        <v>41.706412294647585</v>
      </c>
      <c r="S14" s="13">
        <f>VLOOKUP($S$6,$B$245:$N$324,1+$S$8*6)</f>
        <v>33.799999999999997</v>
      </c>
      <c r="T14" s="40">
        <f t="shared" si="1"/>
        <v>23.391752351028366</v>
      </c>
    </row>
    <row r="15" spans="1:22" x14ac:dyDescent="0.35">
      <c r="A15" s="15">
        <v>11</v>
      </c>
      <c r="B15" s="22">
        <v>11</v>
      </c>
      <c r="C15" s="9">
        <v>2008</v>
      </c>
      <c r="D15" s="10" t="s">
        <v>5</v>
      </c>
      <c r="E15" s="10" t="s">
        <v>60</v>
      </c>
      <c r="F15" s="18">
        <v>85</v>
      </c>
      <c r="G15" s="18">
        <v>93</v>
      </c>
      <c r="H15" s="7">
        <f t="shared" si="0"/>
        <v>8.6021505376344152</v>
      </c>
      <c r="I15" s="20">
        <v>2023</v>
      </c>
      <c r="J15" s="19" t="s">
        <v>5</v>
      </c>
      <c r="K15" s="10" t="s">
        <v>60</v>
      </c>
      <c r="L15" s="19"/>
      <c r="M15" s="19"/>
      <c r="N15" s="7">
        <v>38.297872340425535</v>
      </c>
      <c r="O15" s="24"/>
    </row>
    <row r="16" spans="1:22" x14ac:dyDescent="0.35">
      <c r="A16" s="15">
        <v>12</v>
      </c>
      <c r="B16" s="22">
        <v>12</v>
      </c>
      <c r="C16" s="9">
        <v>2008</v>
      </c>
      <c r="D16" s="10" t="s">
        <v>5</v>
      </c>
      <c r="E16" s="10" t="s">
        <v>61</v>
      </c>
      <c r="F16" s="18">
        <v>545</v>
      </c>
      <c r="G16" s="18">
        <v>572</v>
      </c>
      <c r="H16" s="7">
        <f t="shared" si="0"/>
        <v>4.72027972027972</v>
      </c>
      <c r="I16" s="20">
        <v>2023</v>
      </c>
      <c r="J16" s="19" t="s">
        <v>5</v>
      </c>
      <c r="K16" s="10" t="s">
        <v>61</v>
      </c>
      <c r="L16" s="19"/>
      <c r="M16" s="19"/>
      <c r="N16" s="7">
        <v>39.252336448598136</v>
      </c>
      <c r="O16" s="24"/>
    </row>
    <row r="17" spans="1:15" x14ac:dyDescent="0.35">
      <c r="A17" s="15">
        <v>13</v>
      </c>
      <c r="B17" s="22">
        <v>13</v>
      </c>
      <c r="C17" s="9">
        <v>2008</v>
      </c>
      <c r="D17" s="10" t="s">
        <v>5</v>
      </c>
      <c r="E17" s="10" t="s">
        <v>62</v>
      </c>
      <c r="F17" s="18">
        <v>846</v>
      </c>
      <c r="G17" s="18">
        <v>886</v>
      </c>
      <c r="H17" s="7">
        <f t="shared" si="0"/>
        <v>4.5146726862302415</v>
      </c>
      <c r="I17" s="20">
        <v>2023</v>
      </c>
      <c r="J17" s="19" t="s">
        <v>5</v>
      </c>
      <c r="K17" s="10" t="s">
        <v>62</v>
      </c>
      <c r="L17" s="19"/>
      <c r="M17" s="19"/>
      <c r="N17" s="7">
        <v>36.552498596294214</v>
      </c>
      <c r="O17" s="24"/>
    </row>
    <row r="18" spans="1:15" x14ac:dyDescent="0.35">
      <c r="A18" s="15">
        <v>14</v>
      </c>
      <c r="B18" s="22">
        <v>14</v>
      </c>
      <c r="C18" s="9">
        <v>2008</v>
      </c>
      <c r="D18" s="10" t="s">
        <v>5</v>
      </c>
      <c r="E18" s="10" t="s">
        <v>23</v>
      </c>
      <c r="F18" s="18">
        <v>3324</v>
      </c>
      <c r="G18" s="18">
        <v>3566</v>
      </c>
      <c r="H18" s="7">
        <f t="shared" si="0"/>
        <v>6.7863151991026314</v>
      </c>
      <c r="I18" s="20">
        <v>2023</v>
      </c>
      <c r="J18" s="19" t="s">
        <v>5</v>
      </c>
      <c r="K18" s="10" t="s">
        <v>23</v>
      </c>
      <c r="L18" s="19"/>
      <c r="M18" s="19"/>
      <c r="N18" s="7">
        <v>31.924008195194631</v>
      </c>
      <c r="O18" s="24"/>
    </row>
    <row r="19" spans="1:15" x14ac:dyDescent="0.35">
      <c r="A19" s="15">
        <v>15</v>
      </c>
      <c r="B19" s="22">
        <v>15</v>
      </c>
      <c r="C19" s="9">
        <v>2008</v>
      </c>
      <c r="D19" s="10" t="s">
        <v>5</v>
      </c>
      <c r="E19" s="10" t="s">
        <v>63</v>
      </c>
      <c r="F19" s="18">
        <v>133</v>
      </c>
      <c r="G19" s="18">
        <v>141</v>
      </c>
      <c r="H19" s="7">
        <f t="shared" si="0"/>
        <v>5.6737588652482174</v>
      </c>
      <c r="I19" s="20">
        <v>2023</v>
      </c>
      <c r="J19" s="19" t="s">
        <v>5</v>
      </c>
      <c r="K19" s="10" t="s">
        <v>63</v>
      </c>
      <c r="L19" s="19"/>
      <c r="M19" s="19"/>
      <c r="N19" s="7">
        <v>54.621848739495796</v>
      </c>
      <c r="O19" s="24"/>
    </row>
    <row r="20" spans="1:15" x14ac:dyDescent="0.35">
      <c r="A20" s="15">
        <v>16</v>
      </c>
      <c r="B20" s="22">
        <v>16</v>
      </c>
      <c r="C20" s="9">
        <v>2008</v>
      </c>
      <c r="D20" s="10" t="s">
        <v>5</v>
      </c>
      <c r="E20" s="10" t="s">
        <v>64</v>
      </c>
      <c r="F20" s="18">
        <v>235</v>
      </c>
      <c r="G20" s="18">
        <v>250</v>
      </c>
      <c r="H20" s="7">
        <f t="shared" si="0"/>
        <v>6</v>
      </c>
      <c r="I20" s="20">
        <v>2023</v>
      </c>
      <c r="J20" s="19" t="s">
        <v>5</v>
      </c>
      <c r="K20" s="10" t="s">
        <v>64</v>
      </c>
      <c r="L20" s="19"/>
      <c r="M20" s="19"/>
      <c r="N20" s="7">
        <v>31.451612903225808</v>
      </c>
      <c r="O20" s="24"/>
    </row>
    <row r="21" spans="1:15" x14ac:dyDescent="0.35">
      <c r="A21" s="15">
        <v>17</v>
      </c>
      <c r="B21" s="22">
        <v>17</v>
      </c>
      <c r="C21" s="9">
        <v>2008</v>
      </c>
      <c r="D21" s="10" t="s">
        <v>5</v>
      </c>
      <c r="E21" s="10" t="s">
        <v>65</v>
      </c>
      <c r="F21" s="18">
        <v>228</v>
      </c>
      <c r="G21" s="18">
        <v>243</v>
      </c>
      <c r="H21" s="7">
        <f t="shared" si="0"/>
        <v>6.1728395061728492</v>
      </c>
      <c r="I21" s="20">
        <v>2023</v>
      </c>
      <c r="J21" s="19" t="s">
        <v>5</v>
      </c>
      <c r="K21" s="10" t="s">
        <v>65</v>
      </c>
      <c r="L21" s="19"/>
      <c r="M21" s="19"/>
      <c r="N21" s="7">
        <v>33.529411764705884</v>
      </c>
      <c r="O21" s="24"/>
    </row>
    <row r="22" spans="1:15" x14ac:dyDescent="0.35">
      <c r="A22" s="15">
        <v>18</v>
      </c>
      <c r="B22" s="22">
        <v>18</v>
      </c>
      <c r="C22" s="9">
        <v>2008</v>
      </c>
      <c r="D22" s="10" t="s">
        <v>5</v>
      </c>
      <c r="E22" s="10" t="s">
        <v>24</v>
      </c>
      <c r="F22" s="18">
        <v>1060</v>
      </c>
      <c r="G22" s="18">
        <v>1138</v>
      </c>
      <c r="H22" s="7">
        <f t="shared" si="0"/>
        <v>6.8541300527240736</v>
      </c>
      <c r="I22" s="20">
        <v>2023</v>
      </c>
      <c r="J22" s="19" t="s">
        <v>5</v>
      </c>
      <c r="K22" s="10" t="s">
        <v>24</v>
      </c>
      <c r="L22" s="19"/>
      <c r="M22" s="19"/>
      <c r="N22" s="7">
        <v>24.409448818897644</v>
      </c>
      <c r="O22" s="24"/>
    </row>
    <row r="23" spans="1:15" x14ac:dyDescent="0.35">
      <c r="A23" s="15">
        <v>19</v>
      </c>
      <c r="B23" s="22">
        <v>19</v>
      </c>
      <c r="C23" s="9">
        <v>2008</v>
      </c>
      <c r="D23" s="10" t="s">
        <v>5</v>
      </c>
      <c r="E23" s="10" t="s">
        <v>66</v>
      </c>
      <c r="F23" s="18">
        <v>449</v>
      </c>
      <c r="G23" s="18">
        <v>479</v>
      </c>
      <c r="H23" s="7">
        <f t="shared" si="0"/>
        <v>6.2630480167014611</v>
      </c>
      <c r="I23" s="20">
        <v>2023</v>
      </c>
      <c r="J23" s="19" t="s">
        <v>5</v>
      </c>
      <c r="K23" s="10" t="s">
        <v>66</v>
      </c>
      <c r="L23" s="19"/>
      <c r="M23" s="19"/>
      <c r="N23" s="7">
        <v>36.721991701244818</v>
      </c>
      <c r="O23" s="24"/>
    </row>
    <row r="24" spans="1:15" x14ac:dyDescent="0.35">
      <c r="A24" s="15">
        <v>20</v>
      </c>
      <c r="B24" s="22">
        <v>20</v>
      </c>
      <c r="C24" s="9">
        <v>2008</v>
      </c>
      <c r="D24" s="10" t="s">
        <v>5</v>
      </c>
      <c r="E24" s="10" t="s">
        <v>25</v>
      </c>
      <c r="F24" s="18">
        <v>1432</v>
      </c>
      <c r="G24" s="18">
        <v>1539</v>
      </c>
      <c r="H24" s="7">
        <f t="shared" si="0"/>
        <v>6.9525666016894121</v>
      </c>
      <c r="I24" s="20">
        <v>2023</v>
      </c>
      <c r="J24" s="19" t="s">
        <v>5</v>
      </c>
      <c r="K24" s="10" t="s">
        <v>25</v>
      </c>
      <c r="L24" s="19"/>
      <c r="M24" s="19"/>
      <c r="N24" s="7">
        <v>30.09097270818755</v>
      </c>
      <c r="O24" s="24"/>
    </row>
    <row r="25" spans="1:15" x14ac:dyDescent="0.35">
      <c r="A25" s="15">
        <v>21</v>
      </c>
      <c r="B25" s="22">
        <v>21</v>
      </c>
      <c r="C25" s="9">
        <v>2008</v>
      </c>
      <c r="D25" s="10" t="s">
        <v>5</v>
      </c>
      <c r="E25" s="10" t="s">
        <v>67</v>
      </c>
      <c r="F25" s="18">
        <v>127</v>
      </c>
      <c r="G25" s="18">
        <v>132</v>
      </c>
      <c r="H25" s="7">
        <f t="shared" si="0"/>
        <v>3.7878787878787818</v>
      </c>
      <c r="I25" s="20">
        <v>2023</v>
      </c>
      <c r="J25" s="19" t="s">
        <v>5</v>
      </c>
      <c r="K25" s="10" t="s">
        <v>67</v>
      </c>
      <c r="L25" s="19"/>
      <c r="M25" s="19"/>
      <c r="N25" s="7">
        <v>33.962264150943398</v>
      </c>
      <c r="O25" s="24"/>
    </row>
    <row r="26" spans="1:15" x14ac:dyDescent="0.35">
      <c r="A26" s="15">
        <v>22</v>
      </c>
      <c r="B26" s="22">
        <v>22</v>
      </c>
      <c r="C26" s="9">
        <v>2008</v>
      </c>
      <c r="D26" s="10" t="s">
        <v>5</v>
      </c>
      <c r="E26" s="10" t="s">
        <v>26</v>
      </c>
      <c r="F26" s="18">
        <v>1327</v>
      </c>
      <c r="G26" s="18">
        <v>1387</v>
      </c>
      <c r="H26" s="7">
        <f t="shared" si="0"/>
        <v>4.3258832011535731</v>
      </c>
      <c r="I26" s="20">
        <v>2023</v>
      </c>
      <c r="J26" s="19" t="s">
        <v>5</v>
      </c>
      <c r="K26" s="10" t="s">
        <v>26</v>
      </c>
      <c r="L26" s="19"/>
      <c r="M26" s="19"/>
      <c r="N26" s="7">
        <v>16.084337349397586</v>
      </c>
      <c r="O26" s="24"/>
    </row>
    <row r="27" spans="1:15" x14ac:dyDescent="0.35">
      <c r="A27" s="15">
        <v>23</v>
      </c>
      <c r="B27" s="22">
        <v>23</v>
      </c>
      <c r="C27" s="9">
        <v>2008</v>
      </c>
      <c r="D27" s="10" t="s">
        <v>5</v>
      </c>
      <c r="E27" s="10" t="s">
        <v>68</v>
      </c>
      <c r="F27" s="18">
        <v>247</v>
      </c>
      <c r="G27" s="18">
        <v>266</v>
      </c>
      <c r="H27" s="7">
        <f t="shared" si="0"/>
        <v>7.1428571428571388</v>
      </c>
      <c r="I27" s="20">
        <v>2023</v>
      </c>
      <c r="J27" s="19" t="s">
        <v>5</v>
      </c>
      <c r="K27" s="10" t="s">
        <v>68</v>
      </c>
      <c r="L27" s="19"/>
      <c r="M27" s="19"/>
      <c r="N27" s="7">
        <v>38.659793814432987</v>
      </c>
      <c r="O27" s="24"/>
    </row>
    <row r="28" spans="1:15" x14ac:dyDescent="0.35">
      <c r="A28" s="15">
        <v>24</v>
      </c>
      <c r="B28" s="22">
        <v>24</v>
      </c>
      <c r="C28" s="9">
        <v>2008</v>
      </c>
      <c r="D28" s="10" t="s">
        <v>5</v>
      </c>
      <c r="E28" s="10" t="s">
        <v>69</v>
      </c>
      <c r="F28" s="18">
        <v>205</v>
      </c>
      <c r="G28" s="18">
        <v>209</v>
      </c>
      <c r="H28" s="7">
        <f t="shared" si="0"/>
        <v>1.913875598086122</v>
      </c>
      <c r="I28" s="20">
        <v>2023</v>
      </c>
      <c r="J28" s="19" t="s">
        <v>5</v>
      </c>
      <c r="K28" s="10" t="s">
        <v>69</v>
      </c>
      <c r="L28" s="19"/>
      <c r="M28" s="19"/>
      <c r="N28" s="7">
        <v>33.101045296167243</v>
      </c>
      <c r="O28" s="24"/>
    </row>
    <row r="29" spans="1:15" x14ac:dyDescent="0.35">
      <c r="A29" s="15">
        <v>25</v>
      </c>
      <c r="B29" s="22">
        <v>25</v>
      </c>
      <c r="C29" s="9">
        <v>2008</v>
      </c>
      <c r="D29" s="10" t="s">
        <v>5</v>
      </c>
      <c r="E29" s="10" t="s">
        <v>27</v>
      </c>
      <c r="F29" s="18">
        <v>1166</v>
      </c>
      <c r="G29" s="18">
        <v>1244</v>
      </c>
      <c r="H29" s="7">
        <f t="shared" si="0"/>
        <v>6.2700964630225116</v>
      </c>
      <c r="I29" s="20">
        <v>2023</v>
      </c>
      <c r="J29" s="19" t="s">
        <v>5</v>
      </c>
      <c r="K29" s="10" t="s">
        <v>27</v>
      </c>
      <c r="L29" s="19"/>
      <c r="M29" s="19"/>
      <c r="N29" s="7">
        <v>34.207077326343381</v>
      </c>
      <c r="O29" s="24"/>
    </row>
    <row r="30" spans="1:15" x14ac:dyDescent="0.35">
      <c r="A30" s="15">
        <v>26</v>
      </c>
      <c r="B30" s="22">
        <v>26</v>
      </c>
      <c r="C30" s="9">
        <v>2008</v>
      </c>
      <c r="D30" s="10" t="s">
        <v>5</v>
      </c>
      <c r="E30" s="10" t="s">
        <v>28</v>
      </c>
      <c r="F30" s="18">
        <v>1443</v>
      </c>
      <c r="G30" s="18">
        <v>1584</v>
      </c>
      <c r="H30" s="7">
        <f t="shared" si="0"/>
        <v>8.9015151515151558</v>
      </c>
      <c r="I30" s="20">
        <v>2023</v>
      </c>
      <c r="J30" s="19" t="s">
        <v>5</v>
      </c>
      <c r="K30" s="10" t="s">
        <v>28</v>
      </c>
      <c r="L30" s="19"/>
      <c r="M30" s="19"/>
      <c r="N30" s="7">
        <v>34.356894553881816</v>
      </c>
      <c r="O30" s="24"/>
    </row>
    <row r="31" spans="1:15" x14ac:dyDescent="0.35">
      <c r="A31" s="15">
        <v>27</v>
      </c>
      <c r="B31" s="22">
        <v>27</v>
      </c>
      <c r="C31" s="9">
        <v>2008</v>
      </c>
      <c r="D31" s="10" t="s">
        <v>5</v>
      </c>
      <c r="E31" s="10" t="s">
        <v>29</v>
      </c>
      <c r="F31" s="18">
        <v>2421</v>
      </c>
      <c r="G31" s="18">
        <v>2575</v>
      </c>
      <c r="H31" s="7">
        <f t="shared" si="0"/>
        <v>5.9805825242718527</v>
      </c>
      <c r="I31" s="20">
        <v>2023</v>
      </c>
      <c r="J31" s="19" t="s">
        <v>5</v>
      </c>
      <c r="K31" s="10" t="s">
        <v>29</v>
      </c>
      <c r="L31" s="19"/>
      <c r="M31" s="19"/>
      <c r="N31" s="7">
        <v>26.910197869101978</v>
      </c>
      <c r="O31" s="24"/>
    </row>
    <row r="32" spans="1:15" x14ac:dyDescent="0.35">
      <c r="A32" s="15">
        <v>28</v>
      </c>
      <c r="B32" s="22">
        <v>28</v>
      </c>
      <c r="C32" s="9">
        <v>2008</v>
      </c>
      <c r="D32" s="10" t="s">
        <v>5</v>
      </c>
      <c r="E32" s="10" t="s">
        <v>30</v>
      </c>
      <c r="F32" s="18">
        <v>824</v>
      </c>
      <c r="G32" s="18">
        <v>892</v>
      </c>
      <c r="H32" s="7">
        <f t="shared" si="0"/>
        <v>7.6233183856502222</v>
      </c>
      <c r="I32" s="20">
        <v>2023</v>
      </c>
      <c r="J32" s="19" t="s">
        <v>5</v>
      </c>
      <c r="K32" s="10" t="s">
        <v>30</v>
      </c>
      <c r="L32" s="19"/>
      <c r="M32" s="19"/>
      <c r="N32" s="7">
        <v>45.506257110352678</v>
      </c>
      <c r="O32" s="24"/>
    </row>
    <row r="33" spans="1:22" x14ac:dyDescent="0.35">
      <c r="A33" s="15">
        <v>29</v>
      </c>
      <c r="B33" s="22">
        <v>29</v>
      </c>
      <c r="C33" s="9">
        <v>2008</v>
      </c>
      <c r="D33" s="10" t="s">
        <v>5</v>
      </c>
      <c r="E33" s="10" t="s">
        <v>70</v>
      </c>
      <c r="F33" s="18">
        <v>146</v>
      </c>
      <c r="G33" s="18">
        <v>150</v>
      </c>
      <c r="H33" s="7">
        <f t="shared" si="0"/>
        <v>2.6666666666666572</v>
      </c>
      <c r="I33" s="20">
        <v>2023</v>
      </c>
      <c r="J33" s="19" t="s">
        <v>5</v>
      </c>
      <c r="K33" s="10" t="s">
        <v>70</v>
      </c>
      <c r="L33" s="19"/>
      <c r="M33" s="19"/>
      <c r="N33" s="7">
        <v>27.272727272727266</v>
      </c>
      <c r="O33" s="24"/>
    </row>
    <row r="34" spans="1:22" x14ac:dyDescent="0.35">
      <c r="A34" s="15">
        <v>30</v>
      </c>
      <c r="B34" s="22">
        <v>30</v>
      </c>
      <c r="C34" s="9">
        <v>2008</v>
      </c>
      <c r="D34" s="10" t="s">
        <v>5</v>
      </c>
      <c r="E34" s="10" t="s">
        <v>71</v>
      </c>
      <c r="F34" s="18">
        <v>78</v>
      </c>
      <c r="G34" s="18">
        <v>78</v>
      </c>
      <c r="H34" s="7">
        <f t="shared" si="0"/>
        <v>0</v>
      </c>
      <c r="I34" s="20">
        <v>2023</v>
      </c>
      <c r="J34" s="19" t="s">
        <v>5</v>
      </c>
      <c r="K34" s="10" t="s">
        <v>71</v>
      </c>
      <c r="L34" s="19"/>
      <c r="M34" s="19"/>
      <c r="N34" s="7">
        <v>53.703703703703702</v>
      </c>
      <c r="O34" s="24"/>
      <c r="P34" s="68" t="s">
        <v>98</v>
      </c>
      <c r="Q34" s="68"/>
      <c r="R34" s="68"/>
      <c r="S34" s="68"/>
      <c r="T34" s="68"/>
      <c r="U34" s="68"/>
      <c r="V34" s="68"/>
    </row>
    <row r="35" spans="1:22" x14ac:dyDescent="0.35">
      <c r="A35" s="15">
        <v>31</v>
      </c>
      <c r="B35" s="22">
        <v>31</v>
      </c>
      <c r="C35" s="9">
        <v>2008</v>
      </c>
      <c r="D35" s="10" t="s">
        <v>5</v>
      </c>
      <c r="E35" s="10" t="s">
        <v>31</v>
      </c>
      <c r="F35" s="18">
        <v>864</v>
      </c>
      <c r="G35" s="18">
        <v>928</v>
      </c>
      <c r="H35" s="7">
        <f t="shared" si="0"/>
        <v>6.8965517241379359</v>
      </c>
      <c r="I35" s="20">
        <v>2023</v>
      </c>
      <c r="J35" s="19" t="s">
        <v>5</v>
      </c>
      <c r="K35" s="10" t="s">
        <v>31</v>
      </c>
      <c r="L35" s="19"/>
      <c r="M35" s="19"/>
      <c r="N35" s="7">
        <v>29.484029484029477</v>
      </c>
      <c r="O35" s="24"/>
      <c r="P35" s="68"/>
      <c r="Q35" s="68"/>
      <c r="R35" s="68"/>
      <c r="S35" s="68"/>
      <c r="T35" s="68"/>
      <c r="U35" s="68"/>
      <c r="V35" s="68"/>
    </row>
    <row r="36" spans="1:22" x14ac:dyDescent="0.35">
      <c r="A36" s="15">
        <v>32</v>
      </c>
      <c r="B36" s="22">
        <v>32</v>
      </c>
      <c r="C36" s="9">
        <v>2008</v>
      </c>
      <c r="D36" s="10" t="s">
        <v>5</v>
      </c>
      <c r="E36" s="10" t="s">
        <v>52</v>
      </c>
      <c r="F36" s="18">
        <v>242</v>
      </c>
      <c r="G36" s="18">
        <v>255</v>
      </c>
      <c r="H36" s="7">
        <f t="shared" si="0"/>
        <v>5.0980392156862848</v>
      </c>
      <c r="I36" s="20">
        <v>2023</v>
      </c>
      <c r="J36" s="19" t="s">
        <v>5</v>
      </c>
      <c r="K36" s="10" t="s">
        <v>52</v>
      </c>
      <c r="L36" s="19"/>
      <c r="M36" s="19"/>
      <c r="N36" s="7">
        <v>40.449438202247187</v>
      </c>
      <c r="O36" s="24"/>
      <c r="P36" s="68"/>
      <c r="Q36" s="68"/>
      <c r="R36" s="68"/>
      <c r="S36" s="68"/>
      <c r="T36" s="68"/>
      <c r="U36" s="68"/>
      <c r="V36" s="68"/>
    </row>
    <row r="37" spans="1:22" x14ac:dyDescent="0.35">
      <c r="A37" s="15">
        <v>33</v>
      </c>
      <c r="B37" s="22">
        <v>33</v>
      </c>
      <c r="C37" s="9">
        <v>2008</v>
      </c>
      <c r="D37" s="10" t="s">
        <v>5</v>
      </c>
      <c r="E37" s="10" t="s">
        <v>32</v>
      </c>
      <c r="F37" s="18">
        <v>2089</v>
      </c>
      <c r="G37" s="18">
        <v>2273</v>
      </c>
      <c r="H37" s="7">
        <f t="shared" si="0"/>
        <v>8.0950285965684117</v>
      </c>
      <c r="I37" s="20">
        <v>2023</v>
      </c>
      <c r="J37" s="19" t="s">
        <v>5</v>
      </c>
      <c r="K37" s="10" t="s">
        <v>32</v>
      </c>
      <c r="L37" s="19"/>
      <c r="M37" s="19"/>
      <c r="N37" s="7">
        <v>42.086429947701617</v>
      </c>
      <c r="O37" s="24"/>
      <c r="P37" s="14"/>
      <c r="Q37" s="14"/>
      <c r="R37" s="14"/>
      <c r="S37" s="14"/>
      <c r="T37" s="14"/>
      <c r="U37" s="14"/>
      <c r="V37" s="14"/>
    </row>
    <row r="38" spans="1:22" x14ac:dyDescent="0.35">
      <c r="A38" s="15">
        <v>34</v>
      </c>
      <c r="B38" s="22">
        <v>34</v>
      </c>
      <c r="C38" s="9">
        <v>2008</v>
      </c>
      <c r="D38" s="10" t="s">
        <v>5</v>
      </c>
      <c r="E38" s="10" t="s">
        <v>72</v>
      </c>
      <c r="F38" s="18">
        <v>157</v>
      </c>
      <c r="G38" s="18">
        <v>166</v>
      </c>
      <c r="H38" s="7">
        <f t="shared" si="0"/>
        <v>5.4216867469879588</v>
      </c>
      <c r="I38" s="20">
        <v>2023</v>
      </c>
      <c r="J38" s="19" t="s">
        <v>5</v>
      </c>
      <c r="K38" s="10" t="s">
        <v>72</v>
      </c>
      <c r="L38" s="19"/>
      <c r="M38" s="19"/>
      <c r="N38" s="7">
        <v>37.912087912087912</v>
      </c>
      <c r="O38" s="24"/>
      <c r="P38" s="14"/>
      <c r="Q38" s="14"/>
      <c r="R38" s="14"/>
      <c r="S38" s="14"/>
      <c r="T38" s="14"/>
      <c r="U38" s="14"/>
      <c r="V38" s="14"/>
    </row>
    <row r="39" spans="1:22" x14ac:dyDescent="0.35">
      <c r="A39" s="15">
        <v>35</v>
      </c>
      <c r="B39" s="22">
        <v>35</v>
      </c>
      <c r="C39" s="9">
        <v>2008</v>
      </c>
      <c r="D39" s="10" t="s">
        <v>5</v>
      </c>
      <c r="E39" s="10" t="s">
        <v>33</v>
      </c>
      <c r="F39" s="18">
        <v>1356</v>
      </c>
      <c r="G39" s="18">
        <v>1410</v>
      </c>
      <c r="H39" s="7">
        <f t="shared" si="0"/>
        <v>3.8297872340425556</v>
      </c>
      <c r="I39" s="20">
        <v>2023</v>
      </c>
      <c r="J39" s="19" t="s">
        <v>5</v>
      </c>
      <c r="K39" s="10" t="s">
        <v>33</v>
      </c>
      <c r="L39" s="19"/>
      <c r="M39" s="19"/>
      <c r="N39" s="7">
        <v>20.918649695628105</v>
      </c>
      <c r="O39" s="24"/>
      <c r="P39" s="14"/>
      <c r="Q39" s="14"/>
      <c r="R39" s="14"/>
      <c r="S39" s="14"/>
      <c r="T39" s="14"/>
      <c r="U39" s="14"/>
      <c r="V39" s="14"/>
    </row>
    <row r="40" spans="1:22" x14ac:dyDescent="0.35">
      <c r="A40" s="15">
        <v>36</v>
      </c>
      <c r="B40" s="22">
        <v>36</v>
      </c>
      <c r="C40" s="9">
        <v>2008</v>
      </c>
      <c r="D40" s="10" t="s">
        <v>5</v>
      </c>
      <c r="E40" s="10" t="s">
        <v>34</v>
      </c>
      <c r="F40" s="18">
        <v>1737</v>
      </c>
      <c r="G40" s="18">
        <v>1828</v>
      </c>
      <c r="H40" s="7">
        <f t="shared" si="0"/>
        <v>4.9781181619256074</v>
      </c>
      <c r="I40" s="20">
        <v>2023</v>
      </c>
      <c r="J40" s="19" t="s">
        <v>5</v>
      </c>
      <c r="K40" s="10" t="s">
        <v>34</v>
      </c>
      <c r="L40" s="19"/>
      <c r="M40" s="19"/>
      <c r="N40" s="7">
        <v>19.987737584304114</v>
      </c>
      <c r="O40" s="24"/>
    </row>
    <row r="41" spans="1:22" x14ac:dyDescent="0.35">
      <c r="A41" s="15">
        <v>37</v>
      </c>
      <c r="B41" s="22">
        <v>37</v>
      </c>
      <c r="C41" s="9">
        <v>2008</v>
      </c>
      <c r="D41" s="10" t="s">
        <v>5</v>
      </c>
      <c r="E41" s="10" t="s">
        <v>35</v>
      </c>
      <c r="F41" s="18">
        <v>904</v>
      </c>
      <c r="G41" s="18">
        <v>973</v>
      </c>
      <c r="H41" s="7">
        <f t="shared" si="0"/>
        <v>7.09146968139774</v>
      </c>
      <c r="I41" s="20">
        <v>2023</v>
      </c>
      <c r="J41" s="19" t="s">
        <v>5</v>
      </c>
      <c r="K41" s="10" t="s">
        <v>35</v>
      </c>
      <c r="L41" s="19"/>
      <c r="M41" s="19"/>
      <c r="N41" s="7">
        <v>37.890204520990309</v>
      </c>
      <c r="O41" s="24"/>
    </row>
    <row r="42" spans="1:22" x14ac:dyDescent="0.35">
      <c r="A42" s="15">
        <v>38</v>
      </c>
      <c r="B42" s="22">
        <v>38</v>
      </c>
      <c r="C42" s="9">
        <v>2008</v>
      </c>
      <c r="D42" s="10" t="s">
        <v>5</v>
      </c>
      <c r="E42" s="10" t="s">
        <v>73</v>
      </c>
      <c r="F42" s="18">
        <v>70</v>
      </c>
      <c r="G42" s="18">
        <v>73</v>
      </c>
      <c r="H42" s="7">
        <f t="shared" si="0"/>
        <v>4.1095890410959015</v>
      </c>
      <c r="I42" s="20">
        <v>2023</v>
      </c>
      <c r="J42" s="19" t="s">
        <v>5</v>
      </c>
      <c r="K42" s="10" t="s">
        <v>73</v>
      </c>
      <c r="L42" s="19"/>
      <c r="M42" s="19"/>
      <c r="N42" s="7">
        <v>32</v>
      </c>
      <c r="O42" s="24"/>
    </row>
    <row r="43" spans="1:22" x14ac:dyDescent="0.35">
      <c r="A43" s="15">
        <v>39</v>
      </c>
      <c r="B43" s="22">
        <v>39</v>
      </c>
      <c r="C43" s="9">
        <v>2008</v>
      </c>
      <c r="D43" s="10" t="s">
        <v>5</v>
      </c>
      <c r="E43" s="10" t="s">
        <v>74</v>
      </c>
      <c r="F43" s="18">
        <v>561</v>
      </c>
      <c r="G43" s="18">
        <v>592</v>
      </c>
      <c r="H43" s="7">
        <f t="shared" si="0"/>
        <v>5.2364864864864842</v>
      </c>
      <c r="I43" s="20">
        <v>2023</v>
      </c>
      <c r="J43" s="19" t="s">
        <v>5</v>
      </c>
      <c r="K43" s="10" t="s">
        <v>74</v>
      </c>
      <c r="L43" s="19"/>
      <c r="M43" s="19"/>
      <c r="N43" s="7">
        <v>25.105782792665735</v>
      </c>
      <c r="O43" s="24"/>
    </row>
    <row r="44" spans="1:22" x14ac:dyDescent="0.35">
      <c r="A44" s="15">
        <v>40</v>
      </c>
      <c r="B44" s="22">
        <v>40</v>
      </c>
      <c r="C44" s="9">
        <v>2008</v>
      </c>
      <c r="D44" s="10" t="s">
        <v>5</v>
      </c>
      <c r="E44" s="10" t="s">
        <v>36</v>
      </c>
      <c r="F44" s="18">
        <v>1095</v>
      </c>
      <c r="G44" s="18">
        <v>1138</v>
      </c>
      <c r="H44" s="7">
        <f t="shared" si="0"/>
        <v>3.7785588752196873</v>
      </c>
      <c r="I44" s="20">
        <v>2023</v>
      </c>
      <c r="J44" s="19" t="s">
        <v>5</v>
      </c>
      <c r="K44" s="10" t="s">
        <v>36</v>
      </c>
      <c r="L44" s="19"/>
      <c r="M44" s="19"/>
      <c r="N44" s="7">
        <v>12.982005141388171</v>
      </c>
      <c r="O44" s="24"/>
    </row>
    <row r="45" spans="1:22" x14ac:dyDescent="0.35">
      <c r="A45" s="15">
        <v>41</v>
      </c>
      <c r="B45" s="22">
        <v>41</v>
      </c>
      <c r="C45" s="9">
        <v>2008</v>
      </c>
      <c r="D45" s="10" t="s">
        <v>5</v>
      </c>
      <c r="E45" s="10" t="s">
        <v>75</v>
      </c>
      <c r="F45" s="18">
        <v>84</v>
      </c>
      <c r="G45" s="18">
        <v>88</v>
      </c>
      <c r="H45" s="7">
        <f t="shared" si="0"/>
        <v>4.5454545454545467</v>
      </c>
      <c r="I45" s="20">
        <v>2023</v>
      </c>
      <c r="J45" s="19" t="s">
        <v>5</v>
      </c>
      <c r="K45" s="10" t="s">
        <v>75</v>
      </c>
      <c r="L45" s="19"/>
      <c r="M45" s="19"/>
      <c r="N45" s="7">
        <v>33.65384615384616</v>
      </c>
      <c r="O45" s="24"/>
    </row>
    <row r="46" spans="1:22" x14ac:dyDescent="0.35">
      <c r="A46" s="15">
        <v>42</v>
      </c>
      <c r="B46" s="22">
        <v>42</v>
      </c>
      <c r="C46" s="9">
        <v>2008</v>
      </c>
      <c r="D46" s="10" t="s">
        <v>5</v>
      </c>
      <c r="E46" s="10" t="s">
        <v>37</v>
      </c>
      <c r="F46" s="18">
        <v>511</v>
      </c>
      <c r="G46" s="18">
        <v>561</v>
      </c>
      <c r="H46" s="7">
        <f t="shared" si="0"/>
        <v>8.9126559714794951</v>
      </c>
      <c r="I46" s="20">
        <v>2023</v>
      </c>
      <c r="J46" s="19" t="s">
        <v>5</v>
      </c>
      <c r="K46" s="10" t="s">
        <v>37</v>
      </c>
      <c r="L46" s="19"/>
      <c r="M46" s="19"/>
      <c r="N46" s="7">
        <v>22.795969773299745</v>
      </c>
      <c r="O46" s="24"/>
    </row>
    <row r="47" spans="1:22" x14ac:dyDescent="0.35">
      <c r="A47" s="15">
        <v>43</v>
      </c>
      <c r="B47" s="22">
        <v>43</v>
      </c>
      <c r="C47" s="9">
        <v>2008</v>
      </c>
      <c r="D47" s="10" t="s">
        <v>5</v>
      </c>
      <c r="E47" s="10" t="s">
        <v>38</v>
      </c>
      <c r="F47" s="18">
        <v>1120</v>
      </c>
      <c r="G47" s="18">
        <v>1161</v>
      </c>
      <c r="H47" s="7">
        <f t="shared" si="0"/>
        <v>3.531438415159343</v>
      </c>
      <c r="I47" s="20">
        <v>2023</v>
      </c>
      <c r="J47" s="19" t="s">
        <v>5</v>
      </c>
      <c r="K47" s="10" t="s">
        <v>38</v>
      </c>
      <c r="L47" s="19"/>
      <c r="M47" s="19"/>
      <c r="N47" s="7">
        <v>19.772172497965826</v>
      </c>
      <c r="O47" s="24"/>
    </row>
    <row r="48" spans="1:22" x14ac:dyDescent="0.35">
      <c r="A48" s="15">
        <v>44</v>
      </c>
      <c r="B48" s="22">
        <v>44</v>
      </c>
      <c r="C48" s="9">
        <v>2008</v>
      </c>
      <c r="D48" s="10" t="s">
        <v>5</v>
      </c>
      <c r="E48" s="10" t="s">
        <v>39</v>
      </c>
      <c r="F48" s="18">
        <v>206</v>
      </c>
      <c r="G48" s="18">
        <v>219</v>
      </c>
      <c r="H48" s="7">
        <f t="shared" si="0"/>
        <v>5.9360730593607371</v>
      </c>
      <c r="I48" s="20">
        <v>2023</v>
      </c>
      <c r="J48" s="19" t="s">
        <v>5</v>
      </c>
      <c r="K48" s="10" t="s">
        <v>39</v>
      </c>
      <c r="L48" s="19"/>
      <c r="M48" s="19"/>
      <c r="N48" s="7">
        <v>20.095693779904309</v>
      </c>
      <c r="O48" s="24"/>
    </row>
    <row r="49" spans="1:15" x14ac:dyDescent="0.35">
      <c r="A49" s="15">
        <v>45</v>
      </c>
      <c r="B49" s="22">
        <v>45</v>
      </c>
      <c r="C49" s="9">
        <v>2008</v>
      </c>
      <c r="D49" s="10" t="s">
        <v>5</v>
      </c>
      <c r="E49" s="10" t="s">
        <v>76</v>
      </c>
      <c r="F49" s="18">
        <v>1173</v>
      </c>
      <c r="G49" s="18">
        <v>1252</v>
      </c>
      <c r="H49" s="7">
        <f t="shared" si="0"/>
        <v>6.3099041533546227</v>
      </c>
      <c r="I49" s="20">
        <v>2023</v>
      </c>
      <c r="J49" s="19" t="s">
        <v>5</v>
      </c>
      <c r="K49" s="10" t="s">
        <v>76</v>
      </c>
      <c r="L49" s="19"/>
      <c r="M49" s="19"/>
      <c r="N49" s="7">
        <v>36.771600803750836</v>
      </c>
      <c r="O49" s="24"/>
    </row>
    <row r="50" spans="1:15" x14ac:dyDescent="0.35">
      <c r="A50" s="15">
        <v>46</v>
      </c>
      <c r="B50" s="22">
        <v>46</v>
      </c>
      <c r="C50" s="9">
        <v>2008</v>
      </c>
      <c r="D50" s="10" t="s">
        <v>5</v>
      </c>
      <c r="E50" s="10" t="s">
        <v>53</v>
      </c>
      <c r="F50" s="18">
        <v>685</v>
      </c>
      <c r="G50" s="18">
        <v>729</v>
      </c>
      <c r="H50" s="7">
        <f t="shared" si="0"/>
        <v>6.0356652949245557</v>
      </c>
      <c r="I50" s="20">
        <v>2023</v>
      </c>
      <c r="J50" s="19" t="s">
        <v>5</v>
      </c>
      <c r="K50" s="10" t="s">
        <v>53</v>
      </c>
      <c r="L50" s="19"/>
      <c r="M50" s="19"/>
      <c r="N50" s="7">
        <v>38.896746817538897</v>
      </c>
      <c r="O50" s="24"/>
    </row>
    <row r="51" spans="1:15" x14ac:dyDescent="0.35">
      <c r="A51" s="15">
        <v>47</v>
      </c>
      <c r="B51" s="22">
        <v>47</v>
      </c>
      <c r="C51" s="9">
        <v>2008</v>
      </c>
      <c r="D51" s="10" t="s">
        <v>5</v>
      </c>
      <c r="E51" s="10" t="s">
        <v>77</v>
      </c>
      <c r="F51" s="18">
        <v>472</v>
      </c>
      <c r="G51" s="18">
        <v>498</v>
      </c>
      <c r="H51" s="7">
        <f t="shared" si="0"/>
        <v>5.2208835341365472</v>
      </c>
      <c r="I51" s="20">
        <v>2023</v>
      </c>
      <c r="J51" s="19" t="s">
        <v>5</v>
      </c>
      <c r="K51" s="10" t="s">
        <v>77</v>
      </c>
      <c r="L51" s="19"/>
      <c r="M51" s="19"/>
      <c r="N51" s="7">
        <v>36.904761904761905</v>
      </c>
      <c r="O51" s="24"/>
    </row>
    <row r="52" spans="1:15" x14ac:dyDescent="0.35">
      <c r="A52" s="15">
        <v>48</v>
      </c>
      <c r="B52" s="22">
        <v>48</v>
      </c>
      <c r="C52" s="9">
        <v>2008</v>
      </c>
      <c r="D52" s="10" t="s">
        <v>5</v>
      </c>
      <c r="E52" s="10" t="s">
        <v>78</v>
      </c>
      <c r="F52" s="18">
        <v>327</v>
      </c>
      <c r="G52" s="18">
        <v>357</v>
      </c>
      <c r="H52" s="7">
        <f t="shared" si="0"/>
        <v>8.4033613445378137</v>
      </c>
      <c r="I52" s="20">
        <v>2023</v>
      </c>
      <c r="J52" s="19" t="s">
        <v>5</v>
      </c>
      <c r="K52" s="10" t="s">
        <v>78</v>
      </c>
      <c r="L52" s="19"/>
      <c r="M52" s="19"/>
      <c r="N52" s="7">
        <v>35.376044568245121</v>
      </c>
      <c r="O52" s="24"/>
    </row>
    <row r="53" spans="1:15" x14ac:dyDescent="0.35">
      <c r="A53" s="15">
        <v>49</v>
      </c>
      <c r="B53" s="22">
        <v>49</v>
      </c>
      <c r="C53" s="9">
        <v>2008</v>
      </c>
      <c r="D53" s="10" t="s">
        <v>5</v>
      </c>
      <c r="E53" s="10" t="s">
        <v>40</v>
      </c>
      <c r="F53" s="18">
        <v>1704</v>
      </c>
      <c r="G53" s="18">
        <v>1792</v>
      </c>
      <c r="H53" s="7">
        <f t="shared" si="0"/>
        <v>4.9107142857142918</v>
      </c>
      <c r="I53" s="20">
        <v>2023</v>
      </c>
      <c r="J53" s="19" t="s">
        <v>5</v>
      </c>
      <c r="K53" s="10" t="s">
        <v>40</v>
      </c>
      <c r="L53" s="19"/>
      <c r="M53" s="19"/>
      <c r="N53" s="7">
        <v>14.118122977346275</v>
      </c>
      <c r="O53" s="24"/>
    </row>
    <row r="54" spans="1:15" x14ac:dyDescent="0.35">
      <c r="A54" s="15">
        <v>50</v>
      </c>
      <c r="B54" s="22">
        <v>50</v>
      </c>
      <c r="C54" s="9">
        <v>2008</v>
      </c>
      <c r="D54" s="10" t="s">
        <v>5</v>
      </c>
      <c r="E54" s="10" t="s">
        <v>41</v>
      </c>
      <c r="F54" s="18">
        <v>1363</v>
      </c>
      <c r="G54" s="18">
        <v>1453</v>
      </c>
      <c r="H54" s="7">
        <f t="shared" si="0"/>
        <v>6.1940812112869992</v>
      </c>
      <c r="I54" s="20">
        <v>2023</v>
      </c>
      <c r="J54" s="19" t="s">
        <v>5</v>
      </c>
      <c r="K54" s="10" t="s">
        <v>41</v>
      </c>
      <c r="L54" s="19"/>
      <c r="M54" s="19"/>
      <c r="N54" s="7">
        <v>20.414381474710538</v>
      </c>
      <c r="O54" s="24"/>
    </row>
    <row r="55" spans="1:15" x14ac:dyDescent="0.35">
      <c r="A55" s="15">
        <v>51</v>
      </c>
      <c r="B55" s="22">
        <v>51</v>
      </c>
      <c r="C55" s="9">
        <v>2008</v>
      </c>
      <c r="D55" s="10" t="s">
        <v>5</v>
      </c>
      <c r="E55" s="10" t="s">
        <v>79</v>
      </c>
      <c r="F55" s="18">
        <v>359</v>
      </c>
      <c r="G55" s="18">
        <v>375</v>
      </c>
      <c r="H55" s="7">
        <f t="shared" si="0"/>
        <v>4.2666666666666657</v>
      </c>
      <c r="I55" s="20">
        <v>2023</v>
      </c>
      <c r="J55" s="19" t="s">
        <v>5</v>
      </c>
      <c r="K55" s="10" t="s">
        <v>79</v>
      </c>
      <c r="L55" s="19"/>
      <c r="M55" s="19"/>
      <c r="N55" s="7">
        <v>31.295487627365361</v>
      </c>
      <c r="O55" s="24"/>
    </row>
    <row r="56" spans="1:15" x14ac:dyDescent="0.35">
      <c r="A56" s="15">
        <v>52</v>
      </c>
      <c r="B56" s="22">
        <v>52</v>
      </c>
      <c r="C56" s="9">
        <v>2008</v>
      </c>
      <c r="D56" s="10" t="s">
        <v>5</v>
      </c>
      <c r="E56" s="10" t="s">
        <v>42</v>
      </c>
      <c r="F56" s="18">
        <v>1226</v>
      </c>
      <c r="G56" s="18">
        <v>1308</v>
      </c>
      <c r="H56" s="7">
        <f t="shared" si="0"/>
        <v>6.2691131498471009</v>
      </c>
      <c r="I56" s="20">
        <v>2023</v>
      </c>
      <c r="J56" s="19" t="s">
        <v>5</v>
      </c>
      <c r="K56" s="10" t="s">
        <v>42</v>
      </c>
      <c r="L56" s="19"/>
      <c r="M56" s="19"/>
      <c r="N56" s="7">
        <v>28.587699316628701</v>
      </c>
      <c r="O56" s="24"/>
    </row>
    <row r="57" spans="1:15" x14ac:dyDescent="0.35">
      <c r="A57" s="15">
        <v>53</v>
      </c>
      <c r="B57" s="22">
        <v>53</v>
      </c>
      <c r="C57" s="9">
        <v>2008</v>
      </c>
      <c r="D57" s="10" t="s">
        <v>5</v>
      </c>
      <c r="E57" s="10" t="s">
        <v>80</v>
      </c>
      <c r="F57" s="18">
        <v>1686</v>
      </c>
      <c r="G57" s="18">
        <v>1777</v>
      </c>
      <c r="H57" s="7">
        <f t="shared" si="0"/>
        <v>5.1209904333145744</v>
      </c>
      <c r="I57" s="20">
        <v>2023</v>
      </c>
      <c r="J57" s="19" t="s">
        <v>5</v>
      </c>
      <c r="K57" s="10" t="s">
        <v>80</v>
      </c>
      <c r="L57" s="19"/>
      <c r="M57" s="19"/>
      <c r="N57" s="7">
        <v>26.732673267326732</v>
      </c>
      <c r="O57" s="24"/>
    </row>
    <row r="58" spans="1:15" x14ac:dyDescent="0.35">
      <c r="A58" s="15">
        <v>54</v>
      </c>
      <c r="B58" s="22">
        <v>54</v>
      </c>
      <c r="C58" s="9">
        <v>2008</v>
      </c>
      <c r="D58" s="10" t="s">
        <v>5</v>
      </c>
      <c r="E58" s="10" t="s">
        <v>81</v>
      </c>
      <c r="F58" s="18">
        <v>167</v>
      </c>
      <c r="G58" s="18">
        <v>184</v>
      </c>
      <c r="H58" s="7">
        <f t="shared" si="0"/>
        <v>9.2391304347826093</v>
      </c>
      <c r="I58" s="20">
        <v>2023</v>
      </c>
      <c r="J58" s="19" t="s">
        <v>5</v>
      </c>
      <c r="K58" s="10" t="s">
        <v>81</v>
      </c>
      <c r="L58" s="19"/>
      <c r="M58" s="19"/>
      <c r="N58" s="7">
        <v>33.962264150943398</v>
      </c>
      <c r="O58" s="24"/>
    </row>
    <row r="59" spans="1:15" x14ac:dyDescent="0.35">
      <c r="A59" s="15">
        <v>55</v>
      </c>
      <c r="B59" s="22">
        <v>55</v>
      </c>
      <c r="C59" s="9">
        <v>2008</v>
      </c>
      <c r="D59" s="10" t="s">
        <v>5</v>
      </c>
      <c r="E59" s="10" t="s">
        <v>82</v>
      </c>
      <c r="F59" s="18">
        <v>158</v>
      </c>
      <c r="G59" s="18">
        <v>168</v>
      </c>
      <c r="H59" s="7">
        <f t="shared" si="0"/>
        <v>5.952380952380949</v>
      </c>
      <c r="I59" s="20">
        <v>2023</v>
      </c>
      <c r="J59" s="19" t="s">
        <v>5</v>
      </c>
      <c r="K59" s="10" t="s">
        <v>82</v>
      </c>
      <c r="L59" s="19"/>
      <c r="M59" s="19"/>
      <c r="N59" s="7">
        <v>38.666666666666671</v>
      </c>
      <c r="O59" s="24"/>
    </row>
    <row r="60" spans="1:15" x14ac:dyDescent="0.35">
      <c r="A60" s="15">
        <v>56</v>
      </c>
      <c r="B60" s="22">
        <v>56</v>
      </c>
      <c r="C60" s="9">
        <v>2008</v>
      </c>
      <c r="D60" s="10" t="s">
        <v>5</v>
      </c>
      <c r="E60" s="10" t="s">
        <v>83</v>
      </c>
      <c r="F60" s="18">
        <v>131</v>
      </c>
      <c r="G60" s="18">
        <v>141</v>
      </c>
      <c r="H60" s="7">
        <f t="shared" si="0"/>
        <v>7.0921985815602824</v>
      </c>
      <c r="I60" s="20">
        <v>2023</v>
      </c>
      <c r="J60" s="19" t="s">
        <v>5</v>
      </c>
      <c r="K60" s="10" t="s">
        <v>83</v>
      </c>
      <c r="L60" s="19"/>
      <c r="M60" s="19"/>
      <c r="N60" s="7">
        <v>39.495798319327733</v>
      </c>
      <c r="O60" s="24"/>
    </row>
    <row r="61" spans="1:15" x14ac:dyDescent="0.35">
      <c r="A61" s="15">
        <v>57</v>
      </c>
      <c r="B61" s="22">
        <v>57</v>
      </c>
      <c r="C61" s="9">
        <v>2008</v>
      </c>
      <c r="D61" s="10" t="s">
        <v>5</v>
      </c>
      <c r="E61" s="10" t="s">
        <v>84</v>
      </c>
      <c r="F61" s="18">
        <v>812</v>
      </c>
      <c r="G61" s="18">
        <v>850</v>
      </c>
      <c r="H61" s="7">
        <f t="shared" si="0"/>
        <v>4.470588235294116</v>
      </c>
      <c r="I61" s="20">
        <v>2023</v>
      </c>
      <c r="J61" s="19" t="s">
        <v>5</v>
      </c>
      <c r="K61" s="10" t="s">
        <v>84</v>
      </c>
      <c r="L61" s="19"/>
      <c r="M61" s="19"/>
      <c r="N61" s="7">
        <v>23.529411764705884</v>
      </c>
      <c r="O61" s="24"/>
    </row>
    <row r="62" spans="1:15" x14ac:dyDescent="0.35">
      <c r="A62" s="15">
        <v>58</v>
      </c>
      <c r="B62" s="22">
        <v>58</v>
      </c>
      <c r="C62" s="9">
        <v>2008</v>
      </c>
      <c r="D62" s="10" t="s">
        <v>5</v>
      </c>
      <c r="E62" s="10" t="s">
        <v>85</v>
      </c>
      <c r="F62" s="18">
        <v>134</v>
      </c>
      <c r="G62" s="18">
        <v>141</v>
      </c>
      <c r="H62" s="7">
        <f t="shared" si="0"/>
        <v>4.9645390070921991</v>
      </c>
      <c r="I62" s="20">
        <v>2023</v>
      </c>
      <c r="J62" s="19" t="s">
        <v>5</v>
      </c>
      <c r="K62" s="10" t="s">
        <v>85</v>
      </c>
      <c r="L62" s="19"/>
      <c r="M62" s="19"/>
      <c r="N62" s="7">
        <v>41.964285714285708</v>
      </c>
      <c r="O62" s="24"/>
    </row>
    <row r="63" spans="1:15" x14ac:dyDescent="0.35">
      <c r="A63" s="15">
        <v>59</v>
      </c>
      <c r="B63" s="22">
        <v>59</v>
      </c>
      <c r="C63" s="9">
        <v>2008</v>
      </c>
      <c r="D63" s="10" t="s">
        <v>5</v>
      </c>
      <c r="E63" s="10" t="s">
        <v>43</v>
      </c>
      <c r="F63" s="18">
        <v>453</v>
      </c>
      <c r="G63" s="18">
        <v>482</v>
      </c>
      <c r="H63" s="7">
        <f t="shared" si="0"/>
        <v>6.0165975103734439</v>
      </c>
      <c r="I63" s="20">
        <v>2023</v>
      </c>
      <c r="J63" s="19" t="s">
        <v>5</v>
      </c>
      <c r="K63" s="10" t="s">
        <v>43</v>
      </c>
      <c r="L63" s="19"/>
      <c r="M63" s="19"/>
      <c r="N63" s="7">
        <v>14.979757085020239</v>
      </c>
      <c r="O63" s="24"/>
    </row>
    <row r="64" spans="1:15" x14ac:dyDescent="0.35">
      <c r="A64" s="15">
        <v>60</v>
      </c>
      <c r="B64" s="22">
        <v>60</v>
      </c>
      <c r="C64" s="9">
        <v>2008</v>
      </c>
      <c r="D64" s="10" t="s">
        <v>5</v>
      </c>
      <c r="E64" s="10" t="s">
        <v>86</v>
      </c>
      <c r="F64" s="18">
        <v>60</v>
      </c>
      <c r="G64" s="18">
        <v>67</v>
      </c>
      <c r="H64" s="7">
        <f t="shared" si="0"/>
        <v>10.447761194029852</v>
      </c>
      <c r="I64" s="20">
        <v>2023</v>
      </c>
      <c r="J64" s="19" t="s">
        <v>5</v>
      </c>
      <c r="K64" s="10" t="s">
        <v>86</v>
      </c>
      <c r="L64" s="19"/>
      <c r="M64" s="19"/>
      <c r="N64" s="7">
        <v>30.769230769230774</v>
      </c>
      <c r="O64" s="24"/>
    </row>
    <row r="65" spans="1:15" x14ac:dyDescent="0.35">
      <c r="A65" s="15">
        <v>61</v>
      </c>
      <c r="B65" s="22">
        <v>61</v>
      </c>
      <c r="C65" s="9">
        <v>2008</v>
      </c>
      <c r="D65" s="10" t="s">
        <v>5</v>
      </c>
      <c r="E65" s="10" t="s">
        <v>16</v>
      </c>
      <c r="F65" s="18">
        <v>32</v>
      </c>
      <c r="G65" s="18">
        <v>35</v>
      </c>
      <c r="H65" s="7">
        <f t="shared" si="0"/>
        <v>8.5714285714285694</v>
      </c>
      <c r="I65" s="20">
        <v>2023</v>
      </c>
      <c r="J65" s="19" t="s">
        <v>5</v>
      </c>
      <c r="K65" s="10" t="s">
        <v>16</v>
      </c>
      <c r="L65" s="19"/>
      <c r="M65" s="19"/>
      <c r="N65" s="7">
        <v>17.64705882352942</v>
      </c>
      <c r="O65" s="24"/>
    </row>
    <row r="66" spans="1:15" x14ac:dyDescent="0.35">
      <c r="A66" s="15">
        <v>62</v>
      </c>
      <c r="B66" s="22">
        <v>62</v>
      </c>
      <c r="C66" s="9">
        <v>2008</v>
      </c>
      <c r="D66" s="10" t="s">
        <v>5</v>
      </c>
      <c r="E66" s="10" t="s">
        <v>87</v>
      </c>
      <c r="F66" s="18">
        <v>310</v>
      </c>
      <c r="G66" s="18">
        <v>333</v>
      </c>
      <c r="H66" s="7">
        <f t="shared" si="0"/>
        <v>6.9069069069069116</v>
      </c>
      <c r="I66" s="20">
        <v>2023</v>
      </c>
      <c r="J66" s="19" t="s">
        <v>5</v>
      </c>
      <c r="K66" s="10" t="s">
        <v>87</v>
      </c>
      <c r="L66" s="19"/>
      <c r="M66" s="19"/>
      <c r="N66" s="7">
        <v>34.722222222222214</v>
      </c>
      <c r="O66" s="24"/>
    </row>
    <row r="67" spans="1:15" x14ac:dyDescent="0.35">
      <c r="A67" s="15">
        <v>63</v>
      </c>
      <c r="B67" s="22">
        <v>63</v>
      </c>
      <c r="C67" s="9">
        <v>2008</v>
      </c>
      <c r="D67" s="10" t="s">
        <v>5</v>
      </c>
      <c r="E67" s="10" t="s">
        <v>88</v>
      </c>
      <c r="F67" s="18">
        <v>179</v>
      </c>
      <c r="G67" s="18">
        <v>192</v>
      </c>
      <c r="H67" s="7">
        <f t="shared" si="0"/>
        <v>6.7708333333333428</v>
      </c>
      <c r="I67" s="20">
        <v>2023</v>
      </c>
      <c r="J67" s="19" t="s">
        <v>5</v>
      </c>
      <c r="K67" s="10" t="s">
        <v>88</v>
      </c>
      <c r="L67" s="19"/>
      <c r="M67" s="19"/>
      <c r="N67" s="7">
        <v>34.848484848484844</v>
      </c>
      <c r="O67" s="24"/>
    </row>
    <row r="68" spans="1:15" x14ac:dyDescent="0.35">
      <c r="A68" s="15">
        <v>64</v>
      </c>
      <c r="B68" s="22">
        <v>64</v>
      </c>
      <c r="C68" s="9">
        <v>2008</v>
      </c>
      <c r="D68" s="10" t="s">
        <v>5</v>
      </c>
      <c r="E68" s="10" t="s">
        <v>44</v>
      </c>
      <c r="F68" s="18">
        <v>760</v>
      </c>
      <c r="G68" s="18">
        <v>772</v>
      </c>
      <c r="H68" s="7">
        <f t="shared" si="0"/>
        <v>1.5544041450777257</v>
      </c>
      <c r="I68" s="20">
        <v>2023</v>
      </c>
      <c r="J68" s="19" t="s">
        <v>5</v>
      </c>
      <c r="K68" s="10" t="s">
        <v>44</v>
      </c>
      <c r="L68" s="19"/>
      <c r="M68" s="19"/>
      <c r="N68" s="7">
        <v>14.512195121951223</v>
      </c>
      <c r="O68" s="24"/>
    </row>
    <row r="69" spans="1:15" x14ac:dyDescent="0.35">
      <c r="A69" s="15">
        <v>65</v>
      </c>
      <c r="B69" s="22">
        <v>65</v>
      </c>
      <c r="C69" s="9">
        <v>2008</v>
      </c>
      <c r="D69" s="10" t="s">
        <v>5</v>
      </c>
      <c r="E69" s="10" t="s">
        <v>89</v>
      </c>
      <c r="F69" s="18">
        <v>101</v>
      </c>
      <c r="G69" s="18">
        <v>112</v>
      </c>
      <c r="H69" s="7">
        <f t="shared" si="0"/>
        <v>9.8214285714285694</v>
      </c>
      <c r="I69" s="20">
        <v>2023</v>
      </c>
      <c r="J69" s="19" t="s">
        <v>5</v>
      </c>
      <c r="K69" s="10" t="s">
        <v>89</v>
      </c>
      <c r="L69" s="19"/>
      <c r="M69" s="19"/>
      <c r="N69" s="7">
        <v>57.894736842105267</v>
      </c>
      <c r="O69" s="24"/>
    </row>
    <row r="70" spans="1:15" x14ac:dyDescent="0.35">
      <c r="A70" s="15">
        <v>66</v>
      </c>
      <c r="B70" s="22">
        <v>66</v>
      </c>
      <c r="C70" s="9">
        <v>2008</v>
      </c>
      <c r="D70" s="10" t="s">
        <v>5</v>
      </c>
      <c r="E70" s="10" t="s">
        <v>90</v>
      </c>
      <c r="F70" s="18">
        <v>284</v>
      </c>
      <c r="G70" s="18">
        <v>296</v>
      </c>
      <c r="H70" s="7">
        <f t="shared" ref="H70:H133" si="2">100-(F70/G70*100)</f>
        <v>4.0540540540540633</v>
      </c>
      <c r="I70" s="20">
        <v>2023</v>
      </c>
      <c r="J70" s="19" t="s">
        <v>5</v>
      </c>
      <c r="K70" s="10" t="s">
        <v>90</v>
      </c>
      <c r="L70" s="19"/>
      <c r="M70" s="19"/>
      <c r="N70" s="7">
        <v>23.076923076923066</v>
      </c>
      <c r="O70" s="24"/>
    </row>
    <row r="71" spans="1:15" x14ac:dyDescent="0.35">
      <c r="A71" s="15">
        <v>67</v>
      </c>
      <c r="B71" s="22">
        <v>67</v>
      </c>
      <c r="C71" s="9">
        <v>2008</v>
      </c>
      <c r="D71" s="10" t="s">
        <v>5</v>
      </c>
      <c r="E71" s="10" t="s">
        <v>54</v>
      </c>
      <c r="F71" s="18">
        <v>299</v>
      </c>
      <c r="G71" s="18">
        <v>333</v>
      </c>
      <c r="H71" s="7">
        <f t="shared" si="2"/>
        <v>10.210210210210207</v>
      </c>
      <c r="I71" s="20">
        <v>2023</v>
      </c>
      <c r="J71" s="19" t="s">
        <v>5</v>
      </c>
      <c r="K71" s="10" t="s">
        <v>54</v>
      </c>
      <c r="L71" s="19"/>
      <c r="M71" s="19"/>
      <c r="N71" s="7">
        <v>33.07692307692308</v>
      </c>
      <c r="O71" s="24"/>
    </row>
    <row r="72" spans="1:15" x14ac:dyDescent="0.35">
      <c r="A72" s="15">
        <v>68</v>
      </c>
      <c r="B72" s="22">
        <v>68</v>
      </c>
      <c r="C72" s="9">
        <v>2008</v>
      </c>
      <c r="D72" s="10" t="s">
        <v>5</v>
      </c>
      <c r="E72" s="10" t="s">
        <v>91</v>
      </c>
      <c r="F72" s="18">
        <v>69</v>
      </c>
      <c r="G72" s="18">
        <v>74</v>
      </c>
      <c r="H72" s="7">
        <f t="shared" si="2"/>
        <v>6.7567567567567579</v>
      </c>
      <c r="I72" s="20">
        <v>2023</v>
      </c>
      <c r="J72" s="19" t="s">
        <v>5</v>
      </c>
      <c r="K72" s="10" t="s">
        <v>91</v>
      </c>
      <c r="L72" s="19"/>
      <c r="M72" s="19"/>
      <c r="N72" s="7">
        <v>50</v>
      </c>
      <c r="O72" s="24"/>
    </row>
    <row r="73" spans="1:15" x14ac:dyDescent="0.35">
      <c r="A73" s="15">
        <v>69</v>
      </c>
      <c r="B73" s="22">
        <v>69</v>
      </c>
      <c r="C73" s="9">
        <v>2008</v>
      </c>
      <c r="D73" s="10" t="s">
        <v>5</v>
      </c>
      <c r="E73" s="10" t="s">
        <v>55</v>
      </c>
      <c r="F73" s="18">
        <v>303</v>
      </c>
      <c r="G73" s="18">
        <v>316</v>
      </c>
      <c r="H73" s="7">
        <f t="shared" si="2"/>
        <v>4.1139240506329173</v>
      </c>
      <c r="I73" s="20">
        <v>2023</v>
      </c>
      <c r="J73" s="19" t="s">
        <v>5</v>
      </c>
      <c r="K73" s="10" t="s">
        <v>55</v>
      </c>
      <c r="L73" s="19"/>
      <c r="M73" s="19"/>
      <c r="N73" s="7">
        <v>30.409356725146196</v>
      </c>
      <c r="O73" s="24"/>
    </row>
    <row r="74" spans="1:15" x14ac:dyDescent="0.35">
      <c r="A74" s="15">
        <v>70</v>
      </c>
      <c r="B74" s="22">
        <v>70</v>
      </c>
      <c r="C74" s="9">
        <v>2008</v>
      </c>
      <c r="D74" s="10" t="s">
        <v>5</v>
      </c>
      <c r="E74" s="10" t="s">
        <v>45</v>
      </c>
      <c r="F74" s="18">
        <v>426</v>
      </c>
      <c r="G74" s="18">
        <v>447</v>
      </c>
      <c r="H74" s="7">
        <f t="shared" si="2"/>
        <v>4.6979865771812115</v>
      </c>
      <c r="I74" s="20">
        <v>2023</v>
      </c>
      <c r="J74" s="19" t="s">
        <v>5</v>
      </c>
      <c r="K74" s="10" t="s">
        <v>45</v>
      </c>
      <c r="L74" s="19"/>
      <c r="M74" s="19"/>
      <c r="N74" s="7">
        <v>30.952380952380949</v>
      </c>
      <c r="O74" s="24"/>
    </row>
    <row r="75" spans="1:15" x14ac:dyDescent="0.35">
      <c r="A75" s="15">
        <v>71</v>
      </c>
      <c r="B75" s="22">
        <v>71</v>
      </c>
      <c r="C75" s="9">
        <v>2008</v>
      </c>
      <c r="D75" s="10" t="s">
        <v>5</v>
      </c>
      <c r="E75" s="10" t="s">
        <v>92</v>
      </c>
      <c r="F75" s="18">
        <v>469</v>
      </c>
      <c r="G75" s="18">
        <v>504</v>
      </c>
      <c r="H75" s="7">
        <f t="shared" si="2"/>
        <v>6.9444444444444429</v>
      </c>
      <c r="I75" s="20">
        <v>2023</v>
      </c>
      <c r="J75" s="19" t="s">
        <v>5</v>
      </c>
      <c r="K75" s="10" t="s">
        <v>92</v>
      </c>
      <c r="L75" s="19"/>
      <c r="M75" s="19"/>
      <c r="N75" s="7">
        <v>33.197556008146648</v>
      </c>
      <c r="O75" s="24"/>
    </row>
    <row r="76" spans="1:15" x14ac:dyDescent="0.35">
      <c r="A76" s="15">
        <v>72</v>
      </c>
      <c r="B76" s="22">
        <v>72</v>
      </c>
      <c r="C76" s="9">
        <v>2008</v>
      </c>
      <c r="D76" s="10" t="s">
        <v>5</v>
      </c>
      <c r="E76" s="10" t="s">
        <v>93</v>
      </c>
      <c r="F76" s="18">
        <v>57</v>
      </c>
      <c r="G76" s="18">
        <v>58</v>
      </c>
      <c r="H76" s="7">
        <f t="shared" si="2"/>
        <v>1.7241379310344911</v>
      </c>
      <c r="I76" s="20">
        <v>2023</v>
      </c>
      <c r="J76" s="19" t="s">
        <v>5</v>
      </c>
      <c r="K76" s="10" t="s">
        <v>93</v>
      </c>
      <c r="L76" s="19"/>
      <c r="M76" s="19"/>
      <c r="N76" s="7">
        <v>36.363636363636367</v>
      </c>
      <c r="O76" s="24"/>
    </row>
    <row r="77" spans="1:15" x14ac:dyDescent="0.35">
      <c r="A77" s="15">
        <v>73</v>
      </c>
      <c r="B77" s="22">
        <v>73</v>
      </c>
      <c r="C77" s="9">
        <v>2008</v>
      </c>
      <c r="D77" s="10" t="s">
        <v>5</v>
      </c>
      <c r="E77" s="10" t="s">
        <v>46</v>
      </c>
      <c r="F77" s="18">
        <v>1669</v>
      </c>
      <c r="G77" s="18">
        <v>1731</v>
      </c>
      <c r="H77" s="7">
        <f t="shared" si="2"/>
        <v>3.5817446562680431</v>
      </c>
      <c r="I77" s="20">
        <v>2023</v>
      </c>
      <c r="J77" s="19" t="s">
        <v>5</v>
      </c>
      <c r="K77" s="10" t="s">
        <v>46</v>
      </c>
      <c r="L77" s="19"/>
      <c r="M77" s="19"/>
      <c r="N77" s="7">
        <v>14.595660749506905</v>
      </c>
      <c r="O77" s="24"/>
    </row>
    <row r="78" spans="1:15" x14ac:dyDescent="0.35">
      <c r="A78" s="15">
        <v>74</v>
      </c>
      <c r="B78" s="22">
        <v>74</v>
      </c>
      <c r="C78" s="9">
        <v>2008</v>
      </c>
      <c r="D78" s="10" t="s">
        <v>5</v>
      </c>
      <c r="E78" s="10" t="s">
        <v>47</v>
      </c>
      <c r="F78" s="18">
        <v>1500</v>
      </c>
      <c r="G78" s="18">
        <v>1580</v>
      </c>
      <c r="H78" s="7">
        <f t="shared" si="2"/>
        <v>5.0632911392405049</v>
      </c>
      <c r="I78" s="20">
        <v>2023</v>
      </c>
      <c r="J78" s="19" t="s">
        <v>5</v>
      </c>
      <c r="K78" s="10" t="s">
        <v>47</v>
      </c>
      <c r="L78" s="19"/>
      <c r="M78" s="19"/>
      <c r="N78" s="7">
        <v>33.333333333333343</v>
      </c>
      <c r="O78" s="24"/>
    </row>
    <row r="79" spans="1:15" x14ac:dyDescent="0.35">
      <c r="A79" s="15">
        <v>75</v>
      </c>
      <c r="B79" s="22">
        <v>75</v>
      </c>
      <c r="C79" s="9">
        <v>2008</v>
      </c>
      <c r="D79" s="10" t="s">
        <v>5</v>
      </c>
      <c r="E79" s="10" t="s">
        <v>56</v>
      </c>
      <c r="F79" s="18">
        <v>492</v>
      </c>
      <c r="G79" s="18">
        <v>520</v>
      </c>
      <c r="H79" s="7">
        <f t="shared" si="2"/>
        <v>5.3846153846153868</v>
      </c>
      <c r="I79" s="20">
        <v>2023</v>
      </c>
      <c r="J79" s="19" t="s">
        <v>5</v>
      </c>
      <c r="K79" s="10" t="s">
        <v>56</v>
      </c>
      <c r="L79" s="19"/>
      <c r="M79" s="19"/>
      <c r="N79" s="7">
        <v>41.840277777777779</v>
      </c>
      <c r="O79" s="24"/>
    </row>
    <row r="80" spans="1:15" x14ac:dyDescent="0.35">
      <c r="A80" s="15">
        <v>76</v>
      </c>
      <c r="B80" s="22">
        <v>76</v>
      </c>
      <c r="C80" s="9">
        <v>2008</v>
      </c>
      <c r="D80" s="10" t="s">
        <v>5</v>
      </c>
      <c r="E80" s="10" t="s">
        <v>48</v>
      </c>
      <c r="F80" s="18">
        <v>1842</v>
      </c>
      <c r="G80" s="18">
        <v>1969</v>
      </c>
      <c r="H80" s="7">
        <f t="shared" si="2"/>
        <v>6.449974606399195</v>
      </c>
      <c r="I80" s="20">
        <v>2023</v>
      </c>
      <c r="J80" s="19" t="s">
        <v>5</v>
      </c>
      <c r="K80" s="10" t="s">
        <v>48</v>
      </c>
      <c r="L80" s="19"/>
      <c r="M80" s="19"/>
      <c r="N80" s="7">
        <v>31.681681681681681</v>
      </c>
      <c r="O80" s="24"/>
    </row>
    <row r="81" spans="1:15" x14ac:dyDescent="0.35">
      <c r="A81" s="15">
        <v>77</v>
      </c>
      <c r="B81" s="22">
        <v>77</v>
      </c>
      <c r="C81" s="9">
        <v>2008</v>
      </c>
      <c r="D81" s="10" t="s">
        <v>5</v>
      </c>
      <c r="E81" s="10" t="s">
        <v>49</v>
      </c>
      <c r="F81" s="18">
        <v>566</v>
      </c>
      <c r="G81" s="18">
        <v>588</v>
      </c>
      <c r="H81" s="7">
        <f t="shared" si="2"/>
        <v>3.7414965986394577</v>
      </c>
      <c r="I81" s="20">
        <v>2023</v>
      </c>
      <c r="J81" s="19" t="s">
        <v>5</v>
      </c>
      <c r="K81" s="10" t="s">
        <v>49</v>
      </c>
      <c r="L81" s="19"/>
      <c r="M81" s="19"/>
      <c r="N81" s="7">
        <v>20.283687943262407</v>
      </c>
      <c r="O81" s="24"/>
    </row>
    <row r="82" spans="1:15" x14ac:dyDescent="0.35">
      <c r="A82" s="15">
        <v>78</v>
      </c>
      <c r="B82" s="22">
        <v>78</v>
      </c>
      <c r="C82" s="9">
        <v>2008</v>
      </c>
      <c r="D82" s="10" t="s">
        <v>5</v>
      </c>
      <c r="E82" s="10" t="s">
        <v>94</v>
      </c>
      <c r="F82" s="18">
        <v>1841</v>
      </c>
      <c r="G82" s="18">
        <v>1927</v>
      </c>
      <c r="H82" s="7">
        <f t="shared" si="2"/>
        <v>4.4628956927867165</v>
      </c>
      <c r="I82" s="20">
        <v>2023</v>
      </c>
      <c r="J82" s="19" t="s">
        <v>5</v>
      </c>
      <c r="K82" s="10" t="s">
        <v>94</v>
      </c>
      <c r="L82" s="19"/>
      <c r="M82" s="19"/>
      <c r="N82" s="7">
        <v>28.660968660968663</v>
      </c>
      <c r="O82" s="24"/>
    </row>
    <row r="83" spans="1:15" x14ac:dyDescent="0.35">
      <c r="A83" s="15">
        <v>79</v>
      </c>
      <c r="B83" s="22">
        <v>79</v>
      </c>
      <c r="C83" s="9">
        <v>2008</v>
      </c>
      <c r="D83" s="10" t="s">
        <v>5</v>
      </c>
      <c r="E83" s="10" t="s">
        <v>95</v>
      </c>
      <c r="F83" s="18">
        <v>87</v>
      </c>
      <c r="G83" s="18">
        <v>98</v>
      </c>
      <c r="H83" s="7">
        <f t="shared" si="2"/>
        <v>11.224489795918373</v>
      </c>
      <c r="I83" s="20">
        <v>2023</v>
      </c>
      <c r="J83" s="19" t="s">
        <v>5</v>
      </c>
      <c r="K83" s="10" t="s">
        <v>95</v>
      </c>
      <c r="L83" s="19"/>
      <c r="M83" s="19"/>
      <c r="N83" s="7">
        <v>45.3125</v>
      </c>
      <c r="O83" s="24"/>
    </row>
    <row r="84" spans="1:15" x14ac:dyDescent="0.35">
      <c r="A84" s="15">
        <v>80</v>
      </c>
      <c r="B84" s="22">
        <v>80</v>
      </c>
      <c r="C84" s="9">
        <v>2008</v>
      </c>
      <c r="D84" s="10" t="s">
        <v>5</v>
      </c>
      <c r="E84" s="10" t="s">
        <v>109</v>
      </c>
      <c r="F84" s="18">
        <f>SUM(F5:F83)</f>
        <v>58680</v>
      </c>
      <c r="G84" s="18">
        <f>SUM(G5:G83)</f>
        <v>62164</v>
      </c>
      <c r="H84" s="7">
        <f t="shared" si="2"/>
        <v>5.6045299530274661</v>
      </c>
      <c r="I84" s="20">
        <v>2023</v>
      </c>
      <c r="J84" s="19"/>
      <c r="K84" s="10" t="s">
        <v>109</v>
      </c>
      <c r="L84" s="19"/>
      <c r="M84" s="19"/>
      <c r="N84" s="7">
        <v>28.8</v>
      </c>
      <c r="O84" s="24"/>
    </row>
    <row r="85" spans="1:15" x14ac:dyDescent="0.35">
      <c r="A85" s="15">
        <v>81</v>
      </c>
      <c r="B85" s="22">
        <v>1</v>
      </c>
      <c r="C85" s="9">
        <v>2008</v>
      </c>
      <c r="D85" s="10" t="s">
        <v>13</v>
      </c>
      <c r="E85" s="10" t="s">
        <v>57</v>
      </c>
      <c r="F85" s="18">
        <v>146</v>
      </c>
      <c r="G85" s="18">
        <v>160</v>
      </c>
      <c r="H85" s="7">
        <f t="shared" si="2"/>
        <v>8.75</v>
      </c>
      <c r="I85" s="20">
        <v>2023</v>
      </c>
      <c r="J85" s="19" t="s">
        <v>13</v>
      </c>
      <c r="K85" s="10" t="s">
        <v>57</v>
      </c>
      <c r="L85" s="19"/>
      <c r="M85" s="19"/>
      <c r="N85" s="7">
        <v>16.312056737588648</v>
      </c>
      <c r="O85" s="24"/>
    </row>
    <row r="86" spans="1:15" x14ac:dyDescent="0.35">
      <c r="A86" s="15">
        <v>82</v>
      </c>
      <c r="B86" s="22">
        <v>2</v>
      </c>
      <c r="C86" s="9">
        <v>2008</v>
      </c>
      <c r="D86" s="10" t="s">
        <v>13</v>
      </c>
      <c r="E86" s="10" t="s">
        <v>50</v>
      </c>
      <c r="F86" s="18">
        <v>134</v>
      </c>
      <c r="G86" s="18">
        <v>149</v>
      </c>
      <c r="H86" s="7">
        <f t="shared" si="2"/>
        <v>10.067114093959731</v>
      </c>
      <c r="I86" s="20">
        <v>2023</v>
      </c>
      <c r="J86" s="19" t="s">
        <v>13</v>
      </c>
      <c r="K86" s="10" t="s">
        <v>50</v>
      </c>
      <c r="L86" s="19"/>
      <c r="M86" s="19"/>
      <c r="N86" s="7">
        <v>35.294117647058826</v>
      </c>
      <c r="O86" s="24"/>
    </row>
    <row r="87" spans="1:15" x14ac:dyDescent="0.35">
      <c r="A87" s="15">
        <v>83</v>
      </c>
      <c r="B87" s="22">
        <v>3</v>
      </c>
      <c r="C87" s="9">
        <v>2008</v>
      </c>
      <c r="D87" s="10" t="s">
        <v>13</v>
      </c>
      <c r="E87" s="10" t="s">
        <v>18</v>
      </c>
      <c r="F87" s="18">
        <v>1102</v>
      </c>
      <c r="G87" s="18">
        <v>1218</v>
      </c>
      <c r="H87" s="7">
        <f t="shared" si="2"/>
        <v>9.5238095238095184</v>
      </c>
      <c r="I87" s="20">
        <v>2023</v>
      </c>
      <c r="J87" s="19" t="s">
        <v>13</v>
      </c>
      <c r="K87" s="10" t="s">
        <v>18</v>
      </c>
      <c r="L87" s="19"/>
      <c r="M87" s="19"/>
      <c r="N87" s="7">
        <v>24.226464779460173</v>
      </c>
      <c r="O87" s="24"/>
    </row>
    <row r="88" spans="1:15" x14ac:dyDescent="0.35">
      <c r="A88" s="15">
        <v>84</v>
      </c>
      <c r="B88" s="22">
        <v>4</v>
      </c>
      <c r="C88" s="9">
        <v>2008</v>
      </c>
      <c r="D88" s="10" t="s">
        <v>13</v>
      </c>
      <c r="E88" s="10" t="s">
        <v>19</v>
      </c>
      <c r="F88" s="18">
        <v>1337</v>
      </c>
      <c r="G88" s="18">
        <v>1422</v>
      </c>
      <c r="H88" s="7">
        <f t="shared" si="2"/>
        <v>5.9774964838255897</v>
      </c>
      <c r="I88" s="20">
        <v>2023</v>
      </c>
      <c r="J88" s="19" t="s">
        <v>13</v>
      </c>
      <c r="K88" s="10" t="s">
        <v>19</v>
      </c>
      <c r="L88" s="19"/>
      <c r="M88" s="19"/>
      <c r="N88" s="7">
        <v>11.889460154241647</v>
      </c>
      <c r="O88" s="24"/>
    </row>
    <row r="89" spans="1:15" x14ac:dyDescent="0.35">
      <c r="A89" s="15">
        <v>85</v>
      </c>
      <c r="B89" s="22">
        <v>5</v>
      </c>
      <c r="C89" s="9">
        <v>2008</v>
      </c>
      <c r="D89" s="10" t="s">
        <v>13</v>
      </c>
      <c r="E89" s="10" t="s">
        <v>58</v>
      </c>
      <c r="F89" s="18">
        <v>259</v>
      </c>
      <c r="G89" s="18">
        <v>279</v>
      </c>
      <c r="H89" s="7">
        <f t="shared" si="2"/>
        <v>7.1684587813620055</v>
      </c>
      <c r="I89" s="20">
        <v>2023</v>
      </c>
      <c r="J89" s="19" t="s">
        <v>13</v>
      </c>
      <c r="K89" s="10" t="s">
        <v>58</v>
      </c>
      <c r="L89" s="19"/>
      <c r="M89" s="19"/>
      <c r="N89" s="7">
        <v>17.985611510791372</v>
      </c>
      <c r="O89" s="24"/>
    </row>
    <row r="90" spans="1:15" x14ac:dyDescent="0.35">
      <c r="A90" s="15">
        <v>86</v>
      </c>
      <c r="B90" s="22">
        <v>6</v>
      </c>
      <c r="C90" s="9">
        <v>2008</v>
      </c>
      <c r="D90" s="10" t="s">
        <v>13</v>
      </c>
      <c r="E90" s="10" t="s">
        <v>59</v>
      </c>
      <c r="F90" s="18">
        <v>525</v>
      </c>
      <c r="G90" s="18">
        <v>561</v>
      </c>
      <c r="H90" s="7">
        <f t="shared" si="2"/>
        <v>6.417112299465245</v>
      </c>
      <c r="I90" s="20">
        <v>2023</v>
      </c>
      <c r="J90" s="19" t="s">
        <v>13</v>
      </c>
      <c r="K90" s="10" t="s">
        <v>59</v>
      </c>
      <c r="L90" s="19"/>
      <c r="M90" s="19"/>
      <c r="N90" s="7">
        <v>25.438596491228068</v>
      </c>
      <c r="O90" s="24"/>
    </row>
    <row r="91" spans="1:15" x14ac:dyDescent="0.35">
      <c r="A91" s="15">
        <v>87</v>
      </c>
      <c r="B91" s="22">
        <v>7</v>
      </c>
      <c r="C91" s="9">
        <v>2008</v>
      </c>
      <c r="D91" s="10" t="s">
        <v>13</v>
      </c>
      <c r="E91" s="10" t="s">
        <v>20</v>
      </c>
      <c r="F91" s="18">
        <v>1189</v>
      </c>
      <c r="G91" s="18">
        <v>1218</v>
      </c>
      <c r="H91" s="7">
        <f t="shared" si="2"/>
        <v>2.3809523809523796</v>
      </c>
      <c r="I91" s="20">
        <v>2023</v>
      </c>
      <c r="J91" s="19" t="s">
        <v>13</v>
      </c>
      <c r="K91" s="10" t="s">
        <v>20</v>
      </c>
      <c r="L91" s="19"/>
      <c r="M91" s="19"/>
      <c r="N91" s="7">
        <v>7.5418994413407887</v>
      </c>
      <c r="O91" s="24"/>
    </row>
    <row r="92" spans="1:15" x14ac:dyDescent="0.35">
      <c r="A92" s="15">
        <v>88</v>
      </c>
      <c r="B92" s="22">
        <v>8</v>
      </c>
      <c r="C92" s="9">
        <v>2008</v>
      </c>
      <c r="D92" s="10" t="s">
        <v>13</v>
      </c>
      <c r="E92" s="10" t="s">
        <v>51</v>
      </c>
      <c r="F92" s="18">
        <v>143</v>
      </c>
      <c r="G92" s="18">
        <v>155</v>
      </c>
      <c r="H92" s="7">
        <f t="shared" si="2"/>
        <v>7.7419354838709609</v>
      </c>
      <c r="I92" s="20">
        <v>2023</v>
      </c>
      <c r="J92" s="19" t="s">
        <v>13</v>
      </c>
      <c r="K92" s="10" t="s">
        <v>51</v>
      </c>
      <c r="L92" s="19"/>
      <c r="M92" s="19"/>
      <c r="N92" s="7">
        <v>32</v>
      </c>
      <c r="O92" s="24"/>
    </row>
    <row r="93" spans="1:15" x14ac:dyDescent="0.35">
      <c r="A93" s="15">
        <v>89</v>
      </c>
      <c r="B93" s="22">
        <v>9</v>
      </c>
      <c r="C93" s="9">
        <v>2008</v>
      </c>
      <c r="D93" s="10" t="s">
        <v>13</v>
      </c>
      <c r="E93" s="10" t="s">
        <v>21</v>
      </c>
      <c r="F93" s="18">
        <v>2083</v>
      </c>
      <c r="G93" s="18">
        <v>2135</v>
      </c>
      <c r="H93" s="7">
        <f t="shared" si="2"/>
        <v>2.4355971896955424</v>
      </c>
      <c r="I93" s="20">
        <v>2023</v>
      </c>
      <c r="J93" s="19" t="s">
        <v>13</v>
      </c>
      <c r="K93" s="10" t="s">
        <v>21</v>
      </c>
      <c r="L93" s="19"/>
      <c r="M93" s="19"/>
      <c r="N93" s="7">
        <v>5.8696590418644803</v>
      </c>
      <c r="O93" s="24"/>
    </row>
    <row r="94" spans="1:15" x14ac:dyDescent="0.35">
      <c r="A94" s="15">
        <v>90</v>
      </c>
      <c r="B94" s="22">
        <v>10</v>
      </c>
      <c r="C94" s="9">
        <v>2008</v>
      </c>
      <c r="D94" s="10" t="s">
        <v>13</v>
      </c>
      <c r="E94" s="10" t="s">
        <v>22</v>
      </c>
      <c r="F94" s="18">
        <v>2070</v>
      </c>
      <c r="G94" s="18">
        <v>2342</v>
      </c>
      <c r="H94" s="7">
        <f t="shared" si="2"/>
        <v>11.614005123825791</v>
      </c>
      <c r="I94" s="20">
        <v>2023</v>
      </c>
      <c r="J94" s="19" t="s">
        <v>13</v>
      </c>
      <c r="K94" s="10" t="s">
        <v>22</v>
      </c>
      <c r="L94" s="19"/>
      <c r="M94" s="19"/>
      <c r="N94" s="7">
        <v>27.505738332058144</v>
      </c>
      <c r="O94" s="24"/>
    </row>
    <row r="95" spans="1:15" x14ac:dyDescent="0.35">
      <c r="A95" s="15">
        <v>91</v>
      </c>
      <c r="B95" s="22">
        <v>11</v>
      </c>
      <c r="C95" s="9">
        <v>2008</v>
      </c>
      <c r="D95" s="10" t="s">
        <v>13</v>
      </c>
      <c r="E95" s="10" t="s">
        <v>60</v>
      </c>
      <c r="F95" s="18">
        <v>71</v>
      </c>
      <c r="G95" s="18">
        <v>74</v>
      </c>
      <c r="H95" s="7">
        <f t="shared" si="2"/>
        <v>4.0540540540540633</v>
      </c>
      <c r="I95" s="20">
        <v>2023</v>
      </c>
      <c r="J95" s="19" t="s">
        <v>13</v>
      </c>
      <c r="K95" s="10" t="s">
        <v>60</v>
      </c>
      <c r="L95" s="19"/>
      <c r="M95" s="19"/>
      <c r="N95" s="7">
        <v>14.035087719298247</v>
      </c>
      <c r="O95" s="24"/>
    </row>
    <row r="96" spans="1:15" x14ac:dyDescent="0.35">
      <c r="A96" s="15">
        <v>92</v>
      </c>
      <c r="B96" s="22">
        <v>12</v>
      </c>
      <c r="C96" s="9">
        <v>2008</v>
      </c>
      <c r="D96" s="10" t="s">
        <v>13</v>
      </c>
      <c r="E96" s="10" t="s">
        <v>61</v>
      </c>
      <c r="F96" s="18">
        <v>536</v>
      </c>
      <c r="G96" s="18">
        <v>598</v>
      </c>
      <c r="H96" s="7">
        <f t="shared" si="2"/>
        <v>10.367892976588635</v>
      </c>
      <c r="I96" s="20">
        <v>2023</v>
      </c>
      <c r="J96" s="19" t="s">
        <v>13</v>
      </c>
      <c r="K96" s="10" t="s">
        <v>61</v>
      </c>
      <c r="L96" s="19"/>
      <c r="M96" s="19"/>
      <c r="N96" s="7">
        <v>32.93413173652695</v>
      </c>
      <c r="O96" s="24"/>
    </row>
    <row r="97" spans="1:15" x14ac:dyDescent="0.35">
      <c r="A97" s="15">
        <v>93</v>
      </c>
      <c r="B97" s="22">
        <v>13</v>
      </c>
      <c r="C97" s="9">
        <v>2008</v>
      </c>
      <c r="D97" s="10" t="s">
        <v>13</v>
      </c>
      <c r="E97" s="10" t="s">
        <v>62</v>
      </c>
      <c r="F97" s="18">
        <v>816</v>
      </c>
      <c r="G97" s="18">
        <v>867</v>
      </c>
      <c r="H97" s="7">
        <f t="shared" si="2"/>
        <v>5.8823529411764781</v>
      </c>
      <c r="I97" s="20">
        <v>2023</v>
      </c>
      <c r="J97" s="19" t="s">
        <v>13</v>
      </c>
      <c r="K97" s="10" t="s">
        <v>62</v>
      </c>
      <c r="L97" s="19"/>
      <c r="M97" s="19"/>
      <c r="N97" s="7">
        <v>24.804031354983209</v>
      </c>
      <c r="O97" s="24"/>
    </row>
    <row r="98" spans="1:15" x14ac:dyDescent="0.35">
      <c r="A98" s="15">
        <v>94</v>
      </c>
      <c r="B98" s="22">
        <v>14</v>
      </c>
      <c r="C98" s="9">
        <v>2008</v>
      </c>
      <c r="D98" s="10" t="s">
        <v>13</v>
      </c>
      <c r="E98" s="10" t="s">
        <v>23</v>
      </c>
      <c r="F98" s="18">
        <v>3228</v>
      </c>
      <c r="G98" s="18">
        <v>3560</v>
      </c>
      <c r="H98" s="7">
        <f t="shared" si="2"/>
        <v>9.3258426966292234</v>
      </c>
      <c r="I98" s="20">
        <v>2023</v>
      </c>
      <c r="J98" s="19" t="s">
        <v>13</v>
      </c>
      <c r="K98" s="10" t="s">
        <v>23</v>
      </c>
      <c r="L98" s="19"/>
      <c r="M98" s="19"/>
      <c r="N98" s="7">
        <v>23.201370384468973</v>
      </c>
      <c r="O98" s="24"/>
    </row>
    <row r="99" spans="1:15" x14ac:dyDescent="0.35">
      <c r="A99" s="15">
        <v>95</v>
      </c>
      <c r="B99" s="22">
        <v>15</v>
      </c>
      <c r="C99" s="9">
        <v>2008</v>
      </c>
      <c r="D99" s="10" t="s">
        <v>13</v>
      </c>
      <c r="E99" s="10" t="s">
        <v>63</v>
      </c>
      <c r="F99" s="18">
        <v>137</v>
      </c>
      <c r="G99" s="18">
        <v>158</v>
      </c>
      <c r="H99" s="7">
        <f t="shared" si="2"/>
        <v>13.29113924050634</v>
      </c>
      <c r="I99" s="20">
        <v>2023</v>
      </c>
      <c r="J99" s="19" t="s">
        <v>13</v>
      </c>
      <c r="K99" s="10" t="s">
        <v>63</v>
      </c>
      <c r="L99" s="19"/>
      <c r="M99" s="19"/>
      <c r="N99" s="7">
        <v>34.394904458598731</v>
      </c>
      <c r="O99" s="24"/>
    </row>
    <row r="100" spans="1:15" x14ac:dyDescent="0.35">
      <c r="A100" s="15">
        <v>96</v>
      </c>
      <c r="B100" s="22">
        <v>16</v>
      </c>
      <c r="C100" s="9">
        <v>2008</v>
      </c>
      <c r="D100" s="10" t="s">
        <v>13</v>
      </c>
      <c r="E100" s="10" t="s">
        <v>64</v>
      </c>
      <c r="F100" s="18">
        <v>230</v>
      </c>
      <c r="G100" s="18">
        <v>259</v>
      </c>
      <c r="H100" s="7">
        <f t="shared" si="2"/>
        <v>11.196911196911202</v>
      </c>
      <c r="I100" s="20">
        <v>2023</v>
      </c>
      <c r="J100" s="19" t="s">
        <v>13</v>
      </c>
      <c r="K100" s="10" t="s">
        <v>64</v>
      </c>
      <c r="L100" s="19"/>
      <c r="M100" s="19"/>
      <c r="N100" s="7">
        <v>22.307692307692307</v>
      </c>
      <c r="O100" s="24"/>
    </row>
    <row r="101" spans="1:15" x14ac:dyDescent="0.35">
      <c r="A101" s="15">
        <v>97</v>
      </c>
      <c r="B101" s="22">
        <v>17</v>
      </c>
      <c r="C101" s="9">
        <v>2008</v>
      </c>
      <c r="D101" s="10" t="s">
        <v>13</v>
      </c>
      <c r="E101" s="10" t="s">
        <v>65</v>
      </c>
      <c r="F101" s="18">
        <v>247</v>
      </c>
      <c r="G101" s="18">
        <v>266</v>
      </c>
      <c r="H101" s="7">
        <f t="shared" si="2"/>
        <v>7.1428571428571388</v>
      </c>
      <c r="I101" s="20">
        <v>2023</v>
      </c>
      <c r="J101" s="19" t="s">
        <v>13</v>
      </c>
      <c r="K101" s="10" t="s">
        <v>65</v>
      </c>
      <c r="L101" s="19"/>
      <c r="M101" s="19"/>
      <c r="N101" s="7">
        <v>20.098039215686271</v>
      </c>
      <c r="O101" s="24"/>
    </row>
    <row r="102" spans="1:15" x14ac:dyDescent="0.35">
      <c r="A102" s="15">
        <v>98</v>
      </c>
      <c r="B102" s="22">
        <v>18</v>
      </c>
      <c r="C102" s="9">
        <v>2008</v>
      </c>
      <c r="D102" s="10" t="s">
        <v>13</v>
      </c>
      <c r="E102" s="10" t="s">
        <v>24</v>
      </c>
      <c r="F102" s="18">
        <v>978</v>
      </c>
      <c r="G102" s="18">
        <v>1094</v>
      </c>
      <c r="H102" s="7">
        <f t="shared" si="2"/>
        <v>10.603290676416819</v>
      </c>
      <c r="I102" s="20">
        <v>2023</v>
      </c>
      <c r="J102" s="19" t="s">
        <v>13</v>
      </c>
      <c r="K102" s="10" t="s">
        <v>24</v>
      </c>
      <c r="L102" s="19"/>
      <c r="M102" s="19"/>
      <c r="N102" s="7">
        <v>19.075144508670519</v>
      </c>
      <c r="O102" s="24"/>
    </row>
    <row r="103" spans="1:15" x14ac:dyDescent="0.35">
      <c r="A103" s="15">
        <v>99</v>
      </c>
      <c r="B103" s="22">
        <v>19</v>
      </c>
      <c r="C103" s="9">
        <v>2008</v>
      </c>
      <c r="D103" s="10" t="s">
        <v>13</v>
      </c>
      <c r="E103" s="10" t="s">
        <v>66</v>
      </c>
      <c r="F103" s="18">
        <v>435</v>
      </c>
      <c r="G103" s="18">
        <v>484</v>
      </c>
      <c r="H103" s="7">
        <f t="shared" si="2"/>
        <v>10.123966942148769</v>
      </c>
      <c r="I103" s="20">
        <v>2023</v>
      </c>
      <c r="J103" s="19" t="s">
        <v>13</v>
      </c>
      <c r="K103" s="10" t="s">
        <v>66</v>
      </c>
      <c r="L103" s="19"/>
      <c r="M103" s="19"/>
      <c r="N103" s="7">
        <v>28.373015873015873</v>
      </c>
      <c r="O103" s="24"/>
    </row>
    <row r="104" spans="1:15" x14ac:dyDescent="0.35">
      <c r="A104" s="15">
        <v>100</v>
      </c>
      <c r="B104" s="22">
        <v>20</v>
      </c>
      <c r="C104" s="9">
        <v>2008</v>
      </c>
      <c r="D104" s="10" t="s">
        <v>13</v>
      </c>
      <c r="E104" s="10" t="s">
        <v>25</v>
      </c>
      <c r="F104" s="18">
        <v>1356</v>
      </c>
      <c r="G104" s="18">
        <v>1492</v>
      </c>
      <c r="H104" s="7">
        <f t="shared" si="2"/>
        <v>9.1152815013404762</v>
      </c>
      <c r="I104" s="20">
        <v>2023</v>
      </c>
      <c r="J104" s="19" t="s">
        <v>13</v>
      </c>
      <c r="K104" s="10" t="s">
        <v>25</v>
      </c>
      <c r="L104" s="19"/>
      <c r="M104" s="19"/>
      <c r="N104" s="7">
        <v>21.663442940038678</v>
      </c>
      <c r="O104" s="24"/>
    </row>
    <row r="105" spans="1:15" x14ac:dyDescent="0.35">
      <c r="A105" s="15">
        <v>101</v>
      </c>
      <c r="B105" s="22">
        <v>21</v>
      </c>
      <c r="C105" s="9">
        <v>2008</v>
      </c>
      <c r="D105" s="10" t="s">
        <v>13</v>
      </c>
      <c r="E105" s="10" t="s">
        <v>67</v>
      </c>
      <c r="F105" s="18">
        <v>142</v>
      </c>
      <c r="G105" s="18">
        <v>158</v>
      </c>
      <c r="H105" s="7">
        <f t="shared" si="2"/>
        <v>10.12658227848101</v>
      </c>
      <c r="I105" s="20">
        <v>2023</v>
      </c>
      <c r="J105" s="19" t="s">
        <v>13</v>
      </c>
      <c r="K105" s="10" t="s">
        <v>67</v>
      </c>
      <c r="L105" s="19"/>
      <c r="M105" s="19"/>
      <c r="N105" s="7">
        <v>27.61904761904762</v>
      </c>
      <c r="O105" s="24"/>
    </row>
    <row r="106" spans="1:15" x14ac:dyDescent="0.35">
      <c r="A106" s="15">
        <v>102</v>
      </c>
      <c r="B106" s="22">
        <v>22</v>
      </c>
      <c r="C106" s="9">
        <v>2008</v>
      </c>
      <c r="D106" s="10" t="s">
        <v>13</v>
      </c>
      <c r="E106" s="10" t="s">
        <v>26</v>
      </c>
      <c r="F106" s="18">
        <v>1232</v>
      </c>
      <c r="G106" s="18">
        <v>1310</v>
      </c>
      <c r="H106" s="7">
        <f t="shared" si="2"/>
        <v>5.954198473282446</v>
      </c>
      <c r="I106" s="20">
        <v>2023</v>
      </c>
      <c r="J106" s="19" t="s">
        <v>13</v>
      </c>
      <c r="K106" s="10" t="s">
        <v>26</v>
      </c>
      <c r="L106" s="19"/>
      <c r="M106" s="19"/>
      <c r="N106" s="7">
        <v>10.240963855421697</v>
      </c>
      <c r="O106" s="24"/>
    </row>
    <row r="107" spans="1:15" x14ac:dyDescent="0.35">
      <c r="A107" s="15">
        <v>103</v>
      </c>
      <c r="B107" s="22">
        <v>23</v>
      </c>
      <c r="C107" s="9">
        <v>2008</v>
      </c>
      <c r="D107" s="10" t="s">
        <v>13</v>
      </c>
      <c r="E107" s="10" t="s">
        <v>68</v>
      </c>
      <c r="F107" s="18">
        <v>244</v>
      </c>
      <c r="G107" s="18">
        <v>272</v>
      </c>
      <c r="H107" s="7">
        <f t="shared" si="2"/>
        <v>10.294117647058826</v>
      </c>
      <c r="I107" s="20">
        <v>2023</v>
      </c>
      <c r="J107" s="19" t="s">
        <v>13</v>
      </c>
      <c r="K107" s="10" t="s">
        <v>68</v>
      </c>
      <c r="L107" s="19"/>
      <c r="M107" s="19"/>
      <c r="N107" s="7">
        <v>35.211267605633793</v>
      </c>
      <c r="O107" s="24"/>
    </row>
    <row r="108" spans="1:15" x14ac:dyDescent="0.35">
      <c r="A108" s="15">
        <v>104</v>
      </c>
      <c r="B108" s="22">
        <v>24</v>
      </c>
      <c r="C108" s="9">
        <v>2008</v>
      </c>
      <c r="D108" s="10" t="s">
        <v>13</v>
      </c>
      <c r="E108" s="10" t="s">
        <v>69</v>
      </c>
      <c r="F108" s="18">
        <v>203</v>
      </c>
      <c r="G108" s="18">
        <v>217</v>
      </c>
      <c r="H108" s="7">
        <f t="shared" si="2"/>
        <v>6.4516129032258078</v>
      </c>
      <c r="I108" s="20">
        <v>2023</v>
      </c>
      <c r="J108" s="19" t="s">
        <v>13</v>
      </c>
      <c r="K108" s="10" t="s">
        <v>69</v>
      </c>
      <c r="L108" s="19"/>
      <c r="M108" s="19"/>
      <c r="N108" s="7">
        <v>24.01433691756273</v>
      </c>
      <c r="O108" s="24"/>
    </row>
    <row r="109" spans="1:15" x14ac:dyDescent="0.35">
      <c r="A109" s="15">
        <v>105</v>
      </c>
      <c r="B109" s="22">
        <v>25</v>
      </c>
      <c r="C109" s="9">
        <v>2008</v>
      </c>
      <c r="D109" s="10" t="s">
        <v>13</v>
      </c>
      <c r="E109" s="10" t="s">
        <v>27</v>
      </c>
      <c r="F109" s="18">
        <v>1177</v>
      </c>
      <c r="G109" s="18">
        <v>1297</v>
      </c>
      <c r="H109" s="7">
        <f t="shared" si="2"/>
        <v>9.2521202775636198</v>
      </c>
      <c r="I109" s="20">
        <v>2023</v>
      </c>
      <c r="J109" s="19" t="s">
        <v>13</v>
      </c>
      <c r="K109" s="10" t="s">
        <v>27</v>
      </c>
      <c r="L109" s="19"/>
      <c r="M109" s="19"/>
      <c r="N109" s="7">
        <v>25.393824826717065</v>
      </c>
      <c r="O109" s="24"/>
    </row>
    <row r="110" spans="1:15" x14ac:dyDescent="0.35">
      <c r="A110" s="15">
        <v>106</v>
      </c>
      <c r="B110" s="22">
        <v>26</v>
      </c>
      <c r="C110" s="9">
        <v>2008</v>
      </c>
      <c r="D110" s="10" t="s">
        <v>13</v>
      </c>
      <c r="E110" s="10" t="s">
        <v>28</v>
      </c>
      <c r="F110" s="18">
        <v>1449</v>
      </c>
      <c r="G110" s="18">
        <v>1662</v>
      </c>
      <c r="H110" s="7">
        <f t="shared" si="2"/>
        <v>12.815884476534308</v>
      </c>
      <c r="I110" s="20">
        <v>2023</v>
      </c>
      <c r="J110" s="19" t="s">
        <v>13</v>
      </c>
      <c r="K110" s="10" t="s">
        <v>28</v>
      </c>
      <c r="L110" s="19"/>
      <c r="M110" s="19"/>
      <c r="N110" s="7">
        <v>27.159796725014118</v>
      </c>
      <c r="O110" s="24"/>
    </row>
    <row r="111" spans="1:15" x14ac:dyDescent="0.35">
      <c r="A111" s="15">
        <v>107</v>
      </c>
      <c r="B111" s="22">
        <v>27</v>
      </c>
      <c r="C111" s="9">
        <v>2008</v>
      </c>
      <c r="D111" s="10" t="s">
        <v>13</v>
      </c>
      <c r="E111" s="10" t="s">
        <v>29</v>
      </c>
      <c r="F111" s="18">
        <v>2412</v>
      </c>
      <c r="G111" s="18">
        <v>2628</v>
      </c>
      <c r="H111" s="7">
        <f t="shared" si="2"/>
        <v>8.2191780821917746</v>
      </c>
      <c r="I111" s="20">
        <v>2023</v>
      </c>
      <c r="J111" s="19" t="s">
        <v>13</v>
      </c>
      <c r="K111" s="10" t="s">
        <v>29</v>
      </c>
      <c r="L111" s="19"/>
      <c r="M111" s="19"/>
      <c r="N111" s="7">
        <v>23.02202916537388</v>
      </c>
      <c r="O111" s="24"/>
    </row>
    <row r="112" spans="1:15" x14ac:dyDescent="0.35">
      <c r="A112" s="15">
        <v>108</v>
      </c>
      <c r="B112" s="22">
        <v>28</v>
      </c>
      <c r="C112" s="9">
        <v>2008</v>
      </c>
      <c r="D112" s="10" t="s">
        <v>13</v>
      </c>
      <c r="E112" s="10" t="s">
        <v>30</v>
      </c>
      <c r="F112" s="18">
        <v>784</v>
      </c>
      <c r="G112" s="18">
        <v>896</v>
      </c>
      <c r="H112" s="7">
        <f t="shared" si="2"/>
        <v>12.5</v>
      </c>
      <c r="I112" s="20">
        <v>2023</v>
      </c>
      <c r="J112" s="19" t="s">
        <v>13</v>
      </c>
      <c r="K112" s="10" t="s">
        <v>30</v>
      </c>
      <c r="L112" s="19"/>
      <c r="M112" s="19"/>
      <c r="N112" s="7">
        <v>38.46153846153846</v>
      </c>
      <c r="O112" s="24"/>
    </row>
    <row r="113" spans="1:15" x14ac:dyDescent="0.35">
      <c r="A113" s="15">
        <v>109</v>
      </c>
      <c r="B113" s="22">
        <v>29</v>
      </c>
      <c r="C113" s="9">
        <v>2008</v>
      </c>
      <c r="D113" s="10" t="s">
        <v>13</v>
      </c>
      <c r="E113" s="10" t="s">
        <v>70</v>
      </c>
      <c r="F113" s="18">
        <v>126</v>
      </c>
      <c r="G113" s="18">
        <v>136</v>
      </c>
      <c r="H113" s="7">
        <f t="shared" si="2"/>
        <v>7.3529411764705799</v>
      </c>
      <c r="I113" s="20">
        <v>2023</v>
      </c>
      <c r="J113" s="19" t="s">
        <v>13</v>
      </c>
      <c r="K113" s="10" t="s">
        <v>70</v>
      </c>
      <c r="L113" s="19"/>
      <c r="M113" s="19"/>
      <c r="N113" s="7">
        <v>21.09375</v>
      </c>
      <c r="O113" s="24"/>
    </row>
    <row r="114" spans="1:15" x14ac:dyDescent="0.35">
      <c r="A114" s="15">
        <v>110</v>
      </c>
      <c r="B114" s="22">
        <v>30</v>
      </c>
      <c r="C114" s="9">
        <v>2008</v>
      </c>
      <c r="D114" s="10" t="s">
        <v>13</v>
      </c>
      <c r="E114" s="10" t="s">
        <v>71</v>
      </c>
      <c r="F114" s="18">
        <v>63</v>
      </c>
      <c r="G114" s="18">
        <v>71</v>
      </c>
      <c r="H114" s="7">
        <f t="shared" si="2"/>
        <v>11.267605633802816</v>
      </c>
      <c r="I114" s="20">
        <v>2023</v>
      </c>
      <c r="J114" s="19" t="s">
        <v>13</v>
      </c>
      <c r="K114" s="10" t="s">
        <v>71</v>
      </c>
      <c r="L114" s="19"/>
      <c r="M114" s="19"/>
      <c r="N114" s="7">
        <v>27.142857142857153</v>
      </c>
      <c r="O114" s="24"/>
    </row>
    <row r="115" spans="1:15" x14ac:dyDescent="0.35">
      <c r="A115" s="15">
        <v>111</v>
      </c>
      <c r="B115" s="22">
        <v>31</v>
      </c>
      <c r="C115" s="9">
        <v>2008</v>
      </c>
      <c r="D115" s="10" t="s">
        <v>13</v>
      </c>
      <c r="E115" s="10" t="s">
        <v>31</v>
      </c>
      <c r="F115" s="18">
        <v>837</v>
      </c>
      <c r="G115" s="18">
        <v>917</v>
      </c>
      <c r="H115" s="7">
        <f t="shared" si="2"/>
        <v>8.7241003271537636</v>
      </c>
      <c r="I115" s="20">
        <v>2023</v>
      </c>
      <c r="J115" s="19" t="s">
        <v>13</v>
      </c>
      <c r="K115" s="10" t="s">
        <v>31</v>
      </c>
      <c r="L115" s="19"/>
      <c r="M115" s="19"/>
      <c r="N115" s="7">
        <v>15.051903114186842</v>
      </c>
      <c r="O115" s="24"/>
    </row>
    <row r="116" spans="1:15" x14ac:dyDescent="0.35">
      <c r="A116" s="15">
        <v>112</v>
      </c>
      <c r="B116" s="22">
        <v>32</v>
      </c>
      <c r="C116" s="9">
        <v>2008</v>
      </c>
      <c r="D116" s="10" t="s">
        <v>13</v>
      </c>
      <c r="E116" s="10" t="s">
        <v>52</v>
      </c>
      <c r="F116" s="18">
        <v>241</v>
      </c>
      <c r="G116" s="18">
        <v>258</v>
      </c>
      <c r="H116" s="7">
        <f t="shared" si="2"/>
        <v>6.5891472868216994</v>
      </c>
      <c r="I116" s="20">
        <v>2023</v>
      </c>
      <c r="J116" s="19" t="s">
        <v>13</v>
      </c>
      <c r="K116" s="10" t="s">
        <v>52</v>
      </c>
      <c r="L116" s="19"/>
      <c r="M116" s="19"/>
      <c r="N116" s="7">
        <v>32.051282051282044</v>
      </c>
      <c r="O116" s="24"/>
    </row>
    <row r="117" spans="1:15" x14ac:dyDescent="0.35">
      <c r="A117" s="15">
        <v>113</v>
      </c>
      <c r="B117" s="22">
        <v>33</v>
      </c>
      <c r="C117" s="9">
        <v>2008</v>
      </c>
      <c r="D117" s="10" t="s">
        <v>13</v>
      </c>
      <c r="E117" s="10" t="s">
        <v>32</v>
      </c>
      <c r="F117" s="18">
        <v>2101</v>
      </c>
      <c r="G117" s="18">
        <v>2397</v>
      </c>
      <c r="H117" s="7">
        <f t="shared" si="2"/>
        <v>12.348769294952021</v>
      </c>
      <c r="I117" s="20">
        <v>2023</v>
      </c>
      <c r="J117" s="19" t="s">
        <v>13</v>
      </c>
      <c r="K117" s="10" t="s">
        <v>32</v>
      </c>
      <c r="L117" s="19"/>
      <c r="M117" s="19"/>
      <c r="N117" s="7">
        <v>33.620195065978194</v>
      </c>
      <c r="O117" s="24"/>
    </row>
    <row r="118" spans="1:15" x14ac:dyDescent="0.35">
      <c r="A118" s="15">
        <v>114</v>
      </c>
      <c r="B118" s="22">
        <v>34</v>
      </c>
      <c r="C118" s="9">
        <v>2008</v>
      </c>
      <c r="D118" s="10" t="s">
        <v>13</v>
      </c>
      <c r="E118" s="10" t="s">
        <v>72</v>
      </c>
      <c r="F118" s="18">
        <v>163</v>
      </c>
      <c r="G118" s="18">
        <v>171</v>
      </c>
      <c r="H118" s="7">
        <f t="shared" si="2"/>
        <v>4.6783625730994203</v>
      </c>
      <c r="I118" s="20">
        <v>2023</v>
      </c>
      <c r="J118" s="19" t="s">
        <v>13</v>
      </c>
      <c r="K118" s="10" t="s">
        <v>72</v>
      </c>
      <c r="L118" s="19"/>
      <c r="M118" s="19"/>
      <c r="N118" s="7">
        <v>22.705314009661834</v>
      </c>
      <c r="O118" s="24"/>
    </row>
    <row r="119" spans="1:15" x14ac:dyDescent="0.35">
      <c r="A119" s="15">
        <v>115</v>
      </c>
      <c r="B119" s="22">
        <v>35</v>
      </c>
      <c r="C119" s="9">
        <v>2008</v>
      </c>
      <c r="D119" s="10" t="s">
        <v>13</v>
      </c>
      <c r="E119" s="10" t="s">
        <v>33</v>
      </c>
      <c r="F119" s="18">
        <v>1415</v>
      </c>
      <c r="G119" s="18">
        <v>1494</v>
      </c>
      <c r="H119" s="7">
        <f t="shared" si="2"/>
        <v>5.2878179384203463</v>
      </c>
      <c r="I119" s="20">
        <v>2023</v>
      </c>
      <c r="J119" s="19" t="s">
        <v>13</v>
      </c>
      <c r="K119" s="10" t="s">
        <v>33</v>
      </c>
      <c r="L119" s="19"/>
      <c r="M119" s="19"/>
      <c r="N119" s="7">
        <v>14.009928295642581</v>
      </c>
      <c r="O119" s="24"/>
    </row>
    <row r="120" spans="1:15" x14ac:dyDescent="0.35">
      <c r="A120" s="15">
        <v>116</v>
      </c>
      <c r="B120" s="22">
        <v>36</v>
      </c>
      <c r="C120" s="9">
        <v>2008</v>
      </c>
      <c r="D120" s="10" t="s">
        <v>13</v>
      </c>
      <c r="E120" s="10" t="s">
        <v>34</v>
      </c>
      <c r="F120" s="18">
        <v>1783</v>
      </c>
      <c r="G120" s="18">
        <v>1890</v>
      </c>
      <c r="H120" s="7">
        <f t="shared" si="2"/>
        <v>5.6613756613756578</v>
      </c>
      <c r="I120" s="20">
        <v>2023</v>
      </c>
      <c r="J120" s="19" t="s">
        <v>13</v>
      </c>
      <c r="K120" s="10" t="s">
        <v>34</v>
      </c>
      <c r="L120" s="19"/>
      <c r="M120" s="19"/>
      <c r="N120" s="7">
        <v>17.336532693461308</v>
      </c>
      <c r="O120" s="24"/>
    </row>
    <row r="121" spans="1:15" x14ac:dyDescent="0.35">
      <c r="A121" s="15">
        <v>117</v>
      </c>
      <c r="B121" s="22">
        <v>37</v>
      </c>
      <c r="C121" s="9">
        <v>2008</v>
      </c>
      <c r="D121" s="10" t="s">
        <v>13</v>
      </c>
      <c r="E121" s="10" t="s">
        <v>35</v>
      </c>
      <c r="F121" s="18">
        <v>849</v>
      </c>
      <c r="G121" s="18">
        <v>949</v>
      </c>
      <c r="H121" s="7">
        <f t="shared" si="2"/>
        <v>10.53740779768178</v>
      </c>
      <c r="I121" s="20">
        <v>2023</v>
      </c>
      <c r="J121" s="19" t="s">
        <v>13</v>
      </c>
      <c r="K121" s="10" t="s">
        <v>35</v>
      </c>
      <c r="L121" s="19"/>
      <c r="M121" s="19"/>
      <c r="N121" s="7">
        <v>30.2158273381295</v>
      </c>
      <c r="O121" s="24"/>
    </row>
    <row r="122" spans="1:15" x14ac:dyDescent="0.35">
      <c r="A122" s="15">
        <v>118</v>
      </c>
      <c r="B122" s="22">
        <v>38</v>
      </c>
      <c r="C122" s="9">
        <v>2008</v>
      </c>
      <c r="D122" s="10" t="s">
        <v>13</v>
      </c>
      <c r="E122" s="10" t="s">
        <v>73</v>
      </c>
      <c r="F122" s="18">
        <v>89</v>
      </c>
      <c r="G122" s="18">
        <v>94</v>
      </c>
      <c r="H122" s="7">
        <f t="shared" si="2"/>
        <v>5.3191489361702082</v>
      </c>
      <c r="I122" s="20">
        <v>2023</v>
      </c>
      <c r="J122" s="19" t="s">
        <v>13</v>
      </c>
      <c r="K122" s="10" t="s">
        <v>73</v>
      </c>
      <c r="L122" s="19"/>
      <c r="M122" s="19"/>
      <c r="N122" s="7">
        <v>37.288135593220339</v>
      </c>
      <c r="O122" s="24"/>
    </row>
    <row r="123" spans="1:15" x14ac:dyDescent="0.35">
      <c r="A123" s="15">
        <v>119</v>
      </c>
      <c r="B123" s="22">
        <v>39</v>
      </c>
      <c r="C123" s="9">
        <v>2008</v>
      </c>
      <c r="D123" s="10" t="s">
        <v>13</v>
      </c>
      <c r="E123" s="10" t="s">
        <v>74</v>
      </c>
      <c r="F123" s="18">
        <v>543</v>
      </c>
      <c r="G123" s="18">
        <v>590</v>
      </c>
      <c r="H123" s="7">
        <f t="shared" si="2"/>
        <v>7.9661016949152526</v>
      </c>
      <c r="I123" s="20">
        <v>2023</v>
      </c>
      <c r="J123" s="19" t="s">
        <v>13</v>
      </c>
      <c r="K123" s="10" t="s">
        <v>74</v>
      </c>
      <c r="L123" s="18"/>
      <c r="M123" s="18"/>
      <c r="N123" s="7">
        <v>14.721485411140591</v>
      </c>
      <c r="O123" s="24"/>
    </row>
    <row r="124" spans="1:15" x14ac:dyDescent="0.35">
      <c r="A124" s="15">
        <v>120</v>
      </c>
      <c r="B124" s="22">
        <v>40</v>
      </c>
      <c r="C124" s="9">
        <v>2008</v>
      </c>
      <c r="D124" s="10" t="s">
        <v>13</v>
      </c>
      <c r="E124" s="10" t="s">
        <v>36</v>
      </c>
      <c r="F124" s="18">
        <v>1195</v>
      </c>
      <c r="G124" s="18">
        <v>1257</v>
      </c>
      <c r="H124" s="7">
        <f t="shared" si="2"/>
        <v>4.9323786793953843</v>
      </c>
      <c r="I124" s="20">
        <v>2023</v>
      </c>
      <c r="J124" s="19" t="s">
        <v>13</v>
      </c>
      <c r="K124" s="10" t="s">
        <v>36</v>
      </c>
      <c r="L124" s="18"/>
      <c r="M124" s="18"/>
      <c r="N124" s="7">
        <v>8.8739290085679272</v>
      </c>
      <c r="O124" s="24"/>
    </row>
    <row r="125" spans="1:15" x14ac:dyDescent="0.35">
      <c r="A125" s="15">
        <v>121</v>
      </c>
      <c r="B125" s="22">
        <v>41</v>
      </c>
      <c r="C125" s="9">
        <v>2008</v>
      </c>
      <c r="D125" s="10" t="s">
        <v>13</v>
      </c>
      <c r="E125" s="10" t="s">
        <v>75</v>
      </c>
      <c r="F125" s="18">
        <v>74</v>
      </c>
      <c r="G125" s="18">
        <v>79</v>
      </c>
      <c r="H125" s="7">
        <f t="shared" si="2"/>
        <v>6.3291139240506311</v>
      </c>
      <c r="I125" s="20">
        <v>2023</v>
      </c>
      <c r="J125" s="19" t="s">
        <v>13</v>
      </c>
      <c r="K125" s="10" t="s">
        <v>75</v>
      </c>
      <c r="L125" s="18"/>
      <c r="M125" s="18"/>
      <c r="N125" s="7">
        <v>19.658119658119659</v>
      </c>
      <c r="O125" s="24"/>
    </row>
    <row r="126" spans="1:15" x14ac:dyDescent="0.35">
      <c r="A126" s="15">
        <v>122</v>
      </c>
      <c r="B126" s="22">
        <v>42</v>
      </c>
      <c r="C126" s="9">
        <v>2008</v>
      </c>
      <c r="D126" s="10" t="s">
        <v>13</v>
      </c>
      <c r="E126" s="10" t="s">
        <v>37</v>
      </c>
      <c r="F126" s="18">
        <v>475</v>
      </c>
      <c r="G126" s="18">
        <v>533</v>
      </c>
      <c r="H126" s="7">
        <f t="shared" si="2"/>
        <v>10.881801125703561</v>
      </c>
      <c r="I126" s="20">
        <v>2023</v>
      </c>
      <c r="J126" s="19" t="s">
        <v>13</v>
      </c>
      <c r="K126" s="10" t="s">
        <v>37</v>
      </c>
      <c r="L126" s="18"/>
      <c r="M126" s="18"/>
      <c r="N126" s="7">
        <v>17.085427135678387</v>
      </c>
      <c r="O126" s="24"/>
    </row>
    <row r="127" spans="1:15" x14ac:dyDescent="0.35">
      <c r="A127" s="15">
        <v>123</v>
      </c>
      <c r="B127" s="22">
        <v>43</v>
      </c>
      <c r="C127" s="9">
        <v>2008</v>
      </c>
      <c r="D127" s="10" t="s">
        <v>13</v>
      </c>
      <c r="E127" s="10" t="s">
        <v>38</v>
      </c>
      <c r="F127" s="18">
        <v>1174</v>
      </c>
      <c r="G127" s="18">
        <v>1265</v>
      </c>
      <c r="H127" s="7">
        <f t="shared" si="2"/>
        <v>7.1936758893280626</v>
      </c>
      <c r="I127" s="20">
        <v>2023</v>
      </c>
      <c r="J127" s="19" t="s">
        <v>13</v>
      </c>
      <c r="K127" s="10" t="s">
        <v>38</v>
      </c>
      <c r="L127" s="18"/>
      <c r="M127" s="18"/>
      <c r="N127" s="7">
        <v>13.413715146948007</v>
      </c>
      <c r="O127" s="24"/>
    </row>
    <row r="128" spans="1:15" x14ac:dyDescent="0.35">
      <c r="A128" s="15">
        <v>124</v>
      </c>
      <c r="B128" s="22">
        <v>44</v>
      </c>
      <c r="C128" s="9">
        <v>2008</v>
      </c>
      <c r="D128" s="10" t="s">
        <v>13</v>
      </c>
      <c r="E128" s="10" t="s">
        <v>39</v>
      </c>
      <c r="F128" s="18">
        <v>250</v>
      </c>
      <c r="G128" s="18">
        <v>268</v>
      </c>
      <c r="H128" s="7">
        <f t="shared" si="2"/>
        <v>6.7164179104477597</v>
      </c>
      <c r="I128" s="20">
        <v>2023</v>
      </c>
      <c r="J128" s="19" t="s">
        <v>13</v>
      </c>
      <c r="K128" s="10" t="s">
        <v>39</v>
      </c>
      <c r="L128" s="18"/>
      <c r="M128" s="18"/>
      <c r="N128" s="7">
        <v>14.444444444444443</v>
      </c>
      <c r="O128" s="24"/>
    </row>
    <row r="129" spans="1:15" x14ac:dyDescent="0.35">
      <c r="A129" s="15">
        <v>125</v>
      </c>
      <c r="B129" s="22">
        <v>45</v>
      </c>
      <c r="C129" s="9">
        <v>2008</v>
      </c>
      <c r="D129" s="10" t="s">
        <v>13</v>
      </c>
      <c r="E129" s="10" t="s">
        <v>76</v>
      </c>
      <c r="F129" s="18">
        <v>958</v>
      </c>
      <c r="G129" s="18">
        <v>1067</v>
      </c>
      <c r="H129" s="7">
        <f t="shared" si="2"/>
        <v>10.215557638238053</v>
      </c>
      <c r="I129" s="20">
        <v>2023</v>
      </c>
      <c r="J129" s="19" t="s">
        <v>13</v>
      </c>
      <c r="K129" s="10" t="s">
        <v>76</v>
      </c>
      <c r="L129" s="18"/>
      <c r="M129" s="18"/>
      <c r="N129" s="7">
        <v>28.94280762564992</v>
      </c>
      <c r="O129" s="24"/>
    </row>
    <row r="130" spans="1:15" x14ac:dyDescent="0.35">
      <c r="A130" s="15">
        <v>126</v>
      </c>
      <c r="B130" s="22">
        <v>46</v>
      </c>
      <c r="C130" s="9">
        <v>2008</v>
      </c>
      <c r="D130" s="10" t="s">
        <v>13</v>
      </c>
      <c r="E130" s="10" t="s">
        <v>53</v>
      </c>
      <c r="F130" s="18">
        <v>739</v>
      </c>
      <c r="G130" s="18">
        <v>857</v>
      </c>
      <c r="H130" s="7">
        <f t="shared" si="2"/>
        <v>13.768961493582268</v>
      </c>
      <c r="I130" s="20">
        <v>2023</v>
      </c>
      <c r="J130" s="19" t="s">
        <v>13</v>
      </c>
      <c r="K130" s="10" t="s">
        <v>53</v>
      </c>
      <c r="L130" s="18"/>
      <c r="M130" s="18"/>
      <c r="N130" s="7">
        <v>28.730822873082289</v>
      </c>
      <c r="O130" s="24"/>
    </row>
    <row r="131" spans="1:15" x14ac:dyDescent="0.35">
      <c r="A131" s="15">
        <v>127</v>
      </c>
      <c r="B131" s="22">
        <v>47</v>
      </c>
      <c r="C131" s="9">
        <v>2008</v>
      </c>
      <c r="D131" s="10" t="s">
        <v>13</v>
      </c>
      <c r="E131" s="10" t="s">
        <v>77</v>
      </c>
      <c r="F131" s="18">
        <v>420</v>
      </c>
      <c r="G131" s="18">
        <v>461</v>
      </c>
      <c r="H131" s="7">
        <f t="shared" si="2"/>
        <v>8.8937093275488053</v>
      </c>
      <c r="I131" s="20">
        <v>2023</v>
      </c>
      <c r="J131" s="19" t="s">
        <v>13</v>
      </c>
      <c r="K131" s="10" t="s">
        <v>77</v>
      </c>
      <c r="L131" s="18"/>
      <c r="M131" s="18"/>
      <c r="N131" s="7">
        <v>28.070175438596493</v>
      </c>
      <c r="O131" s="24"/>
    </row>
    <row r="132" spans="1:15" x14ac:dyDescent="0.35">
      <c r="A132" s="15">
        <v>128</v>
      </c>
      <c r="B132" s="22">
        <v>48</v>
      </c>
      <c r="C132" s="9">
        <v>2008</v>
      </c>
      <c r="D132" s="10" t="s">
        <v>13</v>
      </c>
      <c r="E132" s="10" t="s">
        <v>78</v>
      </c>
      <c r="F132" s="18">
        <v>383</v>
      </c>
      <c r="G132" s="18">
        <v>418</v>
      </c>
      <c r="H132" s="7">
        <f t="shared" si="2"/>
        <v>8.3732057416268049</v>
      </c>
      <c r="I132" s="20">
        <v>2023</v>
      </c>
      <c r="J132" s="19" t="s">
        <v>13</v>
      </c>
      <c r="K132" s="10" t="s">
        <v>78</v>
      </c>
      <c r="L132" s="18"/>
      <c r="M132" s="18"/>
      <c r="N132" s="7">
        <v>28.974358974358978</v>
      </c>
      <c r="O132" s="24"/>
    </row>
    <row r="133" spans="1:15" x14ac:dyDescent="0.35">
      <c r="A133" s="15">
        <v>129</v>
      </c>
      <c r="B133" s="22">
        <v>49</v>
      </c>
      <c r="C133" s="9">
        <v>2008</v>
      </c>
      <c r="D133" s="10" t="s">
        <v>13</v>
      </c>
      <c r="E133" s="10" t="s">
        <v>40</v>
      </c>
      <c r="F133" s="18">
        <v>1777</v>
      </c>
      <c r="G133" s="18">
        <v>1883</v>
      </c>
      <c r="H133" s="7">
        <f t="shared" si="2"/>
        <v>5.6293149229952206</v>
      </c>
      <c r="I133" s="20">
        <v>2023</v>
      </c>
      <c r="J133" s="19" t="s">
        <v>13</v>
      </c>
      <c r="K133" s="10" t="s">
        <v>40</v>
      </c>
      <c r="L133" s="18"/>
      <c r="M133" s="18"/>
      <c r="N133" s="7">
        <v>10.801256873527095</v>
      </c>
      <c r="O133" s="24"/>
    </row>
    <row r="134" spans="1:15" x14ac:dyDescent="0.35">
      <c r="A134" s="15">
        <v>130</v>
      </c>
      <c r="B134" s="22">
        <v>50</v>
      </c>
      <c r="C134" s="9">
        <v>2008</v>
      </c>
      <c r="D134" s="10" t="s">
        <v>13</v>
      </c>
      <c r="E134" s="10" t="s">
        <v>41</v>
      </c>
      <c r="F134" s="18">
        <v>1345</v>
      </c>
      <c r="G134" s="18">
        <v>1414</v>
      </c>
      <c r="H134" s="7">
        <f t="shared" ref="H134:H197" si="3">100-(F134/G134*100)</f>
        <v>4.8797736916548757</v>
      </c>
      <c r="I134" s="20">
        <v>2023</v>
      </c>
      <c r="J134" s="19" t="s">
        <v>13</v>
      </c>
      <c r="K134" s="10" t="s">
        <v>41</v>
      </c>
      <c r="L134" s="18"/>
      <c r="M134" s="18"/>
      <c r="N134" s="7">
        <v>12.926829268292678</v>
      </c>
      <c r="O134" s="24"/>
    </row>
    <row r="135" spans="1:15" x14ac:dyDescent="0.35">
      <c r="A135" s="15">
        <v>131</v>
      </c>
      <c r="B135" s="22">
        <v>51</v>
      </c>
      <c r="C135" s="9">
        <v>2008</v>
      </c>
      <c r="D135" s="10" t="s">
        <v>13</v>
      </c>
      <c r="E135" s="10" t="s">
        <v>79</v>
      </c>
      <c r="F135" s="18">
        <v>364</v>
      </c>
      <c r="G135" s="18">
        <v>391</v>
      </c>
      <c r="H135" s="7">
        <f t="shared" si="3"/>
        <v>6.9053708439897719</v>
      </c>
      <c r="I135" s="20">
        <v>2023</v>
      </c>
      <c r="J135" s="19" t="s">
        <v>13</v>
      </c>
      <c r="K135" s="10" t="s">
        <v>79</v>
      </c>
      <c r="L135" s="18"/>
      <c r="M135" s="18"/>
      <c r="N135" s="7">
        <v>24.137931034482762</v>
      </c>
      <c r="O135" s="24"/>
    </row>
    <row r="136" spans="1:15" x14ac:dyDescent="0.35">
      <c r="A136" s="15">
        <v>132</v>
      </c>
      <c r="B136" s="22">
        <v>52</v>
      </c>
      <c r="C136" s="9">
        <v>2008</v>
      </c>
      <c r="D136" s="10" t="s">
        <v>13</v>
      </c>
      <c r="E136" s="10" t="s">
        <v>42</v>
      </c>
      <c r="F136" s="18">
        <v>1198</v>
      </c>
      <c r="G136" s="18">
        <v>1332</v>
      </c>
      <c r="H136" s="7">
        <f t="shared" si="3"/>
        <v>10.060060060060067</v>
      </c>
      <c r="I136" s="20">
        <v>2023</v>
      </c>
      <c r="J136" s="19" t="s">
        <v>13</v>
      </c>
      <c r="K136" s="10" t="s">
        <v>42</v>
      </c>
      <c r="L136" s="18"/>
      <c r="M136" s="18"/>
      <c r="N136" s="7">
        <v>21.049629207073579</v>
      </c>
      <c r="O136" s="24"/>
    </row>
    <row r="137" spans="1:15" x14ac:dyDescent="0.35">
      <c r="A137" s="15">
        <v>133</v>
      </c>
      <c r="B137" s="22">
        <v>53</v>
      </c>
      <c r="C137" s="9">
        <v>2008</v>
      </c>
      <c r="D137" s="10" t="s">
        <v>13</v>
      </c>
      <c r="E137" s="10" t="s">
        <v>80</v>
      </c>
      <c r="F137" s="18">
        <v>1701</v>
      </c>
      <c r="G137" s="18">
        <v>1802</v>
      </c>
      <c r="H137" s="7">
        <f t="shared" si="3"/>
        <v>5.6048834628190889</v>
      </c>
      <c r="I137" s="20">
        <v>2023</v>
      </c>
      <c r="J137" s="19" t="s">
        <v>13</v>
      </c>
      <c r="K137" s="10" t="s">
        <v>80</v>
      </c>
      <c r="L137" s="18"/>
      <c r="M137" s="18"/>
      <c r="N137" s="7">
        <v>16.473072861668427</v>
      </c>
      <c r="O137" s="24"/>
    </row>
    <row r="138" spans="1:15" x14ac:dyDescent="0.35">
      <c r="A138" s="15">
        <v>134</v>
      </c>
      <c r="B138" s="22">
        <v>54</v>
      </c>
      <c r="C138" s="9">
        <v>2008</v>
      </c>
      <c r="D138" s="10" t="s">
        <v>13</v>
      </c>
      <c r="E138" s="10" t="s">
        <v>81</v>
      </c>
      <c r="F138" s="18">
        <v>168</v>
      </c>
      <c r="G138" s="18">
        <v>189</v>
      </c>
      <c r="H138" s="7">
        <f t="shared" si="3"/>
        <v>11.111111111111114</v>
      </c>
      <c r="I138" s="20">
        <v>2023</v>
      </c>
      <c r="J138" s="19" t="s">
        <v>13</v>
      </c>
      <c r="K138" s="10" t="s">
        <v>81</v>
      </c>
      <c r="L138" s="18"/>
      <c r="M138" s="18"/>
      <c r="N138" s="7">
        <v>16.949152542372886</v>
      </c>
      <c r="O138" s="24"/>
    </row>
    <row r="139" spans="1:15" x14ac:dyDescent="0.35">
      <c r="A139" s="15">
        <v>135</v>
      </c>
      <c r="B139" s="22">
        <v>55</v>
      </c>
      <c r="C139" s="9">
        <v>2008</v>
      </c>
      <c r="D139" s="10" t="s">
        <v>13</v>
      </c>
      <c r="E139" s="10" t="s">
        <v>82</v>
      </c>
      <c r="F139" s="18">
        <v>151</v>
      </c>
      <c r="G139" s="18">
        <v>163</v>
      </c>
      <c r="H139" s="7">
        <f t="shared" si="3"/>
        <v>7.3619631901840563</v>
      </c>
      <c r="I139" s="20">
        <v>2023</v>
      </c>
      <c r="J139" s="19" t="s">
        <v>13</v>
      </c>
      <c r="K139" s="10" t="s">
        <v>82</v>
      </c>
      <c r="L139" s="18"/>
      <c r="M139" s="18"/>
      <c r="N139" s="7">
        <v>25.454545454545453</v>
      </c>
      <c r="O139" s="24"/>
    </row>
    <row r="140" spans="1:15" x14ac:dyDescent="0.35">
      <c r="A140" s="15">
        <v>136</v>
      </c>
      <c r="B140" s="22">
        <v>56</v>
      </c>
      <c r="C140" s="9">
        <v>2008</v>
      </c>
      <c r="D140" s="10" t="s">
        <v>13</v>
      </c>
      <c r="E140" s="10" t="s">
        <v>83</v>
      </c>
      <c r="F140" s="18">
        <v>146</v>
      </c>
      <c r="G140" s="18">
        <v>166</v>
      </c>
      <c r="H140" s="7">
        <f t="shared" si="3"/>
        <v>12.048192771084345</v>
      </c>
      <c r="I140" s="20">
        <v>2023</v>
      </c>
      <c r="J140" s="19" t="s">
        <v>13</v>
      </c>
      <c r="K140" s="10" t="s">
        <v>83</v>
      </c>
      <c r="L140" s="18"/>
      <c r="M140" s="18"/>
      <c r="N140" s="7">
        <v>19.230769230769226</v>
      </c>
      <c r="O140" s="24"/>
    </row>
    <row r="141" spans="1:15" x14ac:dyDescent="0.35">
      <c r="A141" s="15">
        <v>137</v>
      </c>
      <c r="B141" s="22">
        <v>57</v>
      </c>
      <c r="C141" s="9">
        <v>2008</v>
      </c>
      <c r="D141" s="10" t="s">
        <v>13</v>
      </c>
      <c r="E141" s="10" t="s">
        <v>84</v>
      </c>
      <c r="F141" s="18">
        <v>847</v>
      </c>
      <c r="G141" s="18">
        <v>872</v>
      </c>
      <c r="H141" s="7">
        <f t="shared" si="3"/>
        <v>2.8669724770642233</v>
      </c>
      <c r="I141" s="20">
        <v>2023</v>
      </c>
      <c r="J141" s="19" t="s">
        <v>13</v>
      </c>
      <c r="K141" s="10" t="s">
        <v>84</v>
      </c>
      <c r="L141" s="18"/>
      <c r="M141" s="18"/>
      <c r="N141" s="7">
        <v>15.688622754491021</v>
      </c>
      <c r="O141" s="24"/>
    </row>
    <row r="142" spans="1:15" x14ac:dyDescent="0.35">
      <c r="A142" s="15">
        <v>138</v>
      </c>
      <c r="B142" s="22">
        <v>58</v>
      </c>
      <c r="C142" s="9">
        <v>2008</v>
      </c>
      <c r="D142" s="10" t="s">
        <v>13</v>
      </c>
      <c r="E142" s="10" t="s">
        <v>85</v>
      </c>
      <c r="F142" s="18">
        <v>127</v>
      </c>
      <c r="G142" s="18">
        <v>141</v>
      </c>
      <c r="H142" s="7">
        <f t="shared" si="3"/>
        <v>9.9290780141843982</v>
      </c>
      <c r="I142" s="20">
        <v>2023</v>
      </c>
      <c r="J142" s="19" t="s">
        <v>13</v>
      </c>
      <c r="K142" s="10" t="s">
        <v>85</v>
      </c>
      <c r="L142" s="18"/>
      <c r="M142" s="18"/>
      <c r="N142" s="7">
        <v>36.496350364963504</v>
      </c>
      <c r="O142" s="24"/>
    </row>
    <row r="143" spans="1:15" x14ac:dyDescent="0.35">
      <c r="A143" s="15">
        <v>139</v>
      </c>
      <c r="B143" s="22">
        <v>59</v>
      </c>
      <c r="C143" s="9">
        <v>2008</v>
      </c>
      <c r="D143" s="10" t="s">
        <v>13</v>
      </c>
      <c r="E143" s="10" t="s">
        <v>43</v>
      </c>
      <c r="F143" s="18">
        <v>369</v>
      </c>
      <c r="G143" s="18">
        <v>396</v>
      </c>
      <c r="H143" s="7">
        <f t="shared" si="3"/>
        <v>6.8181818181818272</v>
      </c>
      <c r="I143" s="20">
        <v>2023</v>
      </c>
      <c r="J143" s="19" t="s">
        <v>13</v>
      </c>
      <c r="K143" s="10" t="s">
        <v>43</v>
      </c>
      <c r="L143" s="18"/>
      <c r="M143" s="18"/>
      <c r="N143" s="7">
        <v>13.352685050798257</v>
      </c>
      <c r="O143" s="24"/>
    </row>
    <row r="144" spans="1:15" x14ac:dyDescent="0.35">
      <c r="A144" s="15">
        <v>140</v>
      </c>
      <c r="B144" s="22">
        <v>60</v>
      </c>
      <c r="C144" s="9">
        <v>2008</v>
      </c>
      <c r="D144" s="10" t="s">
        <v>13</v>
      </c>
      <c r="E144" s="10" t="s">
        <v>86</v>
      </c>
      <c r="F144" s="18">
        <v>69</v>
      </c>
      <c r="G144" s="18">
        <v>75</v>
      </c>
      <c r="H144" s="7">
        <f t="shared" si="3"/>
        <v>8</v>
      </c>
      <c r="I144" s="20">
        <v>2023</v>
      </c>
      <c r="J144" s="19" t="s">
        <v>13</v>
      </c>
      <c r="K144" s="10" t="s">
        <v>86</v>
      </c>
      <c r="L144" s="18"/>
      <c r="M144" s="18"/>
      <c r="N144" s="7">
        <v>39.682539682539684</v>
      </c>
      <c r="O144" s="24"/>
    </row>
    <row r="145" spans="1:15" x14ac:dyDescent="0.35">
      <c r="A145" s="15">
        <v>141</v>
      </c>
      <c r="B145" s="22">
        <v>61</v>
      </c>
      <c r="C145" s="9">
        <v>2008</v>
      </c>
      <c r="D145" s="10" t="s">
        <v>13</v>
      </c>
      <c r="E145" s="10" t="s">
        <v>16</v>
      </c>
      <c r="F145" s="18">
        <v>34</v>
      </c>
      <c r="G145" s="18">
        <v>34</v>
      </c>
      <c r="H145" s="7">
        <f t="shared" si="3"/>
        <v>0</v>
      </c>
      <c r="I145" s="20">
        <v>2023</v>
      </c>
      <c r="J145" s="19" t="s">
        <v>13</v>
      </c>
      <c r="K145" s="10" t="s">
        <v>16</v>
      </c>
      <c r="L145" s="18"/>
      <c r="M145" s="18"/>
      <c r="N145" s="7">
        <v>8.5714285714285694</v>
      </c>
      <c r="O145" s="24"/>
    </row>
    <row r="146" spans="1:15" x14ac:dyDescent="0.35">
      <c r="A146" s="15">
        <v>142</v>
      </c>
      <c r="B146" s="22">
        <v>62</v>
      </c>
      <c r="C146" s="9">
        <v>2008</v>
      </c>
      <c r="D146" s="10" t="s">
        <v>13</v>
      </c>
      <c r="E146" s="10" t="s">
        <v>87</v>
      </c>
      <c r="F146" s="18">
        <v>338</v>
      </c>
      <c r="G146" s="18">
        <v>371</v>
      </c>
      <c r="H146" s="7">
        <f t="shared" si="3"/>
        <v>8.8948787061994636</v>
      </c>
      <c r="I146" s="20">
        <v>2023</v>
      </c>
      <c r="J146" s="19" t="s">
        <v>13</v>
      </c>
      <c r="K146" s="10" t="s">
        <v>87</v>
      </c>
      <c r="L146" s="18"/>
      <c r="M146" s="18"/>
      <c r="N146" s="7">
        <v>25.063938618925832</v>
      </c>
      <c r="O146" s="24"/>
    </row>
    <row r="147" spans="1:15" x14ac:dyDescent="0.35">
      <c r="A147" s="15">
        <v>143</v>
      </c>
      <c r="B147" s="22">
        <v>63</v>
      </c>
      <c r="C147" s="9">
        <v>2008</v>
      </c>
      <c r="D147" s="10" t="s">
        <v>13</v>
      </c>
      <c r="E147" s="10" t="s">
        <v>88</v>
      </c>
      <c r="F147" s="18">
        <v>208</v>
      </c>
      <c r="G147" s="18">
        <v>231</v>
      </c>
      <c r="H147" s="7">
        <f t="shared" si="3"/>
        <v>9.9567099567099575</v>
      </c>
      <c r="I147" s="20">
        <v>2023</v>
      </c>
      <c r="J147" s="19" t="s">
        <v>13</v>
      </c>
      <c r="K147" s="10" t="s">
        <v>88</v>
      </c>
      <c r="L147" s="18"/>
      <c r="M147" s="18"/>
      <c r="N147" s="7">
        <v>23.618090452261313</v>
      </c>
      <c r="O147" s="24"/>
    </row>
    <row r="148" spans="1:15" x14ac:dyDescent="0.35">
      <c r="A148" s="15">
        <v>144</v>
      </c>
      <c r="B148" s="22">
        <v>64</v>
      </c>
      <c r="C148" s="9">
        <v>2008</v>
      </c>
      <c r="D148" s="10" t="s">
        <v>13</v>
      </c>
      <c r="E148" s="10" t="s">
        <v>44</v>
      </c>
      <c r="F148" s="18">
        <v>862</v>
      </c>
      <c r="G148" s="18">
        <v>878</v>
      </c>
      <c r="H148" s="7">
        <f t="shared" si="3"/>
        <v>1.8223234624145732</v>
      </c>
      <c r="I148" s="20">
        <v>2023</v>
      </c>
      <c r="J148" s="19" t="s">
        <v>13</v>
      </c>
      <c r="K148" s="10" t="s">
        <v>44</v>
      </c>
      <c r="L148" s="18"/>
      <c r="M148" s="18"/>
      <c r="N148" s="7">
        <v>7.2614107883817383</v>
      </c>
      <c r="O148" s="24"/>
    </row>
    <row r="149" spans="1:15" x14ac:dyDescent="0.35">
      <c r="A149" s="15">
        <v>145</v>
      </c>
      <c r="B149" s="22">
        <v>65</v>
      </c>
      <c r="C149" s="9">
        <v>2008</v>
      </c>
      <c r="D149" s="10" t="s">
        <v>13</v>
      </c>
      <c r="E149" s="10" t="s">
        <v>89</v>
      </c>
      <c r="F149" s="18">
        <v>63</v>
      </c>
      <c r="G149" s="18">
        <v>78</v>
      </c>
      <c r="H149" s="7">
        <f t="shared" si="3"/>
        <v>19.230769230769226</v>
      </c>
      <c r="I149" s="20">
        <v>2023</v>
      </c>
      <c r="J149" s="19" t="s">
        <v>13</v>
      </c>
      <c r="K149" s="10" t="s">
        <v>89</v>
      </c>
      <c r="L149" s="18"/>
      <c r="M149" s="18"/>
      <c r="N149" s="7">
        <v>20.212765957446805</v>
      </c>
      <c r="O149" s="24"/>
    </row>
    <row r="150" spans="1:15" x14ac:dyDescent="0.35">
      <c r="A150" s="15">
        <v>146</v>
      </c>
      <c r="B150" s="22">
        <v>66</v>
      </c>
      <c r="C150" s="9">
        <v>2008</v>
      </c>
      <c r="D150" s="10" t="s">
        <v>13</v>
      </c>
      <c r="E150" s="10" t="s">
        <v>90</v>
      </c>
      <c r="F150" s="18">
        <v>247</v>
      </c>
      <c r="G150" s="18">
        <v>259</v>
      </c>
      <c r="H150" s="7">
        <f t="shared" si="3"/>
        <v>4.6332046332046417</v>
      </c>
      <c r="I150" s="20">
        <v>2023</v>
      </c>
      <c r="J150" s="19" t="s">
        <v>13</v>
      </c>
      <c r="K150" s="10" t="s">
        <v>90</v>
      </c>
      <c r="L150" s="18"/>
      <c r="M150" s="18"/>
      <c r="N150" s="7">
        <v>16.829268292682926</v>
      </c>
      <c r="O150" s="24"/>
    </row>
    <row r="151" spans="1:15" x14ac:dyDescent="0.35">
      <c r="A151" s="15">
        <v>147</v>
      </c>
      <c r="B151" s="22">
        <v>67</v>
      </c>
      <c r="C151" s="9">
        <v>2008</v>
      </c>
      <c r="D151" s="10" t="s">
        <v>13</v>
      </c>
      <c r="E151" s="10" t="s">
        <v>54</v>
      </c>
      <c r="F151" s="18">
        <v>251</v>
      </c>
      <c r="G151" s="18">
        <v>288</v>
      </c>
      <c r="H151" s="7">
        <f t="shared" si="3"/>
        <v>12.847222222222214</v>
      </c>
      <c r="I151" s="20">
        <v>2023</v>
      </c>
      <c r="J151" s="19" t="s">
        <v>13</v>
      </c>
      <c r="K151" s="10" t="s">
        <v>54</v>
      </c>
      <c r="L151" s="18"/>
      <c r="M151" s="18"/>
      <c r="N151" s="7">
        <v>24.555160142348754</v>
      </c>
      <c r="O151" s="24"/>
    </row>
    <row r="152" spans="1:15" x14ac:dyDescent="0.35">
      <c r="A152" s="15">
        <v>148</v>
      </c>
      <c r="B152" s="22">
        <v>68</v>
      </c>
      <c r="C152" s="9">
        <v>2008</v>
      </c>
      <c r="D152" s="10" t="s">
        <v>13</v>
      </c>
      <c r="E152" s="10" t="s">
        <v>91</v>
      </c>
      <c r="F152" s="18">
        <v>81</v>
      </c>
      <c r="G152" s="18">
        <v>87</v>
      </c>
      <c r="H152" s="7">
        <f t="shared" si="3"/>
        <v>6.8965517241379359</v>
      </c>
      <c r="I152" s="20">
        <v>2023</v>
      </c>
      <c r="J152" s="19" t="s">
        <v>13</v>
      </c>
      <c r="K152" s="10" t="s">
        <v>91</v>
      </c>
      <c r="L152" s="18"/>
      <c r="M152" s="18"/>
      <c r="N152" s="7">
        <v>36.764705882352942</v>
      </c>
      <c r="O152" s="24"/>
    </row>
    <row r="153" spans="1:15" x14ac:dyDescent="0.35">
      <c r="A153" s="15">
        <v>149</v>
      </c>
      <c r="B153" s="22">
        <v>69</v>
      </c>
      <c r="C153" s="9">
        <v>2008</v>
      </c>
      <c r="D153" s="10" t="s">
        <v>13</v>
      </c>
      <c r="E153" s="10" t="s">
        <v>55</v>
      </c>
      <c r="F153" s="18">
        <v>310</v>
      </c>
      <c r="G153" s="18">
        <v>325</v>
      </c>
      <c r="H153" s="7">
        <f t="shared" si="3"/>
        <v>4.6153846153846132</v>
      </c>
      <c r="I153" s="20">
        <v>2023</v>
      </c>
      <c r="J153" s="19" t="s">
        <v>13</v>
      </c>
      <c r="K153" s="10" t="s">
        <v>55</v>
      </c>
      <c r="L153" s="18"/>
      <c r="M153" s="18"/>
      <c r="N153" s="7">
        <v>23.943661971830991</v>
      </c>
      <c r="O153" s="24"/>
    </row>
    <row r="154" spans="1:15" x14ac:dyDescent="0.35">
      <c r="A154" s="15">
        <v>150</v>
      </c>
      <c r="B154" s="22">
        <v>70</v>
      </c>
      <c r="C154" s="9">
        <v>2008</v>
      </c>
      <c r="D154" s="10" t="s">
        <v>13</v>
      </c>
      <c r="E154" s="10" t="s">
        <v>45</v>
      </c>
      <c r="F154" s="18">
        <v>472</v>
      </c>
      <c r="G154" s="18">
        <v>512</v>
      </c>
      <c r="H154" s="7">
        <f t="shared" si="3"/>
        <v>7.8125</v>
      </c>
      <c r="I154" s="20">
        <v>2023</v>
      </c>
      <c r="J154" s="19" t="s">
        <v>13</v>
      </c>
      <c r="K154" s="10" t="s">
        <v>45</v>
      </c>
      <c r="L154" s="18"/>
      <c r="M154" s="18"/>
      <c r="N154" s="7">
        <v>27.234042553191486</v>
      </c>
      <c r="O154" s="24"/>
    </row>
    <row r="155" spans="1:15" x14ac:dyDescent="0.35">
      <c r="A155" s="15">
        <v>151</v>
      </c>
      <c r="B155" s="22">
        <v>71</v>
      </c>
      <c r="C155" s="9">
        <v>2008</v>
      </c>
      <c r="D155" s="10" t="s">
        <v>13</v>
      </c>
      <c r="E155" s="10" t="s">
        <v>92</v>
      </c>
      <c r="F155" s="18">
        <v>483</v>
      </c>
      <c r="G155" s="18">
        <v>533</v>
      </c>
      <c r="H155" s="7">
        <f t="shared" si="3"/>
        <v>9.3808630393996282</v>
      </c>
      <c r="I155" s="20">
        <v>2023</v>
      </c>
      <c r="J155" s="19" t="s">
        <v>13</v>
      </c>
      <c r="K155" s="10" t="s">
        <v>92</v>
      </c>
      <c r="L155" s="18"/>
      <c r="M155" s="18"/>
      <c r="N155" s="7">
        <v>29.268292682926827</v>
      </c>
      <c r="O155" s="24"/>
    </row>
    <row r="156" spans="1:15" x14ac:dyDescent="0.35">
      <c r="A156" s="15">
        <v>152</v>
      </c>
      <c r="B156" s="22">
        <v>72</v>
      </c>
      <c r="C156" s="9">
        <v>2008</v>
      </c>
      <c r="D156" s="10" t="s">
        <v>13</v>
      </c>
      <c r="E156" s="10" t="s">
        <v>93</v>
      </c>
      <c r="F156" s="18">
        <v>61</v>
      </c>
      <c r="G156" s="18">
        <v>66</v>
      </c>
      <c r="H156" s="7">
        <f t="shared" si="3"/>
        <v>7.5757575757575779</v>
      </c>
      <c r="I156" s="20">
        <v>2023</v>
      </c>
      <c r="J156" s="19" t="s">
        <v>13</v>
      </c>
      <c r="K156" s="10" t="s">
        <v>93</v>
      </c>
      <c r="L156" s="18"/>
      <c r="M156" s="18"/>
      <c r="N156" s="7">
        <v>34.375</v>
      </c>
      <c r="O156" s="24"/>
    </row>
    <row r="157" spans="1:15" x14ac:dyDescent="0.35">
      <c r="A157" s="15">
        <v>153</v>
      </c>
      <c r="B157" s="22">
        <v>73</v>
      </c>
      <c r="C157" s="9">
        <v>2008</v>
      </c>
      <c r="D157" s="10" t="s">
        <v>13</v>
      </c>
      <c r="E157" s="10" t="s">
        <v>46</v>
      </c>
      <c r="F157" s="18">
        <v>1626</v>
      </c>
      <c r="G157" s="18">
        <v>1724</v>
      </c>
      <c r="H157" s="7">
        <f t="shared" si="3"/>
        <v>5.6844547563805037</v>
      </c>
      <c r="I157" s="20">
        <v>2023</v>
      </c>
      <c r="J157" s="19" t="s">
        <v>13</v>
      </c>
      <c r="K157" s="10" t="s">
        <v>46</v>
      </c>
      <c r="L157" s="18"/>
      <c r="M157" s="18"/>
      <c r="N157" s="7">
        <v>12.036613272311214</v>
      </c>
      <c r="O157" s="24"/>
    </row>
    <row r="158" spans="1:15" x14ac:dyDescent="0.35">
      <c r="A158" s="15">
        <v>154</v>
      </c>
      <c r="B158" s="22">
        <v>74</v>
      </c>
      <c r="C158" s="9">
        <v>2008</v>
      </c>
      <c r="D158" s="10" t="s">
        <v>13</v>
      </c>
      <c r="E158" s="10" t="s">
        <v>47</v>
      </c>
      <c r="F158" s="18">
        <v>1531</v>
      </c>
      <c r="G158" s="18">
        <v>1660</v>
      </c>
      <c r="H158" s="7">
        <f t="shared" si="3"/>
        <v>7.771084337349393</v>
      </c>
      <c r="I158" s="20">
        <v>2023</v>
      </c>
      <c r="J158" s="19" t="s">
        <v>13</v>
      </c>
      <c r="K158" s="10" t="s">
        <v>47</v>
      </c>
      <c r="L158" s="18"/>
      <c r="M158" s="18"/>
      <c r="N158" s="7">
        <v>24.87117828924768</v>
      </c>
      <c r="O158" s="24"/>
    </row>
    <row r="159" spans="1:15" x14ac:dyDescent="0.35">
      <c r="A159" s="15">
        <v>155</v>
      </c>
      <c r="B159" s="22">
        <v>75</v>
      </c>
      <c r="C159" s="9">
        <v>2008</v>
      </c>
      <c r="D159" s="10" t="s">
        <v>13</v>
      </c>
      <c r="E159" s="10" t="s">
        <v>56</v>
      </c>
      <c r="F159" s="18">
        <v>465</v>
      </c>
      <c r="G159" s="18">
        <v>522</v>
      </c>
      <c r="H159" s="7">
        <f t="shared" si="3"/>
        <v>10.919540229885058</v>
      </c>
      <c r="I159" s="20">
        <v>2023</v>
      </c>
      <c r="J159" s="19" t="s">
        <v>13</v>
      </c>
      <c r="K159" s="10" t="s">
        <v>56</v>
      </c>
      <c r="L159" s="18"/>
      <c r="M159" s="18"/>
      <c r="N159" s="7">
        <v>32.767402376910013</v>
      </c>
      <c r="O159" s="24"/>
    </row>
    <row r="160" spans="1:15" x14ac:dyDescent="0.35">
      <c r="A160" s="15">
        <v>156</v>
      </c>
      <c r="B160" s="22">
        <v>76</v>
      </c>
      <c r="C160" s="9">
        <v>2008</v>
      </c>
      <c r="D160" s="10" t="s">
        <v>13</v>
      </c>
      <c r="E160" s="10" t="s">
        <v>48</v>
      </c>
      <c r="F160" s="18">
        <v>1661</v>
      </c>
      <c r="G160" s="18">
        <v>1874</v>
      </c>
      <c r="H160" s="7">
        <f t="shared" si="3"/>
        <v>11.366061899679821</v>
      </c>
      <c r="I160" s="20">
        <v>2023</v>
      </c>
      <c r="J160" s="19" t="s">
        <v>13</v>
      </c>
      <c r="K160" s="10" t="s">
        <v>48</v>
      </c>
      <c r="L160" s="18"/>
      <c r="M160" s="18"/>
      <c r="N160" s="7">
        <v>23.711542230060743</v>
      </c>
      <c r="O160" s="24"/>
    </row>
    <row r="161" spans="1:15" x14ac:dyDescent="0.35">
      <c r="A161" s="15">
        <v>157</v>
      </c>
      <c r="B161" s="22">
        <v>77</v>
      </c>
      <c r="C161" s="9">
        <v>2008</v>
      </c>
      <c r="D161" s="10" t="s">
        <v>13</v>
      </c>
      <c r="E161" s="10" t="s">
        <v>49</v>
      </c>
      <c r="F161" s="18">
        <v>506</v>
      </c>
      <c r="G161" s="18">
        <v>532</v>
      </c>
      <c r="H161" s="7">
        <f t="shared" si="3"/>
        <v>4.8872180451127889</v>
      </c>
      <c r="I161" s="20">
        <v>2023</v>
      </c>
      <c r="J161" s="19" t="s">
        <v>13</v>
      </c>
      <c r="K161" s="10" t="s">
        <v>49</v>
      </c>
      <c r="L161" s="18"/>
      <c r="M161" s="18"/>
      <c r="N161" s="7">
        <v>12.907801418439718</v>
      </c>
      <c r="O161" s="24"/>
    </row>
    <row r="162" spans="1:15" x14ac:dyDescent="0.35">
      <c r="A162" s="15">
        <v>158</v>
      </c>
      <c r="B162" s="22">
        <v>78</v>
      </c>
      <c r="C162" s="9">
        <v>2008</v>
      </c>
      <c r="D162" s="10" t="s">
        <v>13</v>
      </c>
      <c r="E162" s="10" t="s">
        <v>94</v>
      </c>
      <c r="F162" s="19">
        <v>1863</v>
      </c>
      <c r="G162" s="19">
        <v>1987</v>
      </c>
      <c r="H162" s="7">
        <f t="shared" si="3"/>
        <v>6.2405636638147968</v>
      </c>
      <c r="I162" s="20">
        <v>2023</v>
      </c>
      <c r="J162" s="19" t="s">
        <v>13</v>
      </c>
      <c r="K162" s="10" t="s">
        <v>94</v>
      </c>
      <c r="L162" s="18"/>
      <c r="M162" s="18"/>
      <c r="N162" s="7">
        <v>21.749136939010356</v>
      </c>
      <c r="O162" s="24"/>
    </row>
    <row r="163" spans="1:15" x14ac:dyDescent="0.35">
      <c r="A163" s="15">
        <v>159</v>
      </c>
      <c r="B163" s="22">
        <v>79</v>
      </c>
      <c r="C163" s="9">
        <v>2008</v>
      </c>
      <c r="D163" s="10" t="s">
        <v>13</v>
      </c>
      <c r="E163" s="10" t="s">
        <v>95</v>
      </c>
      <c r="F163" s="19">
        <v>78</v>
      </c>
      <c r="G163" s="19">
        <v>87</v>
      </c>
      <c r="H163" s="7">
        <f t="shared" si="3"/>
        <v>10.34482758620689</v>
      </c>
      <c r="I163" s="20">
        <v>2023</v>
      </c>
      <c r="J163" s="19" t="s">
        <v>13</v>
      </c>
      <c r="K163" s="10" t="s">
        <v>95</v>
      </c>
      <c r="L163" s="18"/>
      <c r="M163" s="18"/>
      <c r="N163" s="7">
        <v>37.735849056603776</v>
      </c>
      <c r="O163" s="24"/>
    </row>
    <row r="164" spans="1:15" x14ac:dyDescent="0.35">
      <c r="A164" s="15">
        <v>160</v>
      </c>
      <c r="B164" s="22">
        <v>80</v>
      </c>
      <c r="C164" s="9">
        <v>2008</v>
      </c>
      <c r="D164" s="10" t="s">
        <v>13</v>
      </c>
      <c r="E164" s="10" t="s">
        <v>109</v>
      </c>
      <c r="F164" s="18">
        <f>SUM(F85:F163)</f>
        <v>57945</v>
      </c>
      <c r="G164" s="18">
        <f>SUM(G85:G163)</f>
        <v>62975</v>
      </c>
      <c r="H164" s="7">
        <f t="shared" si="3"/>
        <v>7.9872965462485155</v>
      </c>
      <c r="I164" s="20">
        <v>2023</v>
      </c>
      <c r="J164" s="19"/>
      <c r="K164" s="10" t="s">
        <v>109</v>
      </c>
      <c r="L164" s="19"/>
      <c r="M164" s="19"/>
      <c r="N164" s="7">
        <v>21.1</v>
      </c>
      <c r="O164" s="24"/>
    </row>
    <row r="165" spans="1:15" x14ac:dyDescent="0.35">
      <c r="A165" s="15">
        <v>161</v>
      </c>
      <c r="B165" s="22">
        <v>1</v>
      </c>
      <c r="C165" s="9">
        <v>2008</v>
      </c>
      <c r="D165" s="10" t="s">
        <v>14</v>
      </c>
      <c r="E165" s="10" t="s">
        <v>57</v>
      </c>
      <c r="F165" s="18">
        <v>134</v>
      </c>
      <c r="G165" s="18">
        <v>136</v>
      </c>
      <c r="H165" s="7">
        <f t="shared" si="3"/>
        <v>1.470588235294116</v>
      </c>
      <c r="I165" s="20">
        <v>2023</v>
      </c>
      <c r="J165" s="19" t="s">
        <v>14</v>
      </c>
      <c r="K165" s="10" t="s">
        <v>57</v>
      </c>
      <c r="L165" s="19"/>
      <c r="M165" s="19"/>
      <c r="N165" s="7">
        <v>22.972972972972968</v>
      </c>
      <c r="O165" s="24"/>
    </row>
    <row r="166" spans="1:15" x14ac:dyDescent="0.35">
      <c r="A166" s="15">
        <v>162</v>
      </c>
      <c r="B166" s="22">
        <v>2</v>
      </c>
      <c r="C166" s="9">
        <v>2008</v>
      </c>
      <c r="D166" s="10" t="s">
        <v>14</v>
      </c>
      <c r="E166" s="10" t="s">
        <v>50</v>
      </c>
      <c r="F166" s="18">
        <v>169</v>
      </c>
      <c r="G166" s="18">
        <v>177</v>
      </c>
      <c r="H166" s="7">
        <f t="shared" si="3"/>
        <v>4.5197740112994325</v>
      </c>
      <c r="I166" s="20">
        <v>2023</v>
      </c>
      <c r="J166" s="19" t="s">
        <v>14</v>
      </c>
      <c r="K166" s="10" t="s">
        <v>50</v>
      </c>
      <c r="L166" s="19"/>
      <c r="M166" s="19"/>
      <c r="N166" s="7">
        <v>40.17094017094017</v>
      </c>
      <c r="O166" s="24"/>
    </row>
    <row r="167" spans="1:15" x14ac:dyDescent="0.35">
      <c r="A167" s="15">
        <v>163</v>
      </c>
      <c r="B167" s="22">
        <v>3</v>
      </c>
      <c r="C167" s="9">
        <v>2008</v>
      </c>
      <c r="D167" s="10" t="s">
        <v>14</v>
      </c>
      <c r="E167" s="10" t="s">
        <v>18</v>
      </c>
      <c r="F167" s="18">
        <v>1506</v>
      </c>
      <c r="G167" s="18">
        <v>1582</v>
      </c>
      <c r="H167" s="7">
        <f t="shared" si="3"/>
        <v>4.80404551201012</v>
      </c>
      <c r="I167" s="20">
        <v>2023</v>
      </c>
      <c r="J167" s="19" t="s">
        <v>14</v>
      </c>
      <c r="K167" s="10" t="s">
        <v>18</v>
      </c>
      <c r="L167" s="19"/>
      <c r="M167" s="19"/>
      <c r="N167" s="7">
        <v>30.096566523605148</v>
      </c>
      <c r="O167" s="24"/>
    </row>
    <row r="168" spans="1:15" x14ac:dyDescent="0.35">
      <c r="A168" s="15">
        <v>164</v>
      </c>
      <c r="B168" s="22">
        <v>4</v>
      </c>
      <c r="C168" s="9">
        <v>2008</v>
      </c>
      <c r="D168" s="10" t="s">
        <v>14</v>
      </c>
      <c r="E168" s="10" t="s">
        <v>19</v>
      </c>
      <c r="F168" s="18">
        <v>1885</v>
      </c>
      <c r="G168" s="18">
        <v>1950</v>
      </c>
      <c r="H168" s="7">
        <f t="shared" si="3"/>
        <v>3.3333333333333286</v>
      </c>
      <c r="I168" s="20">
        <v>2023</v>
      </c>
      <c r="J168" s="19" t="s">
        <v>14</v>
      </c>
      <c r="K168" s="10" t="s">
        <v>19</v>
      </c>
      <c r="L168" s="19"/>
      <c r="M168" s="19"/>
      <c r="N168" s="7">
        <v>17.99807507218479</v>
      </c>
      <c r="O168" s="24"/>
    </row>
    <row r="169" spans="1:15" x14ac:dyDescent="0.35">
      <c r="A169" s="15">
        <v>165</v>
      </c>
      <c r="B169" s="22">
        <v>5</v>
      </c>
      <c r="C169" s="9">
        <v>2008</v>
      </c>
      <c r="D169" s="10" t="s">
        <v>14</v>
      </c>
      <c r="E169" s="10" t="s">
        <v>58</v>
      </c>
      <c r="F169" s="18">
        <v>273</v>
      </c>
      <c r="G169" s="18">
        <v>279</v>
      </c>
      <c r="H169" s="7">
        <f t="shared" si="3"/>
        <v>2.1505376344086073</v>
      </c>
      <c r="I169" s="20">
        <v>2023</v>
      </c>
      <c r="J169" s="19" t="s">
        <v>14</v>
      </c>
      <c r="K169" s="10" t="s">
        <v>58</v>
      </c>
      <c r="L169" s="19"/>
      <c r="M169" s="19"/>
      <c r="N169" s="7">
        <v>30.243902439024396</v>
      </c>
      <c r="O169" s="24"/>
    </row>
    <row r="170" spans="1:15" x14ac:dyDescent="0.35">
      <c r="A170" s="15">
        <v>166</v>
      </c>
      <c r="B170" s="22">
        <v>6</v>
      </c>
      <c r="C170" s="9">
        <v>2008</v>
      </c>
      <c r="D170" s="10" t="s">
        <v>14</v>
      </c>
      <c r="E170" s="10" t="s">
        <v>59</v>
      </c>
      <c r="F170" s="18">
        <v>760</v>
      </c>
      <c r="G170" s="18">
        <v>786</v>
      </c>
      <c r="H170" s="7">
        <f t="shared" si="3"/>
        <v>3.30788804071247</v>
      </c>
      <c r="I170" s="20">
        <v>2023</v>
      </c>
      <c r="J170" s="19" t="s">
        <v>14</v>
      </c>
      <c r="K170" s="10" t="s">
        <v>59</v>
      </c>
      <c r="L170" s="19"/>
      <c r="M170" s="19"/>
      <c r="N170" s="7">
        <v>35.10253317249699</v>
      </c>
      <c r="O170" s="24"/>
    </row>
    <row r="171" spans="1:15" x14ac:dyDescent="0.35">
      <c r="A171" s="15">
        <v>167</v>
      </c>
      <c r="B171" s="22">
        <v>7</v>
      </c>
      <c r="C171" s="9">
        <v>2008</v>
      </c>
      <c r="D171" s="10" t="s">
        <v>14</v>
      </c>
      <c r="E171" s="10" t="s">
        <v>20</v>
      </c>
      <c r="F171" s="18">
        <v>1046</v>
      </c>
      <c r="G171" s="18">
        <v>1063</v>
      </c>
      <c r="H171" s="7">
        <f t="shared" si="3"/>
        <v>1.5992474129821233</v>
      </c>
      <c r="I171" s="20">
        <v>2023</v>
      </c>
      <c r="J171" s="19" t="s">
        <v>14</v>
      </c>
      <c r="K171" s="10" t="s">
        <v>20</v>
      </c>
      <c r="L171" s="19"/>
      <c r="M171" s="19"/>
      <c r="N171" s="7">
        <v>10.719530102790003</v>
      </c>
      <c r="O171" s="24"/>
    </row>
    <row r="172" spans="1:15" x14ac:dyDescent="0.35">
      <c r="A172" s="15">
        <v>168</v>
      </c>
      <c r="B172" s="22">
        <v>8</v>
      </c>
      <c r="C172" s="9">
        <v>2008</v>
      </c>
      <c r="D172" s="10" t="s">
        <v>14</v>
      </c>
      <c r="E172" s="10" t="s">
        <v>51</v>
      </c>
      <c r="F172" s="18">
        <v>183</v>
      </c>
      <c r="G172" s="18">
        <v>190</v>
      </c>
      <c r="H172" s="7">
        <f t="shared" si="3"/>
        <v>3.6842105263157947</v>
      </c>
      <c r="I172" s="20">
        <v>2023</v>
      </c>
      <c r="J172" s="19" t="s">
        <v>14</v>
      </c>
      <c r="K172" s="10" t="s">
        <v>51</v>
      </c>
      <c r="L172" s="19"/>
      <c r="M172" s="19"/>
      <c r="N172" s="7">
        <v>29.032258064516128</v>
      </c>
      <c r="O172" s="24"/>
    </row>
    <row r="173" spans="1:15" x14ac:dyDescent="0.35">
      <c r="A173" s="15">
        <v>169</v>
      </c>
      <c r="B173" s="22">
        <v>9</v>
      </c>
      <c r="C173" s="9">
        <v>2008</v>
      </c>
      <c r="D173" s="10" t="s">
        <v>14</v>
      </c>
      <c r="E173" s="10" t="s">
        <v>21</v>
      </c>
      <c r="F173" s="18">
        <v>2662</v>
      </c>
      <c r="G173" s="18">
        <v>2688</v>
      </c>
      <c r="H173" s="7">
        <f t="shared" si="3"/>
        <v>0.96726190476191221</v>
      </c>
      <c r="I173" s="20">
        <v>2023</v>
      </c>
      <c r="J173" s="19" t="s">
        <v>14</v>
      </c>
      <c r="K173" s="10" t="s">
        <v>21</v>
      </c>
      <c r="L173" s="19"/>
      <c r="M173" s="19"/>
      <c r="N173" s="7">
        <v>7.9913606911447062</v>
      </c>
      <c r="O173" s="24"/>
    </row>
    <row r="174" spans="1:15" x14ac:dyDescent="0.35">
      <c r="A174" s="15">
        <v>170</v>
      </c>
      <c r="B174" s="22">
        <v>10</v>
      </c>
      <c r="C174" s="9">
        <v>2008</v>
      </c>
      <c r="D174" s="10" t="s">
        <v>14</v>
      </c>
      <c r="E174" s="10" t="s">
        <v>22</v>
      </c>
      <c r="F174" s="18">
        <v>1723</v>
      </c>
      <c r="G174" s="18">
        <v>1869</v>
      </c>
      <c r="H174" s="7">
        <f t="shared" si="3"/>
        <v>7.8116639914392749</v>
      </c>
      <c r="I174" s="20">
        <v>2023</v>
      </c>
      <c r="J174" s="19" t="s">
        <v>14</v>
      </c>
      <c r="K174" s="10" t="s">
        <v>22</v>
      </c>
      <c r="L174" s="19"/>
      <c r="M174" s="19"/>
      <c r="N174" s="7">
        <v>34.534534534534529</v>
      </c>
      <c r="O174" s="24"/>
    </row>
    <row r="175" spans="1:15" x14ac:dyDescent="0.35">
      <c r="A175" s="15">
        <v>171</v>
      </c>
      <c r="B175" s="22">
        <v>11</v>
      </c>
      <c r="C175" s="9">
        <v>2008</v>
      </c>
      <c r="D175" s="10" t="s">
        <v>14</v>
      </c>
      <c r="E175" s="10" t="s">
        <v>60</v>
      </c>
      <c r="F175" s="18">
        <v>97</v>
      </c>
      <c r="G175" s="18">
        <v>99</v>
      </c>
      <c r="H175" s="7">
        <f t="shared" si="3"/>
        <v>2.0202020202020208</v>
      </c>
      <c r="I175" s="20">
        <v>2023</v>
      </c>
      <c r="J175" s="19" t="s">
        <v>14</v>
      </c>
      <c r="K175" s="10" t="s">
        <v>60</v>
      </c>
      <c r="L175" s="19"/>
      <c r="M175" s="19"/>
      <c r="N175" s="7">
        <v>32.394366197183103</v>
      </c>
      <c r="O175" s="24"/>
    </row>
    <row r="176" spans="1:15" x14ac:dyDescent="0.35">
      <c r="A176" s="15">
        <v>172</v>
      </c>
      <c r="B176" s="22">
        <v>12</v>
      </c>
      <c r="C176" s="9">
        <v>2008</v>
      </c>
      <c r="D176" s="10" t="s">
        <v>14</v>
      </c>
      <c r="E176" s="10" t="s">
        <v>61</v>
      </c>
      <c r="F176" s="18">
        <v>540</v>
      </c>
      <c r="G176" s="18">
        <v>583</v>
      </c>
      <c r="H176" s="7">
        <f t="shared" si="3"/>
        <v>7.3756432246998287</v>
      </c>
      <c r="I176" s="20">
        <v>2023</v>
      </c>
      <c r="J176" s="19" t="s">
        <v>14</v>
      </c>
      <c r="K176" s="10" t="s">
        <v>61</v>
      </c>
      <c r="L176" s="19"/>
      <c r="M176" s="19"/>
      <c r="N176" s="7">
        <v>40.384615384615387</v>
      </c>
      <c r="O176" s="24"/>
    </row>
    <row r="177" spans="1:15" x14ac:dyDescent="0.35">
      <c r="A177" s="15">
        <v>173</v>
      </c>
      <c r="B177" s="22">
        <v>13</v>
      </c>
      <c r="C177" s="9">
        <v>2008</v>
      </c>
      <c r="D177" s="10" t="s">
        <v>14</v>
      </c>
      <c r="E177" s="10" t="s">
        <v>62</v>
      </c>
      <c r="F177" s="18">
        <v>668</v>
      </c>
      <c r="G177" s="18">
        <v>705</v>
      </c>
      <c r="H177" s="7">
        <f t="shared" si="3"/>
        <v>5.2482269503546064</v>
      </c>
      <c r="I177" s="20">
        <v>2023</v>
      </c>
      <c r="J177" s="19" t="s">
        <v>14</v>
      </c>
      <c r="K177" s="10" t="s">
        <v>62</v>
      </c>
      <c r="L177" s="19"/>
      <c r="M177" s="19"/>
      <c r="N177" s="7">
        <v>34.589041095890423</v>
      </c>
      <c r="O177" s="24"/>
    </row>
    <row r="178" spans="1:15" x14ac:dyDescent="0.35">
      <c r="A178" s="15">
        <v>174</v>
      </c>
      <c r="B178" s="22">
        <v>14</v>
      </c>
      <c r="C178" s="9">
        <v>2008</v>
      </c>
      <c r="D178" s="10" t="s">
        <v>14</v>
      </c>
      <c r="E178" s="10" t="s">
        <v>23</v>
      </c>
      <c r="F178" s="18">
        <v>2865</v>
      </c>
      <c r="G178" s="18">
        <v>3034</v>
      </c>
      <c r="H178" s="7">
        <f t="shared" si="3"/>
        <v>5.5702043506921513</v>
      </c>
      <c r="I178" s="20">
        <v>2023</v>
      </c>
      <c r="J178" s="19" t="s">
        <v>14</v>
      </c>
      <c r="K178" s="10" t="s">
        <v>23</v>
      </c>
      <c r="L178" s="19"/>
      <c r="M178" s="19"/>
      <c r="N178" s="7">
        <v>31.109204033469211</v>
      </c>
      <c r="O178" s="24"/>
    </row>
    <row r="179" spans="1:15" x14ac:dyDescent="0.35">
      <c r="A179" s="15">
        <v>175</v>
      </c>
      <c r="B179" s="22">
        <v>15</v>
      </c>
      <c r="C179" s="9">
        <v>2008</v>
      </c>
      <c r="D179" s="10" t="s">
        <v>14</v>
      </c>
      <c r="E179" s="10" t="s">
        <v>63</v>
      </c>
      <c r="F179" s="18">
        <v>190</v>
      </c>
      <c r="G179" s="18">
        <v>207</v>
      </c>
      <c r="H179" s="7">
        <f t="shared" si="3"/>
        <v>8.2125603864734273</v>
      </c>
      <c r="I179" s="20">
        <v>2023</v>
      </c>
      <c r="J179" s="19" t="s">
        <v>14</v>
      </c>
      <c r="K179" s="10" t="s">
        <v>63</v>
      </c>
      <c r="L179" s="19"/>
      <c r="M179" s="19"/>
      <c r="N179" s="7">
        <v>43.085106382978722</v>
      </c>
      <c r="O179" s="24"/>
    </row>
    <row r="180" spans="1:15" x14ac:dyDescent="0.35">
      <c r="A180" s="15">
        <v>176</v>
      </c>
      <c r="B180" s="22">
        <v>16</v>
      </c>
      <c r="C180" s="9">
        <v>2008</v>
      </c>
      <c r="D180" s="10" t="s">
        <v>14</v>
      </c>
      <c r="E180" s="10" t="s">
        <v>64</v>
      </c>
      <c r="F180" s="18">
        <v>253</v>
      </c>
      <c r="G180" s="18">
        <v>277</v>
      </c>
      <c r="H180" s="7">
        <f t="shared" si="3"/>
        <v>8.6642599277978292</v>
      </c>
      <c r="I180" s="20">
        <v>2023</v>
      </c>
      <c r="J180" s="19" t="s">
        <v>14</v>
      </c>
      <c r="K180" s="10" t="s">
        <v>64</v>
      </c>
      <c r="L180" s="19"/>
      <c r="M180" s="19"/>
      <c r="N180" s="7">
        <v>33.603238866396751</v>
      </c>
      <c r="O180" s="24"/>
    </row>
    <row r="181" spans="1:15" x14ac:dyDescent="0.35">
      <c r="A181" s="15">
        <v>177</v>
      </c>
      <c r="B181" s="22">
        <v>17</v>
      </c>
      <c r="C181" s="9">
        <v>2008</v>
      </c>
      <c r="D181" s="10" t="s">
        <v>14</v>
      </c>
      <c r="E181" s="10" t="s">
        <v>65</v>
      </c>
      <c r="F181" s="18">
        <v>250</v>
      </c>
      <c r="G181" s="18">
        <v>263</v>
      </c>
      <c r="H181" s="7">
        <f t="shared" si="3"/>
        <v>4.9429657794676842</v>
      </c>
      <c r="I181" s="20">
        <v>2023</v>
      </c>
      <c r="J181" s="19" t="s">
        <v>14</v>
      </c>
      <c r="K181" s="10" t="s">
        <v>65</v>
      </c>
      <c r="L181" s="19"/>
      <c r="M181" s="19"/>
      <c r="N181" s="7">
        <v>31.100478468899524</v>
      </c>
      <c r="O181" s="24"/>
    </row>
    <row r="182" spans="1:15" x14ac:dyDescent="0.35">
      <c r="A182" s="15">
        <v>178</v>
      </c>
      <c r="B182" s="22">
        <v>18</v>
      </c>
      <c r="C182" s="9">
        <v>2008</v>
      </c>
      <c r="D182" s="10" t="s">
        <v>14</v>
      </c>
      <c r="E182" s="10" t="s">
        <v>24</v>
      </c>
      <c r="F182" s="18">
        <v>825</v>
      </c>
      <c r="G182" s="18">
        <v>896</v>
      </c>
      <c r="H182" s="7">
        <f t="shared" si="3"/>
        <v>7.9241071428571388</v>
      </c>
      <c r="I182" s="20">
        <v>2023</v>
      </c>
      <c r="J182" s="19" t="s">
        <v>14</v>
      </c>
      <c r="K182" s="10" t="s">
        <v>24</v>
      </c>
      <c r="L182" s="19"/>
      <c r="M182" s="19"/>
      <c r="N182" s="7">
        <v>24.448367166813767</v>
      </c>
      <c r="O182" s="24"/>
    </row>
    <row r="183" spans="1:15" x14ac:dyDescent="0.35">
      <c r="A183" s="15">
        <v>179</v>
      </c>
      <c r="B183" s="22">
        <v>19</v>
      </c>
      <c r="C183" s="9">
        <v>2008</v>
      </c>
      <c r="D183" s="10" t="s">
        <v>14</v>
      </c>
      <c r="E183" s="10" t="s">
        <v>66</v>
      </c>
      <c r="F183" s="18">
        <v>460</v>
      </c>
      <c r="G183" s="18">
        <v>492</v>
      </c>
      <c r="H183" s="7">
        <f t="shared" si="3"/>
        <v>6.5040650406504028</v>
      </c>
      <c r="I183" s="20">
        <v>2023</v>
      </c>
      <c r="J183" s="19" t="s">
        <v>14</v>
      </c>
      <c r="K183" s="10" t="s">
        <v>66</v>
      </c>
      <c r="L183" s="19"/>
      <c r="M183" s="19"/>
      <c r="N183" s="7">
        <v>40.486725663716818</v>
      </c>
      <c r="O183" s="24"/>
    </row>
    <row r="184" spans="1:15" x14ac:dyDescent="0.35">
      <c r="A184" s="15">
        <v>180</v>
      </c>
      <c r="B184" s="22">
        <v>20</v>
      </c>
      <c r="C184" s="9">
        <v>2008</v>
      </c>
      <c r="D184" s="10" t="s">
        <v>14</v>
      </c>
      <c r="E184" s="10" t="s">
        <v>25</v>
      </c>
      <c r="F184" s="18">
        <v>1645</v>
      </c>
      <c r="G184" s="18">
        <v>1728</v>
      </c>
      <c r="H184" s="7">
        <f t="shared" si="3"/>
        <v>4.8032407407407476</v>
      </c>
      <c r="I184" s="20">
        <v>2023</v>
      </c>
      <c r="J184" s="19" t="s">
        <v>14</v>
      </c>
      <c r="K184" s="10" t="s">
        <v>25</v>
      </c>
      <c r="L184" s="19"/>
      <c r="M184" s="19"/>
      <c r="N184" s="7">
        <v>28.456683878370626</v>
      </c>
      <c r="O184" s="24"/>
    </row>
    <row r="185" spans="1:15" x14ac:dyDescent="0.35">
      <c r="A185" s="15">
        <v>181</v>
      </c>
      <c r="B185" s="22">
        <v>21</v>
      </c>
      <c r="C185" s="9">
        <v>2008</v>
      </c>
      <c r="D185" s="10" t="s">
        <v>14</v>
      </c>
      <c r="E185" s="10" t="s">
        <v>67</v>
      </c>
      <c r="F185" s="18">
        <v>116</v>
      </c>
      <c r="G185" s="18">
        <v>121</v>
      </c>
      <c r="H185" s="7">
        <f t="shared" si="3"/>
        <v>4.1322314049586737</v>
      </c>
      <c r="I185" s="20">
        <v>2023</v>
      </c>
      <c r="J185" s="19" t="s">
        <v>14</v>
      </c>
      <c r="K185" s="10" t="s">
        <v>67</v>
      </c>
      <c r="L185" s="19"/>
      <c r="M185" s="19"/>
      <c r="N185" s="7">
        <v>48.543689320388353</v>
      </c>
      <c r="O185" s="24"/>
    </row>
    <row r="186" spans="1:15" x14ac:dyDescent="0.35">
      <c r="A186" s="15">
        <v>182</v>
      </c>
      <c r="B186" s="22">
        <v>22</v>
      </c>
      <c r="C186" s="9">
        <v>2008</v>
      </c>
      <c r="D186" s="10" t="s">
        <v>14</v>
      </c>
      <c r="E186" s="10" t="s">
        <v>26</v>
      </c>
      <c r="F186" s="18">
        <v>1110</v>
      </c>
      <c r="G186" s="18">
        <v>1135</v>
      </c>
      <c r="H186" s="7">
        <f t="shared" si="3"/>
        <v>2.2026431718061588</v>
      </c>
      <c r="I186" s="20">
        <v>2023</v>
      </c>
      <c r="J186" s="19" t="s">
        <v>14</v>
      </c>
      <c r="K186" s="10" t="s">
        <v>26</v>
      </c>
      <c r="L186" s="19"/>
      <c r="M186" s="19"/>
      <c r="N186" s="7">
        <v>15.01854140914709</v>
      </c>
      <c r="O186" s="24"/>
    </row>
    <row r="187" spans="1:15" x14ac:dyDescent="0.35">
      <c r="A187" s="15">
        <v>183</v>
      </c>
      <c r="B187" s="22">
        <v>23</v>
      </c>
      <c r="C187" s="9">
        <v>2008</v>
      </c>
      <c r="D187" s="10" t="s">
        <v>14</v>
      </c>
      <c r="E187" s="10" t="s">
        <v>68</v>
      </c>
      <c r="F187" s="18">
        <v>266</v>
      </c>
      <c r="G187" s="18">
        <v>282</v>
      </c>
      <c r="H187" s="7">
        <f t="shared" si="3"/>
        <v>5.6737588652482174</v>
      </c>
      <c r="I187" s="20">
        <v>2023</v>
      </c>
      <c r="J187" s="19" t="s">
        <v>14</v>
      </c>
      <c r="K187" s="10" t="s">
        <v>68</v>
      </c>
      <c r="L187" s="19"/>
      <c r="M187" s="19"/>
      <c r="N187" s="7">
        <v>45.45454545454546</v>
      </c>
      <c r="O187" s="24"/>
    </row>
    <row r="188" spans="1:15" x14ac:dyDescent="0.35">
      <c r="A188" s="15">
        <v>184</v>
      </c>
      <c r="B188" s="22">
        <v>24</v>
      </c>
      <c r="C188" s="9">
        <v>2008</v>
      </c>
      <c r="D188" s="10" t="s">
        <v>14</v>
      </c>
      <c r="E188" s="10" t="s">
        <v>69</v>
      </c>
      <c r="F188" s="18"/>
      <c r="G188" s="18"/>
      <c r="H188" s="7"/>
      <c r="I188" s="20">
        <v>2023</v>
      </c>
      <c r="J188" s="19" t="s">
        <v>14</v>
      </c>
      <c r="K188" s="10" t="s">
        <v>69</v>
      </c>
      <c r="L188" s="19"/>
      <c r="M188" s="19"/>
      <c r="N188" s="7">
        <v>35.294117647058826</v>
      </c>
      <c r="O188" s="24"/>
    </row>
    <row r="189" spans="1:15" x14ac:dyDescent="0.35">
      <c r="A189" s="15">
        <v>185</v>
      </c>
      <c r="B189" s="22">
        <v>25</v>
      </c>
      <c r="C189" s="9">
        <v>2008</v>
      </c>
      <c r="D189" s="10" t="s">
        <v>14</v>
      </c>
      <c r="E189" s="10" t="s">
        <v>27</v>
      </c>
      <c r="F189" s="18">
        <v>1285</v>
      </c>
      <c r="G189" s="18">
        <v>1358</v>
      </c>
      <c r="H189" s="7">
        <f t="shared" si="3"/>
        <v>5.3755522827687798</v>
      </c>
      <c r="I189" s="20">
        <v>2023</v>
      </c>
      <c r="J189" s="19" t="s">
        <v>14</v>
      </c>
      <c r="K189" s="10" t="s">
        <v>27</v>
      </c>
      <c r="L189" s="19"/>
      <c r="M189" s="19"/>
      <c r="N189" s="7">
        <v>35.131490222521904</v>
      </c>
      <c r="O189" s="24"/>
    </row>
    <row r="190" spans="1:15" x14ac:dyDescent="0.35">
      <c r="A190" s="15">
        <v>186</v>
      </c>
      <c r="B190" s="22">
        <v>26</v>
      </c>
      <c r="C190" s="9">
        <v>2008</v>
      </c>
      <c r="D190" s="10" t="s">
        <v>14</v>
      </c>
      <c r="E190" s="10" t="s">
        <v>28</v>
      </c>
      <c r="F190" s="18">
        <v>1744</v>
      </c>
      <c r="G190" s="18">
        <v>1910</v>
      </c>
      <c r="H190" s="7">
        <f t="shared" si="3"/>
        <v>8.6910994764397884</v>
      </c>
      <c r="I190" s="20">
        <v>2023</v>
      </c>
      <c r="J190" s="19" t="s">
        <v>14</v>
      </c>
      <c r="K190" s="10" t="s">
        <v>28</v>
      </c>
      <c r="L190" s="19"/>
      <c r="M190" s="19"/>
      <c r="N190" s="7">
        <v>31.239848402815369</v>
      </c>
      <c r="O190" s="24"/>
    </row>
    <row r="191" spans="1:15" x14ac:dyDescent="0.35">
      <c r="A191" s="15">
        <v>187</v>
      </c>
      <c r="B191" s="22">
        <v>27</v>
      </c>
      <c r="C191" s="9">
        <v>2008</v>
      </c>
      <c r="D191" s="10" t="s">
        <v>14</v>
      </c>
      <c r="E191" s="10" t="s">
        <v>29</v>
      </c>
      <c r="F191" s="18">
        <v>2949</v>
      </c>
      <c r="G191" s="18">
        <v>3069</v>
      </c>
      <c r="H191" s="7">
        <f t="shared" si="3"/>
        <v>3.910068426197455</v>
      </c>
      <c r="I191" s="20">
        <v>2023</v>
      </c>
      <c r="J191" s="19" t="s">
        <v>14</v>
      </c>
      <c r="K191" s="10" t="s">
        <v>29</v>
      </c>
      <c r="L191" s="19"/>
      <c r="M191" s="19"/>
      <c r="N191" s="7">
        <v>27.240437158469945</v>
      </c>
      <c r="O191" s="24"/>
    </row>
    <row r="192" spans="1:15" x14ac:dyDescent="0.35">
      <c r="A192" s="15">
        <v>188</v>
      </c>
      <c r="B192" s="22">
        <v>28</v>
      </c>
      <c r="C192" s="9">
        <v>2008</v>
      </c>
      <c r="D192" s="10" t="s">
        <v>14</v>
      </c>
      <c r="E192" s="10" t="s">
        <v>30</v>
      </c>
      <c r="F192" s="18">
        <v>866</v>
      </c>
      <c r="G192" s="18">
        <v>937</v>
      </c>
      <c r="H192" s="7">
        <f t="shared" si="3"/>
        <v>7.5773745997865518</v>
      </c>
      <c r="I192" s="20">
        <v>2023</v>
      </c>
      <c r="J192" s="19" t="s">
        <v>14</v>
      </c>
      <c r="K192" s="10" t="s">
        <v>30</v>
      </c>
      <c r="L192" s="19"/>
      <c r="M192" s="19"/>
      <c r="N192" s="7">
        <v>43.379571248423709</v>
      </c>
      <c r="O192" s="24"/>
    </row>
    <row r="193" spans="1:15" x14ac:dyDescent="0.35">
      <c r="A193" s="15">
        <v>189</v>
      </c>
      <c r="B193" s="22">
        <v>29</v>
      </c>
      <c r="C193" s="9">
        <v>2008</v>
      </c>
      <c r="D193" s="10" t="s">
        <v>14</v>
      </c>
      <c r="E193" s="10" t="s">
        <v>70</v>
      </c>
      <c r="F193" s="18">
        <v>61</v>
      </c>
      <c r="G193" s="18">
        <v>67</v>
      </c>
      <c r="H193" s="7">
        <f t="shared" si="3"/>
        <v>8.9552238805970177</v>
      </c>
      <c r="I193" s="20">
        <v>2023</v>
      </c>
      <c r="J193" s="19" t="s">
        <v>14</v>
      </c>
      <c r="K193" s="10" t="s">
        <v>70</v>
      </c>
      <c r="L193" s="19"/>
      <c r="M193" s="19"/>
      <c r="N193" s="7">
        <v>25.714285714285708</v>
      </c>
      <c r="O193" s="24"/>
    </row>
    <row r="194" spans="1:15" x14ac:dyDescent="0.35">
      <c r="A194" s="15">
        <v>190</v>
      </c>
      <c r="B194" s="22">
        <v>30</v>
      </c>
      <c r="C194" s="9">
        <v>2008</v>
      </c>
      <c r="D194" s="10" t="s">
        <v>14</v>
      </c>
      <c r="E194" s="10" t="s">
        <v>71</v>
      </c>
      <c r="F194" s="18">
        <v>86</v>
      </c>
      <c r="G194" s="18">
        <v>89</v>
      </c>
      <c r="H194" s="7">
        <f t="shared" si="3"/>
        <v>3.3707865168539257</v>
      </c>
      <c r="I194" s="20">
        <v>2023</v>
      </c>
      <c r="J194" s="19" t="s">
        <v>14</v>
      </c>
      <c r="K194" s="10" t="s">
        <v>71</v>
      </c>
      <c r="L194" s="19"/>
      <c r="M194" s="19"/>
      <c r="N194" s="7">
        <v>30.508474576271183</v>
      </c>
      <c r="O194" s="24"/>
    </row>
    <row r="195" spans="1:15" x14ac:dyDescent="0.35">
      <c r="A195" s="15">
        <v>191</v>
      </c>
      <c r="B195" s="22">
        <v>31</v>
      </c>
      <c r="C195" s="9">
        <v>2008</v>
      </c>
      <c r="D195" s="10" t="s">
        <v>14</v>
      </c>
      <c r="E195" s="10" t="s">
        <v>31</v>
      </c>
      <c r="F195" s="18">
        <v>800</v>
      </c>
      <c r="G195" s="18">
        <v>839</v>
      </c>
      <c r="H195" s="7">
        <f t="shared" si="3"/>
        <v>4.6483909415971425</v>
      </c>
      <c r="I195" s="20">
        <v>2023</v>
      </c>
      <c r="J195" s="19" t="s">
        <v>14</v>
      </c>
      <c r="K195" s="10" t="s">
        <v>31</v>
      </c>
      <c r="L195" s="19"/>
      <c r="M195" s="19"/>
      <c r="N195" s="7">
        <v>23.138602520045808</v>
      </c>
      <c r="O195" s="24"/>
    </row>
    <row r="196" spans="1:15" x14ac:dyDescent="0.35">
      <c r="A196" s="15">
        <v>192</v>
      </c>
      <c r="B196" s="22">
        <v>32</v>
      </c>
      <c r="C196" s="9">
        <v>2008</v>
      </c>
      <c r="D196" s="10" t="s">
        <v>14</v>
      </c>
      <c r="E196" s="10" t="s">
        <v>52</v>
      </c>
      <c r="F196" s="18">
        <v>229</v>
      </c>
      <c r="G196" s="18">
        <v>254</v>
      </c>
      <c r="H196" s="7">
        <f t="shared" si="3"/>
        <v>9.8425196850393775</v>
      </c>
      <c r="I196" s="20">
        <v>2023</v>
      </c>
      <c r="J196" s="19" t="s">
        <v>14</v>
      </c>
      <c r="K196" s="10" t="s">
        <v>52</v>
      </c>
      <c r="L196" s="19"/>
      <c r="M196" s="19"/>
      <c r="N196" s="7">
        <v>28.151260504201687</v>
      </c>
      <c r="O196" s="24"/>
    </row>
    <row r="197" spans="1:15" x14ac:dyDescent="0.35">
      <c r="A197" s="15">
        <v>193</v>
      </c>
      <c r="B197" s="22">
        <v>33</v>
      </c>
      <c r="C197" s="9">
        <v>2008</v>
      </c>
      <c r="D197" s="10" t="s">
        <v>14</v>
      </c>
      <c r="E197" s="10" t="s">
        <v>32</v>
      </c>
      <c r="F197" s="18">
        <v>1757</v>
      </c>
      <c r="G197" s="18">
        <v>1902</v>
      </c>
      <c r="H197" s="7">
        <f t="shared" si="3"/>
        <v>7.6235541535226048</v>
      </c>
      <c r="I197" s="20">
        <v>2023</v>
      </c>
      <c r="J197" s="19" t="s">
        <v>14</v>
      </c>
      <c r="K197" s="10" t="s">
        <v>32</v>
      </c>
      <c r="L197" s="19"/>
      <c r="M197" s="19"/>
      <c r="N197" s="7">
        <v>40.393151553582754</v>
      </c>
      <c r="O197" s="24"/>
    </row>
    <row r="198" spans="1:15" x14ac:dyDescent="0.35">
      <c r="A198" s="15">
        <v>194</v>
      </c>
      <c r="B198" s="22">
        <v>34</v>
      </c>
      <c r="C198" s="9">
        <v>2008</v>
      </c>
      <c r="D198" s="10" t="s">
        <v>14</v>
      </c>
      <c r="E198" s="10" t="s">
        <v>72</v>
      </c>
      <c r="F198" s="18">
        <v>123</v>
      </c>
      <c r="G198" s="18">
        <v>124</v>
      </c>
      <c r="H198" s="7">
        <f t="shared" ref="H198:H261" si="4">100-(F198/G198*100)</f>
        <v>0.80645161290323131</v>
      </c>
      <c r="I198" s="20">
        <v>2023</v>
      </c>
      <c r="J198" s="19" t="s">
        <v>14</v>
      </c>
      <c r="K198" s="10" t="s">
        <v>72</v>
      </c>
      <c r="L198" s="19"/>
      <c r="M198" s="19"/>
      <c r="N198" s="7">
        <v>43.137254901960787</v>
      </c>
      <c r="O198" s="24"/>
    </row>
    <row r="199" spans="1:15" x14ac:dyDescent="0.35">
      <c r="A199" s="15">
        <v>195</v>
      </c>
      <c r="B199" s="22">
        <v>35</v>
      </c>
      <c r="C199" s="9">
        <v>2008</v>
      </c>
      <c r="D199" s="10" t="s">
        <v>14</v>
      </c>
      <c r="E199" s="10" t="s">
        <v>33</v>
      </c>
      <c r="F199" s="18">
        <v>1350</v>
      </c>
      <c r="G199" s="18">
        <v>1385</v>
      </c>
      <c r="H199" s="7">
        <f t="shared" si="4"/>
        <v>2.5270758122743757</v>
      </c>
      <c r="I199" s="20">
        <v>2023</v>
      </c>
      <c r="J199" s="19" t="s">
        <v>14</v>
      </c>
      <c r="K199" s="10" t="s">
        <v>33</v>
      </c>
      <c r="L199" s="19"/>
      <c r="M199" s="19"/>
      <c r="N199" s="7">
        <v>20.752351097178675</v>
      </c>
      <c r="O199" s="24"/>
    </row>
    <row r="200" spans="1:15" x14ac:dyDescent="0.35">
      <c r="A200" s="15">
        <v>196</v>
      </c>
      <c r="B200" s="22">
        <v>36</v>
      </c>
      <c r="C200" s="9">
        <v>2008</v>
      </c>
      <c r="D200" s="10" t="s">
        <v>14</v>
      </c>
      <c r="E200" s="10" t="s">
        <v>34</v>
      </c>
      <c r="F200" s="18">
        <v>1087</v>
      </c>
      <c r="G200" s="18">
        <v>1129</v>
      </c>
      <c r="H200" s="7">
        <f t="shared" si="4"/>
        <v>3.7201062887511114</v>
      </c>
      <c r="I200" s="20">
        <v>2023</v>
      </c>
      <c r="J200" s="19" t="s">
        <v>14</v>
      </c>
      <c r="K200" s="10" t="s">
        <v>34</v>
      </c>
      <c r="L200" s="19"/>
      <c r="M200" s="19"/>
      <c r="N200" s="7">
        <v>24.542429284525795</v>
      </c>
      <c r="O200" s="24"/>
    </row>
    <row r="201" spans="1:15" x14ac:dyDescent="0.35">
      <c r="A201" s="15">
        <v>197</v>
      </c>
      <c r="B201" s="22">
        <v>37</v>
      </c>
      <c r="C201" s="9">
        <v>2008</v>
      </c>
      <c r="D201" s="10" t="s">
        <v>14</v>
      </c>
      <c r="E201" s="10" t="s">
        <v>35</v>
      </c>
      <c r="F201" s="18">
        <v>852</v>
      </c>
      <c r="G201" s="18">
        <v>908</v>
      </c>
      <c r="H201" s="7">
        <f t="shared" si="4"/>
        <v>6.1674008810572758</v>
      </c>
      <c r="I201" s="20">
        <v>2023</v>
      </c>
      <c r="J201" s="19" t="s">
        <v>14</v>
      </c>
      <c r="K201" s="10" t="s">
        <v>35</v>
      </c>
      <c r="L201" s="19"/>
      <c r="M201" s="19"/>
      <c r="N201" s="7">
        <v>42.695356738391844</v>
      </c>
      <c r="O201" s="24"/>
    </row>
    <row r="202" spans="1:15" x14ac:dyDescent="0.35">
      <c r="A202" s="15">
        <v>198</v>
      </c>
      <c r="B202" s="22">
        <v>38</v>
      </c>
      <c r="C202" s="9">
        <v>2008</v>
      </c>
      <c r="D202" s="10" t="s">
        <v>14</v>
      </c>
      <c r="E202" s="10" t="s">
        <v>73</v>
      </c>
      <c r="F202" s="18">
        <v>55</v>
      </c>
      <c r="G202" s="18">
        <v>59</v>
      </c>
      <c r="H202" s="7">
        <f t="shared" si="4"/>
        <v>6.7796610169491629</v>
      </c>
      <c r="I202" s="20">
        <v>2023</v>
      </c>
      <c r="J202" s="19" t="s">
        <v>14</v>
      </c>
      <c r="K202" s="10" t="s">
        <v>73</v>
      </c>
      <c r="L202" s="19"/>
      <c r="M202" s="19"/>
      <c r="N202" s="7">
        <v>46.666666666666664</v>
      </c>
      <c r="O202" s="24"/>
    </row>
    <row r="203" spans="1:15" x14ac:dyDescent="0.35">
      <c r="A203" s="15">
        <v>199</v>
      </c>
      <c r="B203" s="22">
        <v>39</v>
      </c>
      <c r="C203" s="9">
        <v>2008</v>
      </c>
      <c r="D203" s="10" t="s">
        <v>14</v>
      </c>
      <c r="E203" s="10" t="s">
        <v>74</v>
      </c>
      <c r="F203" s="18">
        <v>593</v>
      </c>
      <c r="G203" s="18">
        <v>603</v>
      </c>
      <c r="H203" s="7">
        <f t="shared" si="4"/>
        <v>1.6583747927031567</v>
      </c>
      <c r="I203" s="20">
        <v>2023</v>
      </c>
      <c r="J203" s="19" t="s">
        <v>14</v>
      </c>
      <c r="K203" s="10" t="s">
        <v>74</v>
      </c>
      <c r="L203" s="19"/>
      <c r="M203" s="19"/>
      <c r="N203" s="7">
        <v>24.110032362459549</v>
      </c>
      <c r="O203" s="24"/>
    </row>
    <row r="204" spans="1:15" x14ac:dyDescent="0.35">
      <c r="A204" s="15">
        <v>200</v>
      </c>
      <c r="B204" s="22">
        <v>40</v>
      </c>
      <c r="C204" s="9">
        <v>2008</v>
      </c>
      <c r="D204" s="10" t="s">
        <v>14</v>
      </c>
      <c r="E204" s="10" t="s">
        <v>36</v>
      </c>
      <c r="F204" s="18">
        <v>1107</v>
      </c>
      <c r="G204" s="18">
        <v>1153</v>
      </c>
      <c r="H204" s="7">
        <f t="shared" si="4"/>
        <v>3.9895923677363356</v>
      </c>
      <c r="I204" s="20">
        <v>2023</v>
      </c>
      <c r="J204" s="19" t="s">
        <v>14</v>
      </c>
      <c r="K204" s="10" t="s">
        <v>36</v>
      </c>
      <c r="L204" s="19"/>
      <c r="M204" s="19"/>
      <c r="N204" s="7">
        <v>19.498381877022652</v>
      </c>
      <c r="O204" s="24"/>
    </row>
    <row r="205" spans="1:15" x14ac:dyDescent="0.35">
      <c r="A205" s="15">
        <v>201</v>
      </c>
      <c r="B205" s="22">
        <v>41</v>
      </c>
      <c r="C205" s="9">
        <v>2008</v>
      </c>
      <c r="D205" s="10" t="s">
        <v>14</v>
      </c>
      <c r="E205" s="10" t="s">
        <v>75</v>
      </c>
      <c r="F205" s="18">
        <v>82</v>
      </c>
      <c r="G205" s="18">
        <v>86</v>
      </c>
      <c r="H205" s="7">
        <f t="shared" si="4"/>
        <v>4.6511627906976685</v>
      </c>
      <c r="I205" s="20">
        <v>2023</v>
      </c>
      <c r="J205" s="19" t="s">
        <v>14</v>
      </c>
      <c r="K205" s="10" t="s">
        <v>75</v>
      </c>
      <c r="L205" s="19"/>
      <c r="M205" s="19"/>
      <c r="N205" s="7">
        <v>21.978021978021971</v>
      </c>
      <c r="O205" s="24"/>
    </row>
    <row r="206" spans="1:15" x14ac:dyDescent="0.35">
      <c r="A206" s="15">
        <v>202</v>
      </c>
      <c r="B206" s="22">
        <v>42</v>
      </c>
      <c r="C206" s="9">
        <v>2008</v>
      </c>
      <c r="D206" s="10" t="s">
        <v>14</v>
      </c>
      <c r="E206" s="10" t="s">
        <v>37</v>
      </c>
      <c r="F206" s="18">
        <v>669</v>
      </c>
      <c r="G206" s="18">
        <v>731</v>
      </c>
      <c r="H206" s="7">
        <f t="shared" si="4"/>
        <v>8.4815321477428256</v>
      </c>
      <c r="I206" s="20">
        <v>2023</v>
      </c>
      <c r="J206" s="19" t="s">
        <v>14</v>
      </c>
      <c r="K206" s="10" t="s">
        <v>37</v>
      </c>
      <c r="L206" s="19"/>
      <c r="M206" s="19"/>
      <c r="N206" s="7">
        <v>24.845995893223815</v>
      </c>
      <c r="O206" s="24"/>
    </row>
    <row r="207" spans="1:15" x14ac:dyDescent="0.35">
      <c r="A207" s="15">
        <v>203</v>
      </c>
      <c r="B207" s="22">
        <v>43</v>
      </c>
      <c r="C207" s="9">
        <v>2008</v>
      </c>
      <c r="D207" s="10" t="s">
        <v>14</v>
      </c>
      <c r="E207" s="10" t="s">
        <v>38</v>
      </c>
      <c r="F207" s="18">
        <v>1483</v>
      </c>
      <c r="G207" s="18">
        <v>1519</v>
      </c>
      <c r="H207" s="7">
        <f t="shared" si="4"/>
        <v>2.3699802501645877</v>
      </c>
      <c r="I207" s="20">
        <v>2023</v>
      </c>
      <c r="J207" s="19" t="s">
        <v>14</v>
      </c>
      <c r="K207" s="10" t="s">
        <v>38</v>
      </c>
      <c r="L207" s="19"/>
      <c r="M207" s="19"/>
      <c r="N207" s="7">
        <v>18.404118404118407</v>
      </c>
      <c r="O207" s="24"/>
    </row>
    <row r="208" spans="1:15" x14ac:dyDescent="0.35">
      <c r="A208" s="15">
        <v>204</v>
      </c>
      <c r="B208" s="22">
        <v>44</v>
      </c>
      <c r="C208" s="9">
        <v>2008</v>
      </c>
      <c r="D208" s="10" t="s">
        <v>14</v>
      </c>
      <c r="E208" s="10" t="s">
        <v>39</v>
      </c>
      <c r="F208" s="18">
        <v>691</v>
      </c>
      <c r="G208" s="18">
        <v>704</v>
      </c>
      <c r="H208" s="7">
        <f t="shared" si="4"/>
        <v>1.8465909090909065</v>
      </c>
      <c r="I208" s="20">
        <v>2023</v>
      </c>
      <c r="J208" s="19" t="s">
        <v>14</v>
      </c>
      <c r="K208" s="10" t="s">
        <v>39</v>
      </c>
      <c r="L208" s="19"/>
      <c r="M208" s="19"/>
      <c r="N208" s="7">
        <v>14.185814185814181</v>
      </c>
      <c r="O208" s="24"/>
    </row>
    <row r="209" spans="1:15" x14ac:dyDescent="0.35">
      <c r="A209" s="15">
        <v>205</v>
      </c>
      <c r="B209" s="22">
        <v>45</v>
      </c>
      <c r="C209" s="9">
        <v>2008</v>
      </c>
      <c r="D209" s="10" t="s">
        <v>14</v>
      </c>
      <c r="E209" s="10" t="s">
        <v>76</v>
      </c>
      <c r="F209" s="18">
        <v>1156</v>
      </c>
      <c r="G209" s="18">
        <v>1212</v>
      </c>
      <c r="H209" s="7">
        <f t="shared" si="4"/>
        <v>4.6204620462046222</v>
      </c>
      <c r="I209" s="20">
        <v>2023</v>
      </c>
      <c r="J209" s="19" t="s">
        <v>14</v>
      </c>
      <c r="K209" s="10" t="s">
        <v>76</v>
      </c>
      <c r="L209" s="19"/>
      <c r="M209" s="19"/>
      <c r="N209" s="7">
        <v>35.869565217391312</v>
      </c>
      <c r="O209" s="24"/>
    </row>
    <row r="210" spans="1:15" x14ac:dyDescent="0.35">
      <c r="A210" s="15">
        <v>206</v>
      </c>
      <c r="B210" s="22">
        <v>46</v>
      </c>
      <c r="C210" s="9">
        <v>2008</v>
      </c>
      <c r="D210" s="10" t="s">
        <v>14</v>
      </c>
      <c r="E210" s="10" t="s">
        <v>53</v>
      </c>
      <c r="F210" s="18">
        <v>725</v>
      </c>
      <c r="G210" s="18">
        <v>797</v>
      </c>
      <c r="H210" s="7">
        <f t="shared" si="4"/>
        <v>9.0338770388958523</v>
      </c>
      <c r="I210" s="20">
        <v>2023</v>
      </c>
      <c r="J210" s="19" t="s">
        <v>14</v>
      </c>
      <c r="K210" s="10" t="s">
        <v>53</v>
      </c>
      <c r="L210" s="19"/>
      <c r="M210" s="19"/>
      <c r="N210" s="7">
        <v>38.504155124653735</v>
      </c>
      <c r="O210" s="24"/>
    </row>
    <row r="211" spans="1:15" x14ac:dyDescent="0.35">
      <c r="A211" s="15">
        <v>207</v>
      </c>
      <c r="B211" s="22">
        <v>47</v>
      </c>
      <c r="C211" s="9">
        <v>2008</v>
      </c>
      <c r="D211" s="10" t="s">
        <v>14</v>
      </c>
      <c r="E211" s="10" t="s">
        <v>77</v>
      </c>
      <c r="F211" s="18">
        <v>543</v>
      </c>
      <c r="G211" s="18">
        <v>573</v>
      </c>
      <c r="H211" s="7">
        <f t="shared" si="4"/>
        <v>5.2356020942408463</v>
      </c>
      <c r="I211" s="20">
        <v>2023</v>
      </c>
      <c r="J211" s="19" t="s">
        <v>14</v>
      </c>
      <c r="K211" s="10" t="s">
        <v>77</v>
      </c>
      <c r="L211" s="19"/>
      <c r="M211" s="19"/>
      <c r="N211" s="7">
        <v>39.810426540284361</v>
      </c>
      <c r="O211" s="24"/>
    </row>
    <row r="212" spans="1:15" x14ac:dyDescent="0.35">
      <c r="A212" s="15">
        <v>208</v>
      </c>
      <c r="B212" s="22">
        <v>48</v>
      </c>
      <c r="C212" s="9">
        <v>2008</v>
      </c>
      <c r="D212" s="10" t="s">
        <v>14</v>
      </c>
      <c r="E212" s="10" t="s">
        <v>78</v>
      </c>
      <c r="F212" s="18">
        <v>401</v>
      </c>
      <c r="G212" s="18">
        <v>416</v>
      </c>
      <c r="H212" s="7">
        <f t="shared" si="4"/>
        <v>3.6057692307692264</v>
      </c>
      <c r="I212" s="20">
        <v>2023</v>
      </c>
      <c r="J212" s="19" t="s">
        <v>14</v>
      </c>
      <c r="K212" s="10" t="s">
        <v>78</v>
      </c>
      <c r="L212" s="19"/>
      <c r="M212" s="19"/>
      <c r="N212" s="7">
        <v>39.152119700748131</v>
      </c>
      <c r="O212" s="24"/>
    </row>
    <row r="213" spans="1:15" x14ac:dyDescent="0.35">
      <c r="A213" s="15">
        <v>209</v>
      </c>
      <c r="B213" s="22">
        <v>49</v>
      </c>
      <c r="C213" s="9">
        <v>2008</v>
      </c>
      <c r="D213" s="10" t="s">
        <v>14</v>
      </c>
      <c r="E213" s="10" t="s">
        <v>40</v>
      </c>
      <c r="F213" s="18">
        <v>2599</v>
      </c>
      <c r="G213" s="18">
        <v>2659</v>
      </c>
      <c r="H213" s="7">
        <f t="shared" si="4"/>
        <v>2.256487401278676</v>
      </c>
      <c r="I213" s="20">
        <v>2023</v>
      </c>
      <c r="J213" s="19" t="s">
        <v>14</v>
      </c>
      <c r="K213" s="10" t="s">
        <v>40</v>
      </c>
      <c r="L213" s="19"/>
      <c r="M213" s="19"/>
      <c r="N213" s="7">
        <v>14.808707124010553</v>
      </c>
      <c r="O213" s="24"/>
    </row>
    <row r="214" spans="1:15" x14ac:dyDescent="0.35">
      <c r="A214" s="15">
        <v>210</v>
      </c>
      <c r="B214" s="22">
        <v>50</v>
      </c>
      <c r="C214" s="9">
        <v>2008</v>
      </c>
      <c r="D214" s="10" t="s">
        <v>14</v>
      </c>
      <c r="E214" s="10" t="s">
        <v>41</v>
      </c>
      <c r="F214" s="18">
        <v>1593</v>
      </c>
      <c r="G214" s="18">
        <v>1638</v>
      </c>
      <c r="H214" s="7">
        <f t="shared" si="4"/>
        <v>2.7472527472527446</v>
      </c>
      <c r="I214" s="20">
        <v>2023</v>
      </c>
      <c r="J214" s="19" t="s">
        <v>14</v>
      </c>
      <c r="K214" s="10" t="s">
        <v>41</v>
      </c>
      <c r="L214" s="19"/>
      <c r="M214" s="19"/>
      <c r="N214" s="7">
        <v>17.391304347826093</v>
      </c>
      <c r="O214" s="24"/>
    </row>
    <row r="215" spans="1:15" x14ac:dyDescent="0.35">
      <c r="A215" s="15">
        <v>211</v>
      </c>
      <c r="B215" s="22">
        <v>51</v>
      </c>
      <c r="C215" s="9">
        <v>2008</v>
      </c>
      <c r="D215" s="10" t="s">
        <v>14</v>
      </c>
      <c r="E215" s="10" t="s">
        <v>79</v>
      </c>
      <c r="F215" s="18">
        <v>231</v>
      </c>
      <c r="G215" s="18">
        <v>242</v>
      </c>
      <c r="H215" s="7">
        <f t="shared" si="4"/>
        <v>4.5454545454545467</v>
      </c>
      <c r="I215" s="20">
        <v>2023</v>
      </c>
      <c r="J215" s="19" t="s">
        <v>14</v>
      </c>
      <c r="K215" s="10" t="s">
        <v>79</v>
      </c>
      <c r="L215" s="19"/>
      <c r="M215" s="19"/>
      <c r="N215" s="7">
        <v>16.521739130434781</v>
      </c>
      <c r="O215" s="24"/>
    </row>
    <row r="216" spans="1:15" x14ac:dyDescent="0.35">
      <c r="A216" s="15">
        <v>212</v>
      </c>
      <c r="B216" s="22">
        <v>52</v>
      </c>
      <c r="C216" s="9">
        <v>2008</v>
      </c>
      <c r="D216" s="10" t="s">
        <v>14</v>
      </c>
      <c r="E216" s="10" t="s">
        <v>42</v>
      </c>
      <c r="F216" s="18">
        <v>1191</v>
      </c>
      <c r="G216" s="18">
        <v>1281</v>
      </c>
      <c r="H216" s="7">
        <f t="shared" si="4"/>
        <v>7.0257611241217717</v>
      </c>
      <c r="I216" s="20">
        <v>2023</v>
      </c>
      <c r="J216" s="19" t="s">
        <v>14</v>
      </c>
      <c r="K216" s="10" t="s">
        <v>42</v>
      </c>
      <c r="L216" s="19"/>
      <c r="M216" s="19"/>
      <c r="N216" s="7">
        <v>35.143769968051117</v>
      </c>
      <c r="O216" s="24"/>
    </row>
    <row r="217" spans="1:15" x14ac:dyDescent="0.35">
      <c r="A217" s="15">
        <v>213</v>
      </c>
      <c r="B217" s="22">
        <v>53</v>
      </c>
      <c r="C217" s="9">
        <v>2008</v>
      </c>
      <c r="D217" s="10" t="s">
        <v>14</v>
      </c>
      <c r="E217" s="10" t="s">
        <v>80</v>
      </c>
      <c r="F217" s="18">
        <v>1599</v>
      </c>
      <c r="G217" s="18">
        <v>1650</v>
      </c>
      <c r="H217" s="7">
        <f t="shared" si="4"/>
        <v>3.0909090909090935</v>
      </c>
      <c r="I217" s="20">
        <v>2023</v>
      </c>
      <c r="J217" s="19" t="s">
        <v>14</v>
      </c>
      <c r="K217" s="10" t="s">
        <v>80</v>
      </c>
      <c r="L217" s="19"/>
      <c r="M217" s="19"/>
      <c r="N217" s="7">
        <v>25.271739130434781</v>
      </c>
      <c r="O217" s="24"/>
    </row>
    <row r="218" spans="1:15" x14ac:dyDescent="0.35">
      <c r="A218" s="15">
        <v>214</v>
      </c>
      <c r="B218" s="22">
        <v>54</v>
      </c>
      <c r="C218" s="9">
        <v>2008</v>
      </c>
      <c r="D218" s="10" t="s">
        <v>14</v>
      </c>
      <c r="E218" s="10" t="s">
        <v>81</v>
      </c>
      <c r="F218" s="18">
        <v>139</v>
      </c>
      <c r="G218" s="18">
        <v>144</v>
      </c>
      <c r="H218" s="7">
        <f t="shared" si="4"/>
        <v>3.4722222222222143</v>
      </c>
      <c r="I218" s="20">
        <v>2023</v>
      </c>
      <c r="J218" s="19" t="s">
        <v>14</v>
      </c>
      <c r="K218" s="10" t="s">
        <v>81</v>
      </c>
      <c r="L218" s="19"/>
      <c r="M218" s="19"/>
      <c r="N218" s="7">
        <v>28.787878787878782</v>
      </c>
      <c r="O218" s="24"/>
    </row>
    <row r="219" spans="1:15" x14ac:dyDescent="0.35">
      <c r="A219" s="15">
        <v>215</v>
      </c>
      <c r="B219" s="22">
        <v>55</v>
      </c>
      <c r="C219" s="9">
        <v>2008</v>
      </c>
      <c r="D219" s="10" t="s">
        <v>14</v>
      </c>
      <c r="E219" s="10" t="s">
        <v>82</v>
      </c>
      <c r="F219" s="18">
        <v>36</v>
      </c>
      <c r="G219" s="18">
        <v>37</v>
      </c>
      <c r="H219" s="7">
        <f t="shared" si="4"/>
        <v>2.7027027027026946</v>
      </c>
      <c r="I219" s="20">
        <v>2023</v>
      </c>
      <c r="J219" s="19" t="s">
        <v>14</v>
      </c>
      <c r="K219" s="10" t="s">
        <v>82</v>
      </c>
      <c r="L219" s="19"/>
      <c r="M219" s="19"/>
      <c r="N219" s="7">
        <v>38.235294117647058</v>
      </c>
      <c r="O219" s="24"/>
    </row>
    <row r="220" spans="1:15" x14ac:dyDescent="0.35">
      <c r="A220" s="15">
        <v>216</v>
      </c>
      <c r="B220" s="22">
        <v>56</v>
      </c>
      <c r="C220" s="9">
        <v>2008</v>
      </c>
      <c r="D220" s="10" t="s">
        <v>14</v>
      </c>
      <c r="E220" s="10" t="s">
        <v>83</v>
      </c>
      <c r="F220" s="18">
        <v>112</v>
      </c>
      <c r="G220" s="18">
        <v>114</v>
      </c>
      <c r="H220" s="7">
        <f t="shared" si="4"/>
        <v>1.7543859649122879</v>
      </c>
      <c r="I220" s="20">
        <v>2023</v>
      </c>
      <c r="J220" s="19" t="s">
        <v>14</v>
      </c>
      <c r="K220" s="10" t="s">
        <v>83</v>
      </c>
      <c r="L220" s="19"/>
      <c r="M220" s="19"/>
      <c r="N220" s="7">
        <v>37.931034482758619</v>
      </c>
      <c r="O220" s="24"/>
    </row>
    <row r="221" spans="1:15" x14ac:dyDescent="0.35">
      <c r="A221" s="15">
        <v>217</v>
      </c>
      <c r="B221" s="22">
        <v>57</v>
      </c>
      <c r="C221" s="9">
        <v>2008</v>
      </c>
      <c r="D221" s="10" t="s">
        <v>14</v>
      </c>
      <c r="E221" s="10" t="s">
        <v>84</v>
      </c>
      <c r="F221" s="18">
        <v>646</v>
      </c>
      <c r="G221" s="18">
        <v>663</v>
      </c>
      <c r="H221" s="7">
        <f t="shared" si="4"/>
        <v>2.5641025641025692</v>
      </c>
      <c r="I221" s="20">
        <v>2023</v>
      </c>
      <c r="J221" s="19" t="s">
        <v>14</v>
      </c>
      <c r="K221" s="10" t="s">
        <v>84</v>
      </c>
      <c r="L221" s="19"/>
      <c r="M221" s="19"/>
      <c r="N221" s="7">
        <v>19.658119658119659</v>
      </c>
      <c r="O221" s="24"/>
    </row>
    <row r="222" spans="1:15" x14ac:dyDescent="0.35">
      <c r="A222" s="15">
        <v>218</v>
      </c>
      <c r="B222" s="22">
        <v>58</v>
      </c>
      <c r="C222" s="9">
        <v>2008</v>
      </c>
      <c r="D222" s="10" t="s">
        <v>14</v>
      </c>
      <c r="E222" s="10" t="s">
        <v>85</v>
      </c>
      <c r="F222" s="18">
        <v>121</v>
      </c>
      <c r="G222" s="18">
        <v>131</v>
      </c>
      <c r="H222" s="7">
        <f t="shared" si="4"/>
        <v>7.6335877862595396</v>
      </c>
      <c r="I222" s="20">
        <v>2023</v>
      </c>
      <c r="J222" s="19" t="s">
        <v>14</v>
      </c>
      <c r="K222" s="10" t="s">
        <v>85</v>
      </c>
      <c r="L222" s="19"/>
      <c r="M222" s="19"/>
      <c r="N222" s="7">
        <v>40.259740259740262</v>
      </c>
      <c r="O222" s="24"/>
    </row>
    <row r="223" spans="1:15" x14ac:dyDescent="0.35">
      <c r="A223" s="15">
        <v>219</v>
      </c>
      <c r="B223" s="22">
        <v>59</v>
      </c>
      <c r="C223" s="9">
        <v>2008</v>
      </c>
      <c r="D223" s="10" t="s">
        <v>14</v>
      </c>
      <c r="E223" s="10" t="s">
        <v>43</v>
      </c>
      <c r="F223" s="18">
        <v>301</v>
      </c>
      <c r="G223" s="18">
        <v>322</v>
      </c>
      <c r="H223" s="7">
        <f t="shared" si="4"/>
        <v>6.5217391304347814</v>
      </c>
      <c r="I223" s="20">
        <v>2023</v>
      </c>
      <c r="J223" s="19" t="s">
        <v>14</v>
      </c>
      <c r="K223" s="10" t="s">
        <v>43</v>
      </c>
      <c r="L223" s="19"/>
      <c r="M223" s="19"/>
      <c r="N223" s="7">
        <v>17.146974063400577</v>
      </c>
      <c r="O223" s="24"/>
    </row>
    <row r="224" spans="1:15" x14ac:dyDescent="0.35">
      <c r="A224" s="15">
        <v>220</v>
      </c>
      <c r="B224" s="22">
        <v>60</v>
      </c>
      <c r="C224" s="9">
        <v>2008</v>
      </c>
      <c r="D224" s="10" t="s">
        <v>14</v>
      </c>
      <c r="E224" s="10" t="s">
        <v>86</v>
      </c>
      <c r="F224" s="18">
        <v>39</v>
      </c>
      <c r="G224" s="18">
        <v>40</v>
      </c>
      <c r="H224" s="7">
        <f t="shared" si="4"/>
        <v>2.5</v>
      </c>
      <c r="I224" s="20">
        <v>2023</v>
      </c>
      <c r="J224" s="19" t="s">
        <v>14</v>
      </c>
      <c r="K224" s="10" t="s">
        <v>86</v>
      </c>
      <c r="L224" s="19"/>
      <c r="M224" s="19"/>
      <c r="N224" s="7">
        <v>20.588235294117652</v>
      </c>
      <c r="O224" s="24"/>
    </row>
    <row r="225" spans="1:15" x14ac:dyDescent="0.35">
      <c r="A225" s="15">
        <v>221</v>
      </c>
      <c r="B225" s="22">
        <v>61</v>
      </c>
      <c r="C225" s="9">
        <v>2008</v>
      </c>
      <c r="D225" s="10" t="s">
        <v>14</v>
      </c>
      <c r="E225" s="10" t="s">
        <v>16</v>
      </c>
      <c r="F225" s="18"/>
      <c r="G225" s="18"/>
      <c r="H225" s="7"/>
      <c r="I225" s="20">
        <v>2023</v>
      </c>
      <c r="J225" s="19" t="s">
        <v>14</v>
      </c>
      <c r="K225" s="10" t="s">
        <v>16</v>
      </c>
      <c r="L225" s="19"/>
      <c r="M225" s="19"/>
      <c r="N225" s="7">
        <v>27.7</v>
      </c>
      <c r="O225" s="24"/>
    </row>
    <row r="226" spans="1:15" x14ac:dyDescent="0.35">
      <c r="A226" s="15">
        <v>222</v>
      </c>
      <c r="B226" s="22">
        <v>62</v>
      </c>
      <c r="C226" s="9">
        <v>2008</v>
      </c>
      <c r="D226" s="10" t="s">
        <v>14</v>
      </c>
      <c r="E226" s="10" t="s">
        <v>87</v>
      </c>
      <c r="F226" s="18">
        <v>399</v>
      </c>
      <c r="G226" s="18">
        <v>424</v>
      </c>
      <c r="H226" s="7">
        <f t="shared" si="4"/>
        <v>5.8962264150943469</v>
      </c>
      <c r="I226" s="20">
        <v>2023</v>
      </c>
      <c r="J226" s="19" t="s">
        <v>14</v>
      </c>
      <c r="K226" s="10" t="s">
        <v>87</v>
      </c>
      <c r="L226" s="19"/>
      <c r="M226" s="19"/>
      <c r="N226" s="7">
        <v>29.836829836829835</v>
      </c>
      <c r="O226" s="24"/>
    </row>
    <row r="227" spans="1:15" x14ac:dyDescent="0.35">
      <c r="A227" s="15">
        <v>223</v>
      </c>
      <c r="B227" s="22">
        <v>63</v>
      </c>
      <c r="C227" s="9">
        <v>2008</v>
      </c>
      <c r="D227" s="10" t="s">
        <v>14</v>
      </c>
      <c r="E227" s="10" t="s">
        <v>88</v>
      </c>
      <c r="F227" s="18">
        <v>292</v>
      </c>
      <c r="G227" s="18">
        <v>295</v>
      </c>
      <c r="H227" s="7">
        <f t="shared" si="4"/>
        <v>1.0169491525423666</v>
      </c>
      <c r="I227" s="20">
        <v>2023</v>
      </c>
      <c r="J227" s="19" t="s">
        <v>14</v>
      </c>
      <c r="K227" s="10" t="s">
        <v>88</v>
      </c>
      <c r="L227" s="19"/>
      <c r="M227" s="19"/>
      <c r="N227" s="7">
        <v>24.886877828054295</v>
      </c>
      <c r="O227" s="24"/>
    </row>
    <row r="228" spans="1:15" x14ac:dyDescent="0.35">
      <c r="A228" s="15">
        <v>224</v>
      </c>
      <c r="B228" s="22">
        <v>64</v>
      </c>
      <c r="C228" s="9">
        <v>2008</v>
      </c>
      <c r="D228" s="10" t="s">
        <v>14</v>
      </c>
      <c r="E228" s="10" t="s">
        <v>44</v>
      </c>
      <c r="F228" s="18">
        <v>1045</v>
      </c>
      <c r="G228" s="18">
        <v>1059</v>
      </c>
      <c r="H228" s="7">
        <f t="shared" si="4"/>
        <v>1.3220018885741354</v>
      </c>
      <c r="I228" s="20">
        <v>2023</v>
      </c>
      <c r="J228" s="19" t="s">
        <v>14</v>
      </c>
      <c r="K228" s="10" t="s">
        <v>44</v>
      </c>
      <c r="L228" s="19"/>
      <c r="M228" s="19"/>
      <c r="N228" s="7">
        <v>12.621359223300971</v>
      </c>
      <c r="O228" s="24"/>
    </row>
    <row r="229" spans="1:15" x14ac:dyDescent="0.35">
      <c r="A229" s="15">
        <v>225</v>
      </c>
      <c r="B229" s="22">
        <v>65</v>
      </c>
      <c r="C229" s="9">
        <v>2008</v>
      </c>
      <c r="D229" s="10" t="s">
        <v>14</v>
      </c>
      <c r="E229" s="10" t="s">
        <v>89</v>
      </c>
      <c r="F229" s="18">
        <v>55</v>
      </c>
      <c r="G229" s="18">
        <v>59</v>
      </c>
      <c r="H229" s="7">
        <f t="shared" si="4"/>
        <v>6.7796610169491629</v>
      </c>
      <c r="I229" s="20">
        <v>2023</v>
      </c>
      <c r="J229" s="19" t="s">
        <v>14</v>
      </c>
      <c r="K229" s="10" t="s">
        <v>89</v>
      </c>
      <c r="L229" s="19"/>
      <c r="M229" s="19"/>
      <c r="N229" s="7">
        <v>37.5</v>
      </c>
      <c r="O229" s="24"/>
    </row>
    <row r="230" spans="1:15" x14ac:dyDescent="0.35">
      <c r="A230" s="15">
        <v>226</v>
      </c>
      <c r="B230" s="22">
        <v>66</v>
      </c>
      <c r="C230" s="9">
        <v>2008</v>
      </c>
      <c r="D230" s="10" t="s">
        <v>14</v>
      </c>
      <c r="E230" s="10" t="s">
        <v>90</v>
      </c>
      <c r="F230" s="18">
        <v>16</v>
      </c>
      <c r="G230" s="18">
        <v>17</v>
      </c>
      <c r="H230" s="7">
        <f t="shared" si="4"/>
        <v>5.8823529411764781</v>
      </c>
      <c r="I230" s="20">
        <v>2023</v>
      </c>
      <c r="J230" s="19" t="s">
        <v>14</v>
      </c>
      <c r="K230" s="10" t="s">
        <v>90</v>
      </c>
      <c r="L230" s="19"/>
      <c r="M230" s="19"/>
      <c r="N230" s="7">
        <v>21.311475409836063</v>
      </c>
      <c r="O230" s="24"/>
    </row>
    <row r="231" spans="1:15" x14ac:dyDescent="0.35">
      <c r="A231" s="15">
        <v>227</v>
      </c>
      <c r="B231" s="22">
        <v>67</v>
      </c>
      <c r="C231" s="9">
        <v>2008</v>
      </c>
      <c r="D231" s="10" t="s">
        <v>14</v>
      </c>
      <c r="E231" s="10" t="s">
        <v>54</v>
      </c>
      <c r="F231" s="18">
        <v>357</v>
      </c>
      <c r="G231" s="18">
        <v>381</v>
      </c>
      <c r="H231" s="7">
        <f t="shared" si="4"/>
        <v>6.2992125984251999</v>
      </c>
      <c r="I231" s="20">
        <v>2023</v>
      </c>
      <c r="J231" s="19" t="s">
        <v>14</v>
      </c>
      <c r="K231" s="10" t="s">
        <v>54</v>
      </c>
      <c r="L231" s="19"/>
      <c r="M231" s="19"/>
      <c r="N231" s="7">
        <v>40.07352941176471</v>
      </c>
      <c r="O231" s="24"/>
    </row>
    <row r="232" spans="1:15" x14ac:dyDescent="0.35">
      <c r="A232" s="15">
        <v>228</v>
      </c>
      <c r="B232" s="22">
        <v>68</v>
      </c>
      <c r="C232" s="9">
        <v>2008</v>
      </c>
      <c r="D232" s="10" t="s">
        <v>14</v>
      </c>
      <c r="E232" s="10" t="s">
        <v>91</v>
      </c>
      <c r="F232" s="18">
        <v>102</v>
      </c>
      <c r="G232" s="18">
        <v>105</v>
      </c>
      <c r="H232" s="7">
        <f t="shared" si="4"/>
        <v>2.8571428571428612</v>
      </c>
      <c r="I232" s="20">
        <v>2023</v>
      </c>
      <c r="J232" s="19" t="s">
        <v>14</v>
      </c>
      <c r="K232" s="10" t="s">
        <v>91</v>
      </c>
      <c r="L232" s="19"/>
      <c r="M232" s="19"/>
      <c r="N232" s="7">
        <v>34.177215189873422</v>
      </c>
      <c r="O232" s="24"/>
    </row>
    <row r="233" spans="1:15" x14ac:dyDescent="0.35">
      <c r="A233" s="15">
        <v>229</v>
      </c>
      <c r="B233" s="22">
        <v>69</v>
      </c>
      <c r="C233" s="9">
        <v>2008</v>
      </c>
      <c r="D233" s="10" t="s">
        <v>14</v>
      </c>
      <c r="E233" s="10" t="s">
        <v>55</v>
      </c>
      <c r="F233" s="18">
        <v>365</v>
      </c>
      <c r="G233" s="18">
        <v>381</v>
      </c>
      <c r="H233" s="7">
        <f t="shared" si="4"/>
        <v>4.1994750656167952</v>
      </c>
      <c r="I233" s="20">
        <v>2023</v>
      </c>
      <c r="J233" s="19" t="s">
        <v>14</v>
      </c>
      <c r="K233" s="10" t="s">
        <v>55</v>
      </c>
      <c r="L233" s="19"/>
      <c r="M233" s="19"/>
      <c r="N233" s="7">
        <v>34.192037470726007</v>
      </c>
      <c r="O233" s="24"/>
    </row>
    <row r="234" spans="1:15" x14ac:dyDescent="0.35">
      <c r="A234" s="15">
        <v>230</v>
      </c>
      <c r="B234" s="22">
        <v>70</v>
      </c>
      <c r="C234" s="9">
        <v>2008</v>
      </c>
      <c r="D234" s="10" t="s">
        <v>14</v>
      </c>
      <c r="E234" s="10" t="s">
        <v>45</v>
      </c>
      <c r="F234" s="18">
        <v>613</v>
      </c>
      <c r="G234" s="18">
        <v>638</v>
      </c>
      <c r="H234" s="7">
        <f t="shared" si="4"/>
        <v>3.9184952978056486</v>
      </c>
      <c r="I234" s="20">
        <v>2023</v>
      </c>
      <c r="J234" s="19" t="s">
        <v>14</v>
      </c>
      <c r="K234" s="10" t="s">
        <v>45</v>
      </c>
      <c r="L234" s="19"/>
      <c r="M234" s="19"/>
      <c r="N234" s="7">
        <v>32.620320855614978</v>
      </c>
      <c r="O234" s="24"/>
    </row>
    <row r="235" spans="1:15" x14ac:dyDescent="0.35">
      <c r="A235" s="15">
        <v>231</v>
      </c>
      <c r="B235" s="22">
        <v>71</v>
      </c>
      <c r="C235" s="9">
        <v>2008</v>
      </c>
      <c r="D235" s="10" t="s">
        <v>14</v>
      </c>
      <c r="E235" s="10" t="s">
        <v>92</v>
      </c>
      <c r="F235" s="18">
        <v>568</v>
      </c>
      <c r="G235" s="18">
        <v>589</v>
      </c>
      <c r="H235" s="7">
        <f t="shared" si="4"/>
        <v>3.5653650254668889</v>
      </c>
      <c r="I235" s="20">
        <v>2023</v>
      </c>
      <c r="J235" s="19" t="s">
        <v>14</v>
      </c>
      <c r="K235" s="10" t="s">
        <v>92</v>
      </c>
      <c r="L235" s="19"/>
      <c r="M235" s="19"/>
      <c r="N235" s="7">
        <v>36.080586080586087</v>
      </c>
      <c r="O235" s="24"/>
    </row>
    <row r="236" spans="1:15" x14ac:dyDescent="0.35">
      <c r="A236" s="15">
        <v>232</v>
      </c>
      <c r="B236" s="22">
        <v>72</v>
      </c>
      <c r="C236" s="9">
        <v>2008</v>
      </c>
      <c r="D236" s="10" t="s">
        <v>14</v>
      </c>
      <c r="E236" s="10" t="s">
        <v>93</v>
      </c>
      <c r="F236" s="18">
        <v>63</v>
      </c>
      <c r="G236" s="18">
        <v>66</v>
      </c>
      <c r="H236" s="7">
        <f t="shared" si="4"/>
        <v>4.5454545454545467</v>
      </c>
      <c r="I236" s="20">
        <v>2023</v>
      </c>
      <c r="J236" s="19" t="s">
        <v>14</v>
      </c>
      <c r="K236" s="10" t="s">
        <v>93</v>
      </c>
      <c r="L236" s="19"/>
      <c r="M236" s="19"/>
      <c r="N236" s="7">
        <v>48.275862068965516</v>
      </c>
      <c r="O236" s="24"/>
    </row>
    <row r="237" spans="1:15" x14ac:dyDescent="0.35">
      <c r="A237" s="15">
        <v>233</v>
      </c>
      <c r="B237" s="22">
        <v>73</v>
      </c>
      <c r="C237" s="9">
        <v>2008</v>
      </c>
      <c r="D237" s="10" t="s">
        <v>14</v>
      </c>
      <c r="E237" s="10" t="s">
        <v>46</v>
      </c>
      <c r="F237" s="18">
        <v>1403</v>
      </c>
      <c r="G237" s="18">
        <v>1434</v>
      </c>
      <c r="H237" s="7">
        <f t="shared" si="4"/>
        <v>2.1617852161785294</v>
      </c>
      <c r="I237" s="20">
        <v>2023</v>
      </c>
      <c r="J237" s="19" t="s">
        <v>14</v>
      </c>
      <c r="K237" s="10" t="s">
        <v>46</v>
      </c>
      <c r="L237" s="19"/>
      <c r="M237" s="19"/>
      <c r="N237" s="7">
        <v>14.664586583463333</v>
      </c>
      <c r="O237" s="24"/>
    </row>
    <row r="238" spans="1:15" x14ac:dyDescent="0.35">
      <c r="A238" s="15">
        <v>234</v>
      </c>
      <c r="B238" s="22">
        <v>74</v>
      </c>
      <c r="C238" s="9">
        <v>2008</v>
      </c>
      <c r="D238" s="10" t="s">
        <v>14</v>
      </c>
      <c r="E238" s="10" t="s">
        <v>47</v>
      </c>
      <c r="F238" s="18">
        <v>1341</v>
      </c>
      <c r="G238" s="18">
        <v>1419</v>
      </c>
      <c r="H238" s="7">
        <f t="shared" si="4"/>
        <v>5.4968287526426991</v>
      </c>
      <c r="I238" s="20">
        <v>2023</v>
      </c>
      <c r="J238" s="19" t="s">
        <v>14</v>
      </c>
      <c r="K238" s="10" t="s">
        <v>47</v>
      </c>
      <c r="L238" s="19"/>
      <c r="M238" s="19"/>
      <c r="N238" s="7">
        <v>35.081829626521184</v>
      </c>
      <c r="O238" s="24"/>
    </row>
    <row r="239" spans="1:15" x14ac:dyDescent="0.35">
      <c r="A239" s="15">
        <v>235</v>
      </c>
      <c r="B239" s="22">
        <v>75</v>
      </c>
      <c r="C239" s="9">
        <v>2008</v>
      </c>
      <c r="D239" s="10" t="s">
        <v>14</v>
      </c>
      <c r="E239" s="10" t="s">
        <v>56</v>
      </c>
      <c r="F239" s="18">
        <v>560</v>
      </c>
      <c r="G239" s="18">
        <v>582</v>
      </c>
      <c r="H239" s="7">
        <f t="shared" si="4"/>
        <v>3.7800687285223376</v>
      </c>
      <c r="I239" s="20">
        <v>2023</v>
      </c>
      <c r="J239" s="19" t="s">
        <v>14</v>
      </c>
      <c r="K239" s="10" t="s">
        <v>56</v>
      </c>
      <c r="L239" s="19"/>
      <c r="M239" s="19"/>
      <c r="N239" s="7">
        <v>35.175879396984925</v>
      </c>
      <c r="O239" s="24"/>
    </row>
    <row r="240" spans="1:15" x14ac:dyDescent="0.35">
      <c r="A240" s="15">
        <v>236</v>
      </c>
      <c r="B240" s="22">
        <v>76</v>
      </c>
      <c r="C240" s="9">
        <v>2008</v>
      </c>
      <c r="D240" s="10" t="s">
        <v>14</v>
      </c>
      <c r="E240" s="10" t="s">
        <v>48</v>
      </c>
      <c r="F240" s="18">
        <v>1945</v>
      </c>
      <c r="G240" s="18">
        <v>2057</v>
      </c>
      <c r="H240" s="7">
        <f t="shared" si="4"/>
        <v>5.4448225571220235</v>
      </c>
      <c r="I240" s="20">
        <v>2023</v>
      </c>
      <c r="J240" s="19" t="s">
        <v>14</v>
      </c>
      <c r="K240" s="10" t="s">
        <v>48</v>
      </c>
      <c r="L240" s="19"/>
      <c r="M240" s="19"/>
      <c r="N240" s="7">
        <v>29.822640683161822</v>
      </c>
      <c r="O240" s="24"/>
    </row>
    <row r="241" spans="1:15" x14ac:dyDescent="0.35">
      <c r="A241" s="15">
        <v>237</v>
      </c>
      <c r="B241" s="22">
        <v>77</v>
      </c>
      <c r="C241" s="9">
        <v>2008</v>
      </c>
      <c r="D241" s="10" t="s">
        <v>14</v>
      </c>
      <c r="E241" s="10" t="s">
        <v>49</v>
      </c>
      <c r="F241" s="18">
        <v>644</v>
      </c>
      <c r="G241" s="18">
        <v>656</v>
      </c>
      <c r="H241" s="7">
        <f t="shared" si="4"/>
        <v>1.8292682926829258</v>
      </c>
      <c r="I241" s="20">
        <v>2023</v>
      </c>
      <c r="J241" s="19" t="s">
        <v>14</v>
      </c>
      <c r="K241" s="10" t="s">
        <v>49</v>
      </c>
      <c r="L241" s="19"/>
      <c r="M241" s="19"/>
      <c r="N241" s="7">
        <v>14.402173913043484</v>
      </c>
      <c r="O241" s="24"/>
    </row>
    <row r="242" spans="1:15" x14ac:dyDescent="0.35">
      <c r="A242" s="15">
        <v>238</v>
      </c>
      <c r="B242" s="22">
        <v>78</v>
      </c>
      <c r="C242" s="9">
        <v>2008</v>
      </c>
      <c r="D242" s="10" t="s">
        <v>14</v>
      </c>
      <c r="E242" s="10" t="s">
        <v>94</v>
      </c>
      <c r="F242" s="18">
        <v>2074</v>
      </c>
      <c r="G242" s="18">
        <v>2137</v>
      </c>
      <c r="H242" s="7">
        <f t="shared" si="4"/>
        <v>2.9480580252690771</v>
      </c>
      <c r="I242" s="20">
        <v>2023</v>
      </c>
      <c r="J242" s="19" t="s">
        <v>14</v>
      </c>
      <c r="K242" s="10" t="s">
        <v>94</v>
      </c>
      <c r="L242" s="19"/>
      <c r="M242" s="19"/>
      <c r="N242" s="7">
        <v>24.658227848101262</v>
      </c>
      <c r="O242" s="24"/>
    </row>
    <row r="243" spans="1:15" x14ac:dyDescent="0.35">
      <c r="A243" s="15">
        <v>239</v>
      </c>
      <c r="B243" s="22">
        <v>79</v>
      </c>
      <c r="C243" s="9">
        <v>2008</v>
      </c>
      <c r="D243" s="10" t="s">
        <v>14</v>
      </c>
      <c r="E243" s="10" t="s">
        <v>95</v>
      </c>
      <c r="F243" s="18">
        <v>111</v>
      </c>
      <c r="G243" s="18">
        <v>118</v>
      </c>
      <c r="H243" s="7">
        <f t="shared" si="4"/>
        <v>5.9322033898305051</v>
      </c>
      <c r="I243" s="20">
        <v>2023</v>
      </c>
      <c r="J243" s="19" t="s">
        <v>14</v>
      </c>
      <c r="K243" s="10" t="s">
        <v>95</v>
      </c>
      <c r="L243" s="19"/>
      <c r="M243" s="19"/>
      <c r="N243" s="7">
        <v>42.647058823529413</v>
      </c>
      <c r="O243" s="24"/>
    </row>
    <row r="244" spans="1:15" x14ac:dyDescent="0.35">
      <c r="A244" s="15">
        <v>240</v>
      </c>
      <c r="B244" s="22">
        <v>80</v>
      </c>
      <c r="C244" s="9">
        <v>2008</v>
      </c>
      <c r="D244" s="10" t="s">
        <v>14</v>
      </c>
      <c r="E244" s="10" t="s">
        <v>109</v>
      </c>
      <c r="F244" s="18">
        <f>SUM(F165:F243)</f>
        <v>60880</v>
      </c>
      <c r="G244" s="18">
        <f>SUM(G165:G243)</f>
        <v>63704</v>
      </c>
      <c r="H244" s="7">
        <f t="shared" si="4"/>
        <v>4.4330026371970348</v>
      </c>
      <c r="I244" s="20">
        <v>2023</v>
      </c>
      <c r="J244" s="19"/>
      <c r="K244" s="10" t="s">
        <v>109</v>
      </c>
      <c r="L244" s="19"/>
      <c r="M244" s="19"/>
      <c r="N244" s="7">
        <v>27.7</v>
      </c>
      <c r="O244" s="24"/>
    </row>
    <row r="245" spans="1:15" x14ac:dyDescent="0.35">
      <c r="A245" s="15">
        <v>241</v>
      </c>
      <c r="B245" s="22">
        <v>1</v>
      </c>
      <c r="C245" s="9">
        <v>2008</v>
      </c>
      <c r="D245" s="10" t="s">
        <v>15</v>
      </c>
      <c r="E245" s="10" t="s">
        <v>57</v>
      </c>
      <c r="F245" s="18">
        <v>125</v>
      </c>
      <c r="G245" s="18">
        <v>133</v>
      </c>
      <c r="H245" s="7">
        <f t="shared" si="4"/>
        <v>6.0150375939849567</v>
      </c>
      <c r="I245" s="20">
        <v>2023</v>
      </c>
      <c r="J245" s="19" t="s">
        <v>15</v>
      </c>
      <c r="K245" s="10" t="s">
        <v>57</v>
      </c>
      <c r="L245" s="19"/>
      <c r="M245" s="19"/>
      <c r="N245" s="7">
        <v>28.125</v>
      </c>
      <c r="O245" s="24"/>
    </row>
    <row r="246" spans="1:15" x14ac:dyDescent="0.35">
      <c r="A246" s="15">
        <v>242</v>
      </c>
      <c r="B246" s="22">
        <v>2</v>
      </c>
      <c r="C246" s="9">
        <v>2008</v>
      </c>
      <c r="D246" s="10" t="s">
        <v>15</v>
      </c>
      <c r="E246" s="10" t="s">
        <v>50</v>
      </c>
      <c r="F246" s="18">
        <v>156</v>
      </c>
      <c r="G246" s="18">
        <v>170</v>
      </c>
      <c r="H246" s="7">
        <f t="shared" si="4"/>
        <v>8.235294117647058</v>
      </c>
      <c r="I246" s="20">
        <v>2023</v>
      </c>
      <c r="J246" s="19" t="s">
        <v>15</v>
      </c>
      <c r="K246" s="10" t="s">
        <v>50</v>
      </c>
      <c r="L246" s="19"/>
      <c r="M246" s="19"/>
      <c r="N246" s="7">
        <v>41.739130434782609</v>
      </c>
      <c r="O246" s="24"/>
    </row>
    <row r="247" spans="1:15" x14ac:dyDescent="0.35">
      <c r="A247" s="15">
        <v>243</v>
      </c>
      <c r="B247" s="22">
        <v>3</v>
      </c>
      <c r="C247" s="9">
        <v>2008</v>
      </c>
      <c r="D247" s="10" t="s">
        <v>15</v>
      </c>
      <c r="E247" s="10" t="s">
        <v>18</v>
      </c>
      <c r="F247" s="18">
        <v>1516</v>
      </c>
      <c r="G247" s="18">
        <v>1600</v>
      </c>
      <c r="H247" s="7">
        <f t="shared" si="4"/>
        <v>5.25</v>
      </c>
      <c r="I247" s="20">
        <v>2023</v>
      </c>
      <c r="J247" s="19" t="s">
        <v>15</v>
      </c>
      <c r="K247" s="10" t="s">
        <v>18</v>
      </c>
      <c r="L247" s="19"/>
      <c r="M247" s="19"/>
      <c r="N247" s="7">
        <v>35.765616362631292</v>
      </c>
      <c r="O247" s="24"/>
    </row>
    <row r="248" spans="1:15" x14ac:dyDescent="0.35">
      <c r="A248" s="15">
        <v>244</v>
      </c>
      <c r="B248" s="22">
        <v>4</v>
      </c>
      <c r="C248" s="9">
        <v>2008</v>
      </c>
      <c r="D248" s="10" t="s">
        <v>15</v>
      </c>
      <c r="E248" s="10" t="s">
        <v>19</v>
      </c>
      <c r="F248" s="18">
        <v>1831</v>
      </c>
      <c r="G248" s="18">
        <v>1949</v>
      </c>
      <c r="H248" s="7">
        <f t="shared" si="4"/>
        <v>6.0543868650590014</v>
      </c>
      <c r="I248" s="20">
        <v>2023</v>
      </c>
      <c r="J248" s="19" t="s">
        <v>15</v>
      </c>
      <c r="K248" s="10" t="s">
        <v>19</v>
      </c>
      <c r="L248" s="19"/>
      <c r="M248" s="19"/>
      <c r="N248" s="7">
        <v>23.838383838383834</v>
      </c>
      <c r="O248" s="24"/>
    </row>
    <row r="249" spans="1:15" x14ac:dyDescent="0.35">
      <c r="A249" s="15">
        <v>245</v>
      </c>
      <c r="B249" s="22">
        <v>5</v>
      </c>
      <c r="C249" s="9">
        <v>2008</v>
      </c>
      <c r="D249" s="10" t="s">
        <v>15</v>
      </c>
      <c r="E249" s="10" t="s">
        <v>58</v>
      </c>
      <c r="F249" s="18">
        <v>259</v>
      </c>
      <c r="G249" s="18">
        <v>273</v>
      </c>
      <c r="H249" s="7">
        <f t="shared" si="4"/>
        <v>5.1282051282051384</v>
      </c>
      <c r="I249" s="20">
        <v>2023</v>
      </c>
      <c r="J249" s="19" t="s">
        <v>15</v>
      </c>
      <c r="K249" s="10" t="s">
        <v>58</v>
      </c>
      <c r="L249" s="19"/>
      <c r="M249" s="19"/>
      <c r="N249" s="7">
        <v>40</v>
      </c>
      <c r="O249" s="24"/>
    </row>
    <row r="250" spans="1:15" x14ac:dyDescent="0.35">
      <c r="A250" s="15">
        <v>246</v>
      </c>
      <c r="B250" s="22">
        <v>6</v>
      </c>
      <c r="C250" s="9">
        <v>2008</v>
      </c>
      <c r="D250" s="10" t="s">
        <v>15</v>
      </c>
      <c r="E250" s="10" t="s">
        <v>59</v>
      </c>
      <c r="F250" s="18">
        <v>776</v>
      </c>
      <c r="G250" s="18">
        <v>815</v>
      </c>
      <c r="H250" s="7">
        <f t="shared" si="4"/>
        <v>4.7852760736196274</v>
      </c>
      <c r="I250" s="20">
        <v>2023</v>
      </c>
      <c r="J250" s="19" t="s">
        <v>15</v>
      </c>
      <c r="K250" s="10" t="s">
        <v>59</v>
      </c>
      <c r="L250" s="19"/>
      <c r="M250" s="19"/>
      <c r="N250" s="7">
        <v>45.78005115089514</v>
      </c>
      <c r="O250" s="24"/>
    </row>
    <row r="251" spans="1:15" x14ac:dyDescent="0.35">
      <c r="A251" s="15">
        <v>247</v>
      </c>
      <c r="B251" s="22">
        <v>7</v>
      </c>
      <c r="C251" s="9">
        <v>2008</v>
      </c>
      <c r="D251" s="10" t="s">
        <v>15</v>
      </c>
      <c r="E251" s="10" t="s">
        <v>20</v>
      </c>
      <c r="F251" s="18">
        <v>975</v>
      </c>
      <c r="G251" s="18">
        <v>1020</v>
      </c>
      <c r="H251" s="7">
        <f t="shared" si="4"/>
        <v>4.4117647058823479</v>
      </c>
      <c r="I251" s="20">
        <v>2023</v>
      </c>
      <c r="J251" s="19" t="s">
        <v>15</v>
      </c>
      <c r="K251" s="10" t="s">
        <v>20</v>
      </c>
      <c r="L251" s="19"/>
      <c r="M251" s="19"/>
      <c r="N251" s="7">
        <v>16.741741741741748</v>
      </c>
      <c r="O251" s="24"/>
    </row>
    <row r="252" spans="1:15" x14ac:dyDescent="0.35">
      <c r="A252" s="15">
        <v>248</v>
      </c>
      <c r="B252" s="22">
        <v>8</v>
      </c>
      <c r="C252" s="9">
        <v>2008</v>
      </c>
      <c r="D252" s="10" t="s">
        <v>15</v>
      </c>
      <c r="E252" s="10" t="s">
        <v>51</v>
      </c>
      <c r="F252" s="18">
        <v>184</v>
      </c>
      <c r="G252" s="18">
        <v>191</v>
      </c>
      <c r="H252" s="7">
        <f t="shared" si="4"/>
        <v>3.6649214659685896</v>
      </c>
      <c r="I252" s="20">
        <v>2023</v>
      </c>
      <c r="J252" s="19" t="s">
        <v>15</v>
      </c>
      <c r="K252" s="10" t="s">
        <v>51</v>
      </c>
      <c r="L252" s="19"/>
      <c r="M252" s="19"/>
      <c r="N252" s="7">
        <v>42.537313432835823</v>
      </c>
      <c r="O252" s="24"/>
    </row>
    <row r="253" spans="1:15" x14ac:dyDescent="0.35">
      <c r="A253" s="15">
        <v>249</v>
      </c>
      <c r="B253" s="22">
        <v>9</v>
      </c>
      <c r="C253" s="9">
        <v>2008</v>
      </c>
      <c r="D253" s="10" t="s">
        <v>15</v>
      </c>
      <c r="E253" s="10" t="s">
        <v>21</v>
      </c>
      <c r="F253" s="18">
        <v>2614</v>
      </c>
      <c r="G253" s="18">
        <v>2656</v>
      </c>
      <c r="H253" s="7">
        <f t="shared" si="4"/>
        <v>1.5813253012048136</v>
      </c>
      <c r="I253" s="20">
        <v>2023</v>
      </c>
      <c r="J253" s="19" t="s">
        <v>15</v>
      </c>
      <c r="K253" s="10" t="s">
        <v>21</v>
      </c>
      <c r="L253" s="19"/>
      <c r="M253" s="19"/>
      <c r="N253" s="7">
        <v>13.182286302780639</v>
      </c>
      <c r="O253" s="24"/>
    </row>
    <row r="254" spans="1:15" x14ac:dyDescent="0.35">
      <c r="A254" s="15">
        <v>250</v>
      </c>
      <c r="B254" s="22">
        <v>10</v>
      </c>
      <c r="C254" s="9">
        <v>2008</v>
      </c>
      <c r="D254" s="10" t="s">
        <v>15</v>
      </c>
      <c r="E254" s="10" t="s">
        <v>22</v>
      </c>
      <c r="F254" s="18">
        <v>1813</v>
      </c>
      <c r="G254" s="18">
        <v>1994</v>
      </c>
      <c r="H254" s="7">
        <f t="shared" si="4"/>
        <v>9.0772316950852598</v>
      </c>
      <c r="I254" s="20">
        <v>2023</v>
      </c>
      <c r="J254" s="19" t="s">
        <v>15</v>
      </c>
      <c r="K254" s="10" t="s">
        <v>22</v>
      </c>
      <c r="L254" s="19"/>
      <c r="M254" s="19"/>
      <c r="N254" s="7">
        <v>41.459706031424226</v>
      </c>
      <c r="O254" s="24"/>
    </row>
    <row r="255" spans="1:15" x14ac:dyDescent="0.35">
      <c r="A255" s="15">
        <v>251</v>
      </c>
      <c r="B255" s="22">
        <v>11</v>
      </c>
      <c r="C255" s="9">
        <v>2008</v>
      </c>
      <c r="D255" s="10" t="s">
        <v>15</v>
      </c>
      <c r="E255" s="10" t="s">
        <v>60</v>
      </c>
      <c r="F255" s="18">
        <v>96</v>
      </c>
      <c r="G255" s="18">
        <v>101</v>
      </c>
      <c r="H255" s="7">
        <f t="shared" si="4"/>
        <v>4.9504950495049513</v>
      </c>
      <c r="I255" s="20">
        <v>2023</v>
      </c>
      <c r="J255" s="19" t="s">
        <v>15</v>
      </c>
      <c r="K255" s="10" t="s">
        <v>60</v>
      </c>
      <c r="L255" s="19"/>
      <c r="M255" s="19"/>
      <c r="N255" s="7">
        <v>34.545454545454547</v>
      </c>
      <c r="O255" s="24"/>
    </row>
    <row r="256" spans="1:15" x14ac:dyDescent="0.35">
      <c r="A256" s="15">
        <v>252</v>
      </c>
      <c r="B256" s="22">
        <v>12</v>
      </c>
      <c r="C256" s="9">
        <v>2008</v>
      </c>
      <c r="D256" s="10" t="s">
        <v>15</v>
      </c>
      <c r="E256" s="10" t="s">
        <v>61</v>
      </c>
      <c r="F256" s="18">
        <v>543</v>
      </c>
      <c r="G256" s="18">
        <v>585</v>
      </c>
      <c r="H256" s="7">
        <f t="shared" si="4"/>
        <v>7.1794871794871824</v>
      </c>
      <c r="I256" s="20">
        <v>2023</v>
      </c>
      <c r="J256" s="19" t="s">
        <v>15</v>
      </c>
      <c r="K256" s="10" t="s">
        <v>61</v>
      </c>
      <c r="L256" s="19"/>
      <c r="M256" s="19"/>
      <c r="N256" s="7">
        <v>47.126436781609193</v>
      </c>
      <c r="O256" s="24"/>
    </row>
    <row r="257" spans="1:15" x14ac:dyDescent="0.35">
      <c r="A257" s="15">
        <v>253</v>
      </c>
      <c r="B257" s="22">
        <v>13</v>
      </c>
      <c r="C257" s="9">
        <v>2008</v>
      </c>
      <c r="D257" s="10" t="s">
        <v>15</v>
      </c>
      <c r="E257" s="10" t="s">
        <v>62</v>
      </c>
      <c r="F257" s="18">
        <v>654</v>
      </c>
      <c r="G257" s="18">
        <v>700</v>
      </c>
      <c r="H257" s="7">
        <f t="shared" si="4"/>
        <v>6.5714285714285694</v>
      </c>
      <c r="I257" s="20">
        <v>2023</v>
      </c>
      <c r="J257" s="19" t="s">
        <v>15</v>
      </c>
      <c r="K257" s="10" t="s">
        <v>62</v>
      </c>
      <c r="L257" s="19"/>
      <c r="M257" s="19"/>
      <c r="N257" s="7">
        <v>40.450310559006212</v>
      </c>
      <c r="O257" s="24"/>
    </row>
    <row r="258" spans="1:15" x14ac:dyDescent="0.35">
      <c r="A258" s="15">
        <v>254</v>
      </c>
      <c r="B258" s="22">
        <v>14</v>
      </c>
      <c r="C258" s="9">
        <v>2008</v>
      </c>
      <c r="D258" s="10" t="s">
        <v>15</v>
      </c>
      <c r="E258" s="10" t="s">
        <v>23</v>
      </c>
      <c r="F258" s="18">
        <v>2696</v>
      </c>
      <c r="G258" s="18">
        <v>2904</v>
      </c>
      <c r="H258" s="7">
        <f t="shared" si="4"/>
        <v>7.1625344352617049</v>
      </c>
      <c r="I258" s="20">
        <v>2023</v>
      </c>
      <c r="J258" s="19" t="s">
        <v>15</v>
      </c>
      <c r="K258" s="10" t="s">
        <v>23</v>
      </c>
      <c r="L258" s="19"/>
      <c r="M258" s="19"/>
      <c r="N258" s="7">
        <v>37.125324522067501</v>
      </c>
      <c r="O258" s="24"/>
    </row>
    <row r="259" spans="1:15" x14ac:dyDescent="0.35">
      <c r="A259" s="15">
        <v>255</v>
      </c>
      <c r="B259" s="22">
        <v>15</v>
      </c>
      <c r="C259" s="9">
        <v>2008</v>
      </c>
      <c r="D259" s="10" t="s">
        <v>15</v>
      </c>
      <c r="E259" s="10" t="s">
        <v>63</v>
      </c>
      <c r="F259" s="18">
        <v>205</v>
      </c>
      <c r="G259" s="18">
        <v>216</v>
      </c>
      <c r="H259" s="7">
        <f t="shared" si="4"/>
        <v>5.0925925925925952</v>
      </c>
      <c r="I259" s="20">
        <v>2023</v>
      </c>
      <c r="J259" s="19" t="s">
        <v>15</v>
      </c>
      <c r="K259" s="10" t="s">
        <v>63</v>
      </c>
      <c r="L259" s="19"/>
      <c r="M259" s="19"/>
      <c r="N259" s="7">
        <v>56.050955414012741</v>
      </c>
      <c r="O259" s="24"/>
    </row>
    <row r="260" spans="1:15" x14ac:dyDescent="0.35">
      <c r="A260" s="15">
        <v>256</v>
      </c>
      <c r="B260" s="22">
        <v>16</v>
      </c>
      <c r="C260" s="9">
        <v>2008</v>
      </c>
      <c r="D260" s="10" t="s">
        <v>15</v>
      </c>
      <c r="E260" s="10" t="s">
        <v>64</v>
      </c>
      <c r="F260" s="18">
        <v>273</v>
      </c>
      <c r="G260" s="18">
        <v>294</v>
      </c>
      <c r="H260" s="7">
        <f t="shared" si="4"/>
        <v>7.1428571428571388</v>
      </c>
      <c r="I260" s="20">
        <v>2023</v>
      </c>
      <c r="J260" s="19" t="s">
        <v>15</v>
      </c>
      <c r="K260" s="10" t="s">
        <v>64</v>
      </c>
      <c r="L260" s="19"/>
      <c r="M260" s="19"/>
      <c r="N260" s="7">
        <v>34.642857142857139</v>
      </c>
      <c r="O260" s="24"/>
    </row>
    <row r="261" spans="1:15" x14ac:dyDescent="0.35">
      <c r="A261" s="15">
        <v>257</v>
      </c>
      <c r="B261" s="22">
        <v>17</v>
      </c>
      <c r="C261" s="9">
        <v>2008</v>
      </c>
      <c r="D261" s="10" t="s">
        <v>15</v>
      </c>
      <c r="E261" s="10" t="s">
        <v>65</v>
      </c>
      <c r="F261" s="18">
        <v>254</v>
      </c>
      <c r="G261" s="18">
        <v>276</v>
      </c>
      <c r="H261" s="7">
        <f t="shared" si="4"/>
        <v>7.9710144927536248</v>
      </c>
      <c r="I261" s="20">
        <v>2023</v>
      </c>
      <c r="J261" s="19" t="s">
        <v>15</v>
      </c>
      <c r="K261" s="10" t="s">
        <v>65</v>
      </c>
      <c r="L261" s="19"/>
      <c r="M261" s="19"/>
      <c r="N261" s="7">
        <v>45.405405405405411</v>
      </c>
      <c r="O261" s="24"/>
    </row>
    <row r="262" spans="1:15" x14ac:dyDescent="0.35">
      <c r="A262" s="15">
        <v>258</v>
      </c>
      <c r="B262" s="22">
        <v>18</v>
      </c>
      <c r="C262" s="9">
        <v>2008</v>
      </c>
      <c r="D262" s="10" t="s">
        <v>15</v>
      </c>
      <c r="E262" s="10" t="s">
        <v>24</v>
      </c>
      <c r="F262" s="18">
        <v>808</v>
      </c>
      <c r="G262" s="18">
        <v>910</v>
      </c>
      <c r="H262" s="7">
        <f t="shared" ref="H262:H324" si="5">100-(F262/G262*100)</f>
        <v>11.208791208791212</v>
      </c>
      <c r="I262" s="20">
        <v>2023</v>
      </c>
      <c r="J262" s="19" t="s">
        <v>15</v>
      </c>
      <c r="K262" s="10" t="s">
        <v>24</v>
      </c>
      <c r="L262" s="19"/>
      <c r="M262" s="19"/>
      <c r="N262" s="7">
        <v>27.48735244519392</v>
      </c>
      <c r="O262" s="24"/>
    </row>
    <row r="263" spans="1:15" x14ac:dyDescent="0.35">
      <c r="A263" s="15">
        <v>259</v>
      </c>
      <c r="B263" s="22">
        <v>19</v>
      </c>
      <c r="C263" s="9">
        <v>2008</v>
      </c>
      <c r="D263" s="10" t="s">
        <v>15</v>
      </c>
      <c r="E263" s="10" t="s">
        <v>66</v>
      </c>
      <c r="F263" s="18">
        <v>508</v>
      </c>
      <c r="G263" s="18">
        <v>542</v>
      </c>
      <c r="H263" s="7">
        <f t="shared" si="5"/>
        <v>6.2730627306273163</v>
      </c>
      <c r="I263" s="20">
        <v>2023</v>
      </c>
      <c r="J263" s="19" t="s">
        <v>15</v>
      </c>
      <c r="K263" s="10" t="s">
        <v>66</v>
      </c>
      <c r="L263" s="19"/>
      <c r="M263" s="19"/>
      <c r="N263" s="7">
        <v>38.445807770961146</v>
      </c>
      <c r="O263" s="24"/>
    </row>
    <row r="264" spans="1:15" x14ac:dyDescent="0.35">
      <c r="A264" s="15">
        <v>260</v>
      </c>
      <c r="B264" s="22">
        <v>20</v>
      </c>
      <c r="C264" s="9">
        <v>2008</v>
      </c>
      <c r="D264" s="10" t="s">
        <v>15</v>
      </c>
      <c r="E264" s="10" t="s">
        <v>25</v>
      </c>
      <c r="F264" s="18">
        <v>1555</v>
      </c>
      <c r="G264" s="18">
        <v>1702</v>
      </c>
      <c r="H264" s="7">
        <f t="shared" si="5"/>
        <v>8.636897767332556</v>
      </c>
      <c r="I264" s="20">
        <v>2023</v>
      </c>
      <c r="J264" s="19" t="s">
        <v>15</v>
      </c>
      <c r="K264" s="10" t="s">
        <v>25</v>
      </c>
      <c r="L264" s="19"/>
      <c r="M264" s="19"/>
      <c r="N264" s="7">
        <v>36.363636363636367</v>
      </c>
      <c r="O264" s="24"/>
    </row>
    <row r="265" spans="1:15" x14ac:dyDescent="0.35">
      <c r="A265" s="15">
        <v>261</v>
      </c>
      <c r="B265" s="22">
        <v>21</v>
      </c>
      <c r="C265" s="9">
        <v>2008</v>
      </c>
      <c r="D265" s="10" t="s">
        <v>15</v>
      </c>
      <c r="E265" s="10" t="s">
        <v>67</v>
      </c>
      <c r="F265" s="18">
        <v>117</v>
      </c>
      <c r="G265" s="18">
        <v>122</v>
      </c>
      <c r="H265" s="7">
        <f t="shared" si="5"/>
        <v>4.0983606557377072</v>
      </c>
      <c r="I265" s="20">
        <v>2023</v>
      </c>
      <c r="J265" s="19" t="s">
        <v>15</v>
      </c>
      <c r="K265" s="10" t="s">
        <v>67</v>
      </c>
      <c r="L265" s="19"/>
      <c r="M265" s="19"/>
      <c r="N265" s="7">
        <v>44.186046511627907</v>
      </c>
      <c r="O265" s="24"/>
    </row>
    <row r="266" spans="1:15" x14ac:dyDescent="0.35">
      <c r="A266" s="15">
        <v>262</v>
      </c>
      <c r="B266" s="22">
        <v>22</v>
      </c>
      <c r="C266" s="9">
        <v>2008</v>
      </c>
      <c r="D266" s="10" t="s">
        <v>15</v>
      </c>
      <c r="E266" s="10" t="s">
        <v>26</v>
      </c>
      <c r="F266" s="18">
        <v>1099</v>
      </c>
      <c r="G266" s="18">
        <v>1126</v>
      </c>
      <c r="H266" s="7">
        <f t="shared" si="5"/>
        <v>2.3978685612788553</v>
      </c>
      <c r="I266" s="20">
        <v>2023</v>
      </c>
      <c r="J266" s="19" t="s">
        <v>15</v>
      </c>
      <c r="K266" s="10" t="s">
        <v>26</v>
      </c>
      <c r="L266" s="19"/>
      <c r="M266" s="19"/>
      <c r="N266" s="7">
        <v>22.702702702702709</v>
      </c>
      <c r="O266" s="24"/>
    </row>
    <row r="267" spans="1:15" x14ac:dyDescent="0.35">
      <c r="A267" s="15">
        <v>263</v>
      </c>
      <c r="B267" s="22">
        <v>23</v>
      </c>
      <c r="C267" s="9">
        <v>2008</v>
      </c>
      <c r="D267" s="10" t="s">
        <v>15</v>
      </c>
      <c r="E267" s="10" t="s">
        <v>68</v>
      </c>
      <c r="F267" s="18">
        <v>209</v>
      </c>
      <c r="G267" s="18">
        <v>233</v>
      </c>
      <c r="H267" s="7">
        <f t="shared" si="5"/>
        <v>10.300429184549358</v>
      </c>
      <c r="I267" s="20">
        <v>2023</v>
      </c>
      <c r="J267" s="19" t="s">
        <v>15</v>
      </c>
      <c r="K267" s="10" t="s">
        <v>68</v>
      </c>
      <c r="L267" s="19"/>
      <c r="M267" s="19"/>
      <c r="N267" s="7">
        <v>50.331125827814574</v>
      </c>
      <c r="O267" s="24"/>
    </row>
    <row r="268" spans="1:15" x14ac:dyDescent="0.35">
      <c r="A268" s="15">
        <v>264</v>
      </c>
      <c r="B268" s="22">
        <v>24</v>
      </c>
      <c r="C268" s="9">
        <v>2008</v>
      </c>
      <c r="D268" s="10" t="s">
        <v>15</v>
      </c>
      <c r="E268" s="10" t="s">
        <v>69</v>
      </c>
      <c r="F268" s="18"/>
      <c r="G268" s="18"/>
      <c r="H268" s="7"/>
      <c r="I268" s="20">
        <v>2023</v>
      </c>
      <c r="J268" s="19" t="s">
        <v>15</v>
      </c>
      <c r="K268" s="10" t="s">
        <v>69</v>
      </c>
      <c r="L268" s="19"/>
      <c r="M268" s="19"/>
      <c r="N268" s="7">
        <v>43.75</v>
      </c>
      <c r="O268" s="24"/>
    </row>
    <row r="269" spans="1:15" x14ac:dyDescent="0.35">
      <c r="A269" s="15">
        <v>265</v>
      </c>
      <c r="B269" s="22">
        <v>25</v>
      </c>
      <c r="C269" s="9">
        <v>2008</v>
      </c>
      <c r="D269" s="10" t="s">
        <v>15</v>
      </c>
      <c r="E269" s="10" t="s">
        <v>27</v>
      </c>
      <c r="F269" s="18">
        <v>1241</v>
      </c>
      <c r="G269" s="18">
        <v>1324</v>
      </c>
      <c r="H269" s="7">
        <f t="shared" si="5"/>
        <v>6.2688821752265937</v>
      </c>
      <c r="I269" s="20">
        <v>2023</v>
      </c>
      <c r="J269" s="19" t="s">
        <v>15</v>
      </c>
      <c r="K269" s="10" t="s">
        <v>27</v>
      </c>
      <c r="L269" s="19"/>
      <c r="M269" s="19"/>
      <c r="N269" s="7">
        <v>43.2</v>
      </c>
      <c r="O269" s="24"/>
    </row>
    <row r="270" spans="1:15" x14ac:dyDescent="0.35">
      <c r="A270" s="15">
        <v>266</v>
      </c>
      <c r="B270" s="22">
        <v>26</v>
      </c>
      <c r="C270" s="9">
        <v>2008</v>
      </c>
      <c r="D270" s="10" t="s">
        <v>15</v>
      </c>
      <c r="E270" s="10" t="s">
        <v>28</v>
      </c>
      <c r="F270" s="18">
        <v>1758</v>
      </c>
      <c r="G270" s="18">
        <v>1993</v>
      </c>
      <c r="H270" s="7">
        <f t="shared" si="5"/>
        <v>11.79126944305068</v>
      </c>
      <c r="I270" s="20">
        <v>2023</v>
      </c>
      <c r="J270" s="19" t="s">
        <v>15</v>
      </c>
      <c r="K270" s="10" t="s">
        <v>28</v>
      </c>
      <c r="L270" s="19"/>
      <c r="M270" s="19"/>
      <c r="N270" s="7">
        <v>41.706412294647585</v>
      </c>
      <c r="O270" s="24"/>
    </row>
    <row r="271" spans="1:15" x14ac:dyDescent="0.35">
      <c r="A271" s="15">
        <v>267</v>
      </c>
      <c r="B271" s="22">
        <v>27</v>
      </c>
      <c r="C271" s="9">
        <v>2008</v>
      </c>
      <c r="D271" s="10" t="s">
        <v>15</v>
      </c>
      <c r="E271" s="10" t="s">
        <v>29</v>
      </c>
      <c r="F271" s="18">
        <v>2733</v>
      </c>
      <c r="G271" s="18">
        <v>2865</v>
      </c>
      <c r="H271" s="7">
        <f t="shared" si="5"/>
        <v>4.6073298429319465</v>
      </c>
      <c r="I271" s="20">
        <v>2023</v>
      </c>
      <c r="J271" s="19" t="s">
        <v>15</v>
      </c>
      <c r="K271" s="10" t="s">
        <v>29</v>
      </c>
      <c r="L271" s="19"/>
      <c r="M271" s="19"/>
      <c r="N271" s="7">
        <v>33.99029714978775</v>
      </c>
      <c r="O271" s="24"/>
    </row>
    <row r="272" spans="1:15" x14ac:dyDescent="0.35">
      <c r="A272" s="15">
        <v>268</v>
      </c>
      <c r="B272" s="22">
        <v>28</v>
      </c>
      <c r="C272" s="9">
        <v>2008</v>
      </c>
      <c r="D272" s="10" t="s">
        <v>15</v>
      </c>
      <c r="E272" s="10" t="s">
        <v>30</v>
      </c>
      <c r="F272" s="18">
        <v>810</v>
      </c>
      <c r="G272" s="18">
        <v>894</v>
      </c>
      <c r="H272" s="7">
        <f t="shared" si="5"/>
        <v>9.3959731543624088</v>
      </c>
      <c r="I272" s="20">
        <v>2023</v>
      </c>
      <c r="J272" s="19" t="s">
        <v>15</v>
      </c>
      <c r="K272" s="10" t="s">
        <v>30</v>
      </c>
      <c r="L272" s="19"/>
      <c r="M272" s="19"/>
      <c r="N272" s="7">
        <v>48.383084577114431</v>
      </c>
      <c r="O272" s="24"/>
    </row>
    <row r="273" spans="1:15" x14ac:dyDescent="0.35">
      <c r="A273" s="15">
        <v>269</v>
      </c>
      <c r="B273" s="22">
        <v>29</v>
      </c>
      <c r="C273" s="9">
        <v>2008</v>
      </c>
      <c r="D273" s="10" t="s">
        <v>15</v>
      </c>
      <c r="E273" s="10" t="s">
        <v>70</v>
      </c>
      <c r="F273" s="18">
        <v>82</v>
      </c>
      <c r="G273" s="18">
        <v>85</v>
      </c>
      <c r="H273" s="7">
        <f t="shared" si="5"/>
        <v>3.529411764705884</v>
      </c>
      <c r="I273" s="20">
        <v>2023</v>
      </c>
      <c r="J273" s="19" t="s">
        <v>15</v>
      </c>
      <c r="K273" s="10" t="s">
        <v>70</v>
      </c>
      <c r="L273" s="19"/>
      <c r="M273" s="19"/>
      <c r="N273" s="7">
        <v>24.324324324324323</v>
      </c>
      <c r="O273" s="24"/>
    </row>
    <row r="274" spans="1:15" x14ac:dyDescent="0.35">
      <c r="A274" s="15">
        <v>270</v>
      </c>
      <c r="B274" s="22">
        <v>30</v>
      </c>
      <c r="C274" s="9">
        <v>2008</v>
      </c>
      <c r="D274" s="10" t="s">
        <v>15</v>
      </c>
      <c r="E274" s="10" t="s">
        <v>71</v>
      </c>
      <c r="F274" s="18">
        <v>68</v>
      </c>
      <c r="G274" s="18">
        <v>73</v>
      </c>
      <c r="H274" s="7">
        <f t="shared" si="5"/>
        <v>6.849315068493155</v>
      </c>
      <c r="I274" s="20">
        <v>2023</v>
      </c>
      <c r="J274" s="19" t="s">
        <v>15</v>
      </c>
      <c r="K274" s="10" t="s">
        <v>71</v>
      </c>
      <c r="L274" s="19"/>
      <c r="M274" s="19"/>
      <c r="N274" s="7">
        <v>45.762711864406782</v>
      </c>
      <c r="O274" s="24"/>
    </row>
    <row r="275" spans="1:15" x14ac:dyDescent="0.35">
      <c r="A275" s="15">
        <v>271</v>
      </c>
      <c r="B275" s="22">
        <v>31</v>
      </c>
      <c r="C275" s="9">
        <v>2008</v>
      </c>
      <c r="D275" s="10" t="s">
        <v>15</v>
      </c>
      <c r="E275" s="10" t="s">
        <v>31</v>
      </c>
      <c r="F275" s="18">
        <v>856</v>
      </c>
      <c r="G275" s="18">
        <v>896</v>
      </c>
      <c r="H275" s="7">
        <f t="shared" si="5"/>
        <v>4.4642857142857082</v>
      </c>
      <c r="I275" s="20">
        <v>2023</v>
      </c>
      <c r="J275" s="19" t="s">
        <v>15</v>
      </c>
      <c r="K275" s="10" t="s">
        <v>31</v>
      </c>
      <c r="L275" s="19"/>
      <c r="M275" s="19"/>
      <c r="N275" s="7">
        <v>27.622377622377627</v>
      </c>
      <c r="O275" s="24"/>
    </row>
    <row r="276" spans="1:15" x14ac:dyDescent="0.35">
      <c r="A276" s="15">
        <v>272</v>
      </c>
      <c r="B276" s="22">
        <v>32</v>
      </c>
      <c r="C276" s="9">
        <v>2008</v>
      </c>
      <c r="D276" s="10" t="s">
        <v>15</v>
      </c>
      <c r="E276" s="10" t="s">
        <v>52</v>
      </c>
      <c r="F276" s="18">
        <v>223</v>
      </c>
      <c r="G276" s="18">
        <v>239</v>
      </c>
      <c r="H276" s="7">
        <f t="shared" si="5"/>
        <v>6.6945606694560666</v>
      </c>
      <c r="I276" s="20">
        <v>2023</v>
      </c>
      <c r="J276" s="19" t="s">
        <v>15</v>
      </c>
      <c r="K276" s="10" t="s">
        <v>52</v>
      </c>
      <c r="L276" s="19"/>
      <c r="M276" s="19"/>
      <c r="N276" s="7">
        <v>39.914163090128753</v>
      </c>
      <c r="O276" s="24"/>
    </row>
    <row r="277" spans="1:15" x14ac:dyDescent="0.35">
      <c r="A277" s="15">
        <v>273</v>
      </c>
      <c r="B277" s="22">
        <v>33</v>
      </c>
      <c r="C277" s="9">
        <v>2008</v>
      </c>
      <c r="D277" s="10" t="s">
        <v>15</v>
      </c>
      <c r="E277" s="10" t="s">
        <v>32</v>
      </c>
      <c r="F277" s="18">
        <v>1815</v>
      </c>
      <c r="G277" s="18">
        <v>2009</v>
      </c>
      <c r="H277" s="7">
        <f t="shared" si="5"/>
        <v>9.6565455450472939</v>
      </c>
      <c r="I277" s="20">
        <v>2023</v>
      </c>
      <c r="J277" s="19" t="s">
        <v>15</v>
      </c>
      <c r="K277" s="10" t="s">
        <v>32</v>
      </c>
      <c r="L277" s="19"/>
      <c r="M277" s="19"/>
      <c r="N277" s="7">
        <v>48.65951742627346</v>
      </c>
      <c r="O277" s="24"/>
    </row>
    <row r="278" spans="1:15" x14ac:dyDescent="0.35">
      <c r="A278" s="15">
        <v>274</v>
      </c>
      <c r="B278" s="22">
        <v>34</v>
      </c>
      <c r="C278" s="9">
        <v>2008</v>
      </c>
      <c r="D278" s="10" t="s">
        <v>15</v>
      </c>
      <c r="E278" s="10" t="s">
        <v>72</v>
      </c>
      <c r="F278" s="18">
        <v>103</v>
      </c>
      <c r="G278" s="18">
        <v>106</v>
      </c>
      <c r="H278" s="7">
        <f t="shared" si="5"/>
        <v>2.8301886792452819</v>
      </c>
      <c r="I278" s="20">
        <v>2023</v>
      </c>
      <c r="J278" s="19" t="s">
        <v>15</v>
      </c>
      <c r="K278" s="10" t="s">
        <v>72</v>
      </c>
      <c r="L278" s="19"/>
      <c r="M278" s="19"/>
      <c r="N278" s="7">
        <v>42.105263157894733</v>
      </c>
      <c r="O278" s="24"/>
    </row>
    <row r="279" spans="1:15" x14ac:dyDescent="0.35">
      <c r="A279" s="15">
        <v>275</v>
      </c>
      <c r="B279" s="22">
        <v>35</v>
      </c>
      <c r="C279" s="9">
        <v>2008</v>
      </c>
      <c r="D279" s="10" t="s">
        <v>15</v>
      </c>
      <c r="E279" s="10" t="s">
        <v>33</v>
      </c>
      <c r="F279" s="18">
        <v>1322</v>
      </c>
      <c r="G279" s="18">
        <v>1381</v>
      </c>
      <c r="H279" s="7">
        <f t="shared" si="5"/>
        <v>4.2722664735698714</v>
      </c>
      <c r="I279" s="20">
        <v>2023</v>
      </c>
      <c r="J279" s="19" t="s">
        <v>15</v>
      </c>
      <c r="K279" s="10" t="s">
        <v>33</v>
      </c>
      <c r="L279" s="19"/>
      <c r="M279" s="19"/>
      <c r="N279" s="7">
        <v>25.191326530612244</v>
      </c>
      <c r="O279" s="24"/>
    </row>
    <row r="280" spans="1:15" x14ac:dyDescent="0.35">
      <c r="A280" s="15">
        <v>276</v>
      </c>
      <c r="B280" s="22">
        <v>36</v>
      </c>
      <c r="C280" s="9">
        <v>2008</v>
      </c>
      <c r="D280" s="10" t="s">
        <v>15</v>
      </c>
      <c r="E280" s="10" t="s">
        <v>34</v>
      </c>
      <c r="F280" s="18">
        <v>1124</v>
      </c>
      <c r="G280" s="18">
        <v>1176</v>
      </c>
      <c r="H280" s="7">
        <f t="shared" si="5"/>
        <v>4.4217687074829968</v>
      </c>
      <c r="I280" s="20">
        <v>2023</v>
      </c>
      <c r="J280" s="19" t="s">
        <v>15</v>
      </c>
      <c r="K280" s="10" t="s">
        <v>34</v>
      </c>
      <c r="L280" s="19"/>
      <c r="M280" s="19"/>
      <c r="N280" s="7">
        <v>30.450132391879976</v>
      </c>
      <c r="O280" s="24"/>
    </row>
    <row r="281" spans="1:15" x14ac:dyDescent="0.35">
      <c r="A281" s="15">
        <v>277</v>
      </c>
      <c r="B281" s="22">
        <v>37</v>
      </c>
      <c r="C281" s="9">
        <v>2008</v>
      </c>
      <c r="D281" s="10" t="s">
        <v>15</v>
      </c>
      <c r="E281" s="10" t="s">
        <v>35</v>
      </c>
      <c r="F281" s="18">
        <v>777</v>
      </c>
      <c r="G281" s="18">
        <v>846</v>
      </c>
      <c r="H281" s="7">
        <f t="shared" si="5"/>
        <v>8.156028368794324</v>
      </c>
      <c r="I281" s="20">
        <v>2023</v>
      </c>
      <c r="J281" s="19" t="s">
        <v>15</v>
      </c>
      <c r="K281" s="10" t="s">
        <v>35</v>
      </c>
      <c r="L281" s="19"/>
      <c r="M281" s="19"/>
      <c r="N281" s="7">
        <v>47.251308900523561</v>
      </c>
      <c r="O281" s="24"/>
    </row>
    <row r="282" spans="1:15" x14ac:dyDescent="0.35">
      <c r="A282" s="15">
        <v>278</v>
      </c>
      <c r="B282" s="22">
        <v>38</v>
      </c>
      <c r="C282" s="9">
        <v>2008</v>
      </c>
      <c r="D282" s="10" t="s">
        <v>15</v>
      </c>
      <c r="E282" s="10" t="s">
        <v>73</v>
      </c>
      <c r="F282" s="18">
        <v>72</v>
      </c>
      <c r="G282" s="18">
        <v>75</v>
      </c>
      <c r="H282" s="7">
        <f t="shared" si="5"/>
        <v>4</v>
      </c>
      <c r="I282" s="20">
        <v>2023</v>
      </c>
      <c r="J282" s="19" t="s">
        <v>15</v>
      </c>
      <c r="K282" s="10" t="s">
        <v>73</v>
      </c>
      <c r="L282" s="19"/>
      <c r="M282" s="19"/>
      <c r="N282" s="7">
        <v>46.551724137931039</v>
      </c>
      <c r="O282" s="24"/>
    </row>
    <row r="283" spans="1:15" x14ac:dyDescent="0.35">
      <c r="A283" s="15">
        <v>279</v>
      </c>
      <c r="B283" s="22">
        <v>39</v>
      </c>
      <c r="C283" s="9">
        <v>2008</v>
      </c>
      <c r="D283" s="10" t="s">
        <v>15</v>
      </c>
      <c r="E283" s="10" t="s">
        <v>74</v>
      </c>
      <c r="F283" s="18">
        <v>546</v>
      </c>
      <c r="G283" s="18">
        <v>565</v>
      </c>
      <c r="H283" s="7">
        <f t="shared" si="5"/>
        <v>3.3628318584070769</v>
      </c>
      <c r="I283" s="20">
        <v>2023</v>
      </c>
      <c r="J283" s="19" t="s">
        <v>15</v>
      </c>
      <c r="K283" s="10" t="s">
        <v>74</v>
      </c>
      <c r="L283" s="19"/>
      <c r="M283" s="19"/>
      <c r="N283" s="7">
        <v>29.159519725557459</v>
      </c>
      <c r="O283" s="24"/>
    </row>
    <row r="284" spans="1:15" x14ac:dyDescent="0.35">
      <c r="A284" s="15">
        <v>280</v>
      </c>
      <c r="B284" s="22">
        <v>40</v>
      </c>
      <c r="C284" s="9">
        <v>2008</v>
      </c>
      <c r="D284" s="10" t="s">
        <v>15</v>
      </c>
      <c r="E284" s="10" t="s">
        <v>36</v>
      </c>
      <c r="F284" s="18">
        <v>1023</v>
      </c>
      <c r="G284" s="18">
        <v>1104</v>
      </c>
      <c r="H284" s="7">
        <f t="shared" si="5"/>
        <v>7.3369565217391397</v>
      </c>
      <c r="I284" s="20">
        <v>2023</v>
      </c>
      <c r="J284" s="19" t="s">
        <v>15</v>
      </c>
      <c r="K284" s="10" t="s">
        <v>36</v>
      </c>
      <c r="L284" s="19"/>
      <c r="M284" s="19"/>
      <c r="N284" s="7">
        <v>26.754047802621443</v>
      </c>
      <c r="O284" s="24"/>
    </row>
    <row r="285" spans="1:15" x14ac:dyDescent="0.35">
      <c r="A285" s="15">
        <v>281</v>
      </c>
      <c r="B285" s="22">
        <v>41</v>
      </c>
      <c r="C285" s="9">
        <v>2008</v>
      </c>
      <c r="D285" s="10" t="s">
        <v>15</v>
      </c>
      <c r="E285" s="10" t="s">
        <v>75</v>
      </c>
      <c r="F285" s="19">
        <v>379</v>
      </c>
      <c r="G285" s="19">
        <v>382</v>
      </c>
      <c r="H285" s="7">
        <f t="shared" si="5"/>
        <v>0.78534031413613548</v>
      </c>
      <c r="I285" s="20">
        <v>2023</v>
      </c>
      <c r="J285" s="19" t="s">
        <v>15</v>
      </c>
      <c r="K285" s="10" t="s">
        <v>75</v>
      </c>
      <c r="L285" s="19"/>
      <c r="M285" s="19"/>
      <c r="N285" s="7">
        <v>19.47743467933492</v>
      </c>
      <c r="O285" s="24"/>
    </row>
    <row r="286" spans="1:15" x14ac:dyDescent="0.35">
      <c r="A286" s="15">
        <v>282</v>
      </c>
      <c r="B286" s="22">
        <v>42</v>
      </c>
      <c r="C286" s="9">
        <v>2008</v>
      </c>
      <c r="D286" s="10" t="s">
        <v>15</v>
      </c>
      <c r="E286" s="10" t="s">
        <v>37</v>
      </c>
      <c r="F286" s="19">
        <v>613</v>
      </c>
      <c r="G286" s="19">
        <v>668</v>
      </c>
      <c r="H286" s="7">
        <f t="shared" si="5"/>
        <v>8.2335329341317447</v>
      </c>
      <c r="I286" s="20">
        <v>2023</v>
      </c>
      <c r="J286" s="19" t="s">
        <v>15</v>
      </c>
      <c r="K286" s="10" t="s">
        <v>37</v>
      </c>
      <c r="L286" s="19"/>
      <c r="M286" s="19"/>
      <c r="N286" s="7">
        <v>30.64182194616977</v>
      </c>
      <c r="O286" s="24"/>
    </row>
    <row r="287" spans="1:15" x14ac:dyDescent="0.35">
      <c r="A287" s="15">
        <v>283</v>
      </c>
      <c r="B287" s="22">
        <v>43</v>
      </c>
      <c r="C287" s="9">
        <v>2008</v>
      </c>
      <c r="D287" s="10" t="s">
        <v>15</v>
      </c>
      <c r="E287" s="10" t="s">
        <v>38</v>
      </c>
      <c r="F287" s="19">
        <v>1445</v>
      </c>
      <c r="G287" s="19">
        <v>1506</v>
      </c>
      <c r="H287" s="7">
        <f t="shared" si="5"/>
        <v>4.0504648074369101</v>
      </c>
      <c r="I287" s="20">
        <v>2023</v>
      </c>
      <c r="J287" s="19" t="s">
        <v>15</v>
      </c>
      <c r="K287" s="10" t="s">
        <v>38</v>
      </c>
      <c r="L287" s="19"/>
      <c r="M287" s="19"/>
      <c r="N287" s="7">
        <v>29.010238907849825</v>
      </c>
      <c r="O287" s="24"/>
    </row>
    <row r="288" spans="1:15" x14ac:dyDescent="0.35">
      <c r="A288" s="15">
        <v>284</v>
      </c>
      <c r="B288" s="22">
        <v>44</v>
      </c>
      <c r="C288" s="9">
        <v>2008</v>
      </c>
      <c r="D288" s="10" t="s">
        <v>15</v>
      </c>
      <c r="E288" s="10" t="s">
        <v>39</v>
      </c>
      <c r="F288" s="19">
        <v>827</v>
      </c>
      <c r="G288" s="19">
        <v>849</v>
      </c>
      <c r="H288" s="7">
        <f t="shared" si="5"/>
        <v>2.591283863368659</v>
      </c>
      <c r="I288" s="20">
        <v>2023</v>
      </c>
      <c r="J288" s="19" t="s">
        <v>15</v>
      </c>
      <c r="K288" s="10" t="s">
        <v>39</v>
      </c>
      <c r="L288" s="19"/>
      <c r="M288" s="19"/>
      <c r="N288" s="7">
        <v>18.091809180918091</v>
      </c>
      <c r="O288" s="24"/>
    </row>
    <row r="289" spans="1:15" x14ac:dyDescent="0.35">
      <c r="A289" s="15">
        <v>285</v>
      </c>
      <c r="B289" s="22">
        <v>45</v>
      </c>
      <c r="C289" s="9">
        <v>2008</v>
      </c>
      <c r="D289" s="10" t="s">
        <v>15</v>
      </c>
      <c r="E289" s="10" t="s">
        <v>76</v>
      </c>
      <c r="F289" s="19">
        <v>951</v>
      </c>
      <c r="G289" s="19">
        <v>1023</v>
      </c>
      <c r="H289" s="7">
        <f t="shared" si="5"/>
        <v>7.0381231671554332</v>
      </c>
      <c r="I289" s="20">
        <v>2023</v>
      </c>
      <c r="J289" s="19" t="s">
        <v>15</v>
      </c>
      <c r="K289" s="10" t="s">
        <v>76</v>
      </c>
      <c r="L289" s="19"/>
      <c r="M289" s="19"/>
      <c r="N289" s="7">
        <v>46.773360867320605</v>
      </c>
      <c r="O289" s="24"/>
    </row>
    <row r="290" spans="1:15" x14ac:dyDescent="0.35">
      <c r="A290" s="15">
        <v>286</v>
      </c>
      <c r="B290" s="22">
        <v>46</v>
      </c>
      <c r="C290" s="9">
        <v>2008</v>
      </c>
      <c r="D290" s="10" t="s">
        <v>15</v>
      </c>
      <c r="E290" s="10" t="s">
        <v>53</v>
      </c>
      <c r="F290" s="19">
        <v>709</v>
      </c>
      <c r="G290" s="19">
        <v>768</v>
      </c>
      <c r="H290" s="7">
        <f t="shared" si="5"/>
        <v>7.6822916666666572</v>
      </c>
      <c r="I290" s="20">
        <v>2023</v>
      </c>
      <c r="J290" s="19" t="s">
        <v>15</v>
      </c>
      <c r="K290" s="10" t="s">
        <v>53</v>
      </c>
      <c r="L290" s="19"/>
      <c r="M290" s="19"/>
      <c r="N290" s="7">
        <v>41.255605381165914</v>
      </c>
      <c r="O290" s="24"/>
    </row>
    <row r="291" spans="1:15" x14ac:dyDescent="0.35">
      <c r="A291" s="15">
        <v>287</v>
      </c>
      <c r="B291" s="22">
        <v>47</v>
      </c>
      <c r="C291" s="9">
        <v>2008</v>
      </c>
      <c r="D291" s="10" t="s">
        <v>15</v>
      </c>
      <c r="E291" s="10" t="s">
        <v>77</v>
      </c>
      <c r="F291" s="19">
        <v>508</v>
      </c>
      <c r="G291" s="19">
        <v>549</v>
      </c>
      <c r="H291" s="7">
        <f t="shared" si="5"/>
        <v>7.4681238615664824</v>
      </c>
      <c r="I291" s="20">
        <v>2023</v>
      </c>
      <c r="J291" s="19" t="s">
        <v>15</v>
      </c>
      <c r="K291" s="10" t="s">
        <v>77</v>
      </c>
      <c r="L291" s="19"/>
      <c r="M291" s="19"/>
      <c r="N291" s="7">
        <v>45.360824742268044</v>
      </c>
      <c r="O291" s="24"/>
    </row>
    <row r="292" spans="1:15" x14ac:dyDescent="0.35">
      <c r="A292" s="15">
        <v>288</v>
      </c>
      <c r="B292" s="22">
        <v>48</v>
      </c>
      <c r="C292" s="9">
        <v>2008</v>
      </c>
      <c r="D292" s="10" t="s">
        <v>15</v>
      </c>
      <c r="E292" s="10" t="s">
        <v>78</v>
      </c>
      <c r="F292" s="19">
        <v>334</v>
      </c>
      <c r="G292" s="19">
        <v>364</v>
      </c>
      <c r="H292" s="7">
        <f t="shared" si="5"/>
        <v>8.241758241758248</v>
      </c>
      <c r="I292" s="20">
        <v>2023</v>
      </c>
      <c r="J292" s="19" t="s">
        <v>15</v>
      </c>
      <c r="K292" s="10" t="s">
        <v>78</v>
      </c>
      <c r="L292" s="19"/>
      <c r="M292" s="19"/>
      <c r="N292" s="7">
        <v>48.284313725490193</v>
      </c>
      <c r="O292" s="24"/>
    </row>
    <row r="293" spans="1:15" x14ac:dyDescent="0.35">
      <c r="A293" s="15">
        <v>289</v>
      </c>
      <c r="B293" s="22">
        <v>49</v>
      </c>
      <c r="C293" s="9">
        <v>2008</v>
      </c>
      <c r="D293" s="10" t="s">
        <v>15</v>
      </c>
      <c r="E293" s="10" t="s">
        <v>40</v>
      </c>
      <c r="F293" s="19">
        <v>2476</v>
      </c>
      <c r="G293" s="19">
        <v>2571</v>
      </c>
      <c r="H293" s="7">
        <f t="shared" si="5"/>
        <v>3.6950602878257399</v>
      </c>
      <c r="I293" s="20">
        <v>2023</v>
      </c>
      <c r="J293" s="19" t="s">
        <v>15</v>
      </c>
      <c r="K293" s="10" t="s">
        <v>40</v>
      </c>
      <c r="L293" s="19"/>
      <c r="M293" s="19"/>
      <c r="N293" s="7">
        <v>21.034946236559136</v>
      </c>
      <c r="O293" s="24"/>
    </row>
    <row r="294" spans="1:15" x14ac:dyDescent="0.35">
      <c r="A294" s="15">
        <v>290</v>
      </c>
      <c r="B294" s="22">
        <v>50</v>
      </c>
      <c r="C294" s="9">
        <v>2008</v>
      </c>
      <c r="D294" s="10" t="s">
        <v>15</v>
      </c>
      <c r="E294" s="10" t="s">
        <v>41</v>
      </c>
      <c r="F294" s="19">
        <v>1634</v>
      </c>
      <c r="G294" s="19">
        <v>1692</v>
      </c>
      <c r="H294" s="7">
        <f t="shared" si="5"/>
        <v>3.4278959810874738</v>
      </c>
      <c r="I294" s="20">
        <v>2023</v>
      </c>
      <c r="J294" s="19" t="s">
        <v>15</v>
      </c>
      <c r="K294" s="10" t="s">
        <v>41</v>
      </c>
      <c r="L294" s="19"/>
      <c r="M294" s="19"/>
      <c r="N294" s="7">
        <v>26.443100604727874</v>
      </c>
      <c r="O294" s="24"/>
    </row>
    <row r="295" spans="1:15" x14ac:dyDescent="0.35">
      <c r="A295" s="15">
        <v>291</v>
      </c>
      <c r="B295" s="22">
        <v>51</v>
      </c>
      <c r="C295" s="9">
        <v>2008</v>
      </c>
      <c r="D295" s="10" t="s">
        <v>15</v>
      </c>
      <c r="E295" s="10" t="s">
        <v>79</v>
      </c>
      <c r="F295" s="19">
        <v>240</v>
      </c>
      <c r="G295" s="19">
        <v>256</v>
      </c>
      <c r="H295" s="7">
        <f t="shared" si="5"/>
        <v>6.25</v>
      </c>
      <c r="I295" s="20">
        <v>2023</v>
      </c>
      <c r="J295" s="19" t="s">
        <v>15</v>
      </c>
      <c r="K295" s="10" t="s">
        <v>79</v>
      </c>
      <c r="L295" s="19"/>
      <c r="M295" s="19"/>
      <c r="N295" s="7">
        <v>25.518672199170126</v>
      </c>
      <c r="O295" s="24"/>
    </row>
    <row r="296" spans="1:15" x14ac:dyDescent="0.35">
      <c r="A296" s="15">
        <v>292</v>
      </c>
      <c r="B296" s="22">
        <v>52</v>
      </c>
      <c r="C296" s="9">
        <v>2008</v>
      </c>
      <c r="D296" s="10" t="s">
        <v>15</v>
      </c>
      <c r="E296" s="10" t="s">
        <v>42</v>
      </c>
      <c r="F296" s="19">
        <v>853</v>
      </c>
      <c r="G296" s="19">
        <v>923</v>
      </c>
      <c r="H296" s="7">
        <f t="shared" si="5"/>
        <v>7.5839653304442152</v>
      </c>
      <c r="I296" s="20">
        <v>2023</v>
      </c>
      <c r="J296" s="19" t="s">
        <v>15</v>
      </c>
      <c r="K296" s="10" t="s">
        <v>42</v>
      </c>
      <c r="L296" s="19"/>
      <c r="M296" s="19"/>
      <c r="N296" s="7">
        <v>36.938775510204081</v>
      </c>
      <c r="O296" s="24"/>
    </row>
    <row r="297" spans="1:15" x14ac:dyDescent="0.35">
      <c r="A297" s="15">
        <v>293</v>
      </c>
      <c r="B297" s="22">
        <v>53</v>
      </c>
      <c r="C297" s="9">
        <v>2008</v>
      </c>
      <c r="D297" s="10" t="s">
        <v>15</v>
      </c>
      <c r="E297" s="10" t="s">
        <v>80</v>
      </c>
      <c r="F297" s="19">
        <v>1542</v>
      </c>
      <c r="G297" s="19">
        <v>1626</v>
      </c>
      <c r="H297" s="7">
        <f t="shared" si="5"/>
        <v>5.1660516605166009</v>
      </c>
      <c r="I297" s="20">
        <v>2023</v>
      </c>
      <c r="J297" s="19" t="s">
        <v>15</v>
      </c>
      <c r="K297" s="10" t="s">
        <v>80</v>
      </c>
      <c r="L297" s="19"/>
      <c r="M297" s="19"/>
      <c r="N297" s="7">
        <v>33.2761578044597</v>
      </c>
      <c r="O297" s="24"/>
    </row>
    <row r="298" spans="1:15" x14ac:dyDescent="0.35">
      <c r="A298" s="15">
        <v>294</v>
      </c>
      <c r="B298" s="22">
        <v>54</v>
      </c>
      <c r="C298" s="9">
        <v>2008</v>
      </c>
      <c r="D298" s="10" t="s">
        <v>15</v>
      </c>
      <c r="E298" s="10" t="s">
        <v>81</v>
      </c>
      <c r="F298" s="19">
        <v>145</v>
      </c>
      <c r="G298" s="19">
        <v>157</v>
      </c>
      <c r="H298" s="7">
        <f t="shared" si="5"/>
        <v>7.6433121019108228</v>
      </c>
      <c r="I298" s="20">
        <v>2023</v>
      </c>
      <c r="J298" s="19" t="s">
        <v>15</v>
      </c>
      <c r="K298" s="10" t="s">
        <v>81</v>
      </c>
      <c r="L298" s="19"/>
      <c r="M298" s="19"/>
      <c r="N298" s="7">
        <v>20.353982300884951</v>
      </c>
      <c r="O298" s="24"/>
    </row>
    <row r="299" spans="1:15" x14ac:dyDescent="0.35">
      <c r="A299" s="15">
        <v>295</v>
      </c>
      <c r="B299" s="22">
        <v>55</v>
      </c>
      <c r="C299" s="9">
        <v>2008</v>
      </c>
      <c r="D299" s="10" t="s">
        <v>15</v>
      </c>
      <c r="E299" s="10" t="s">
        <v>82</v>
      </c>
      <c r="F299" s="19">
        <v>44</v>
      </c>
      <c r="G299" s="19">
        <v>46</v>
      </c>
      <c r="H299" s="7">
        <f t="shared" si="5"/>
        <v>4.3478260869565162</v>
      </c>
      <c r="I299" s="20">
        <v>2023</v>
      </c>
      <c r="J299" s="19" t="s">
        <v>15</v>
      </c>
      <c r="K299" s="10" t="s">
        <v>82</v>
      </c>
      <c r="L299" s="19"/>
      <c r="M299" s="19"/>
      <c r="N299" s="7">
        <v>48.717948717948723</v>
      </c>
      <c r="O299" s="24"/>
    </row>
    <row r="300" spans="1:15" x14ac:dyDescent="0.35">
      <c r="A300" s="15">
        <v>296</v>
      </c>
      <c r="B300" s="22">
        <v>56</v>
      </c>
      <c r="C300" s="9">
        <v>2008</v>
      </c>
      <c r="D300" s="10" t="s">
        <v>15</v>
      </c>
      <c r="E300" s="10" t="s">
        <v>83</v>
      </c>
      <c r="F300" s="19">
        <v>101</v>
      </c>
      <c r="G300" s="19">
        <v>108</v>
      </c>
      <c r="H300" s="7">
        <f t="shared" si="5"/>
        <v>6.481481481481481</v>
      </c>
      <c r="I300" s="20">
        <v>2023</v>
      </c>
      <c r="J300" s="19" t="s">
        <v>15</v>
      </c>
      <c r="K300" s="10" t="s">
        <v>83</v>
      </c>
      <c r="L300" s="19"/>
      <c r="M300" s="19"/>
      <c r="N300" s="7">
        <v>44.859813084112155</v>
      </c>
      <c r="O300" s="24"/>
    </row>
    <row r="301" spans="1:15" x14ac:dyDescent="0.35">
      <c r="A301" s="15">
        <v>297</v>
      </c>
      <c r="B301" s="22">
        <v>57</v>
      </c>
      <c r="C301" s="9">
        <v>2008</v>
      </c>
      <c r="D301" s="10" t="s">
        <v>15</v>
      </c>
      <c r="E301" s="10" t="s">
        <v>84</v>
      </c>
      <c r="F301" s="19">
        <v>502</v>
      </c>
      <c r="G301" s="19">
        <v>527</v>
      </c>
      <c r="H301" s="7">
        <f t="shared" si="5"/>
        <v>4.7438330170778045</v>
      </c>
      <c r="I301" s="20">
        <v>2023</v>
      </c>
      <c r="J301" s="19" t="s">
        <v>15</v>
      </c>
      <c r="K301" s="10" t="s">
        <v>84</v>
      </c>
      <c r="L301" s="19"/>
      <c r="M301" s="19"/>
      <c r="N301" s="7">
        <v>26.353790613718402</v>
      </c>
      <c r="O301" s="24"/>
    </row>
    <row r="302" spans="1:15" x14ac:dyDescent="0.35">
      <c r="A302" s="15">
        <v>298</v>
      </c>
      <c r="B302" s="22">
        <v>58</v>
      </c>
      <c r="C302" s="9">
        <v>2008</v>
      </c>
      <c r="D302" s="10" t="s">
        <v>15</v>
      </c>
      <c r="E302" s="10" t="s">
        <v>85</v>
      </c>
      <c r="F302" s="19">
        <v>131</v>
      </c>
      <c r="G302" s="19">
        <v>137</v>
      </c>
      <c r="H302" s="7">
        <f t="shared" si="5"/>
        <v>4.379562043795616</v>
      </c>
      <c r="I302" s="20">
        <v>2023</v>
      </c>
      <c r="J302" s="19" t="s">
        <v>15</v>
      </c>
      <c r="K302" s="10" t="s">
        <v>85</v>
      </c>
      <c r="L302" s="19"/>
      <c r="M302" s="19"/>
      <c r="N302" s="7">
        <v>46.05263157894737</v>
      </c>
      <c r="O302" s="24"/>
    </row>
    <row r="303" spans="1:15" x14ac:dyDescent="0.35">
      <c r="A303" s="15">
        <v>299</v>
      </c>
      <c r="B303" s="22">
        <v>59</v>
      </c>
      <c r="C303" s="9">
        <v>2008</v>
      </c>
      <c r="D303" s="10" t="s">
        <v>15</v>
      </c>
      <c r="E303" s="10" t="s">
        <v>43</v>
      </c>
      <c r="F303" s="19">
        <v>520</v>
      </c>
      <c r="G303" s="19">
        <v>544</v>
      </c>
      <c r="H303" s="7">
        <f t="shared" si="5"/>
        <v>4.4117647058823479</v>
      </c>
      <c r="I303" s="20">
        <v>2023</v>
      </c>
      <c r="J303" s="19" t="s">
        <v>15</v>
      </c>
      <c r="K303" s="10" t="s">
        <v>43</v>
      </c>
      <c r="L303" s="19"/>
      <c r="M303" s="19"/>
      <c r="N303" s="7">
        <v>15.478841870824056</v>
      </c>
      <c r="O303" s="24"/>
    </row>
    <row r="304" spans="1:15" x14ac:dyDescent="0.35">
      <c r="A304" s="15">
        <v>300</v>
      </c>
      <c r="B304" s="22">
        <v>60</v>
      </c>
      <c r="C304" s="9">
        <v>2008</v>
      </c>
      <c r="D304" s="10" t="s">
        <v>15</v>
      </c>
      <c r="E304" s="10" t="s">
        <v>86</v>
      </c>
      <c r="F304" s="19">
        <v>31</v>
      </c>
      <c r="G304" s="19">
        <v>32</v>
      </c>
      <c r="H304" s="7">
        <f t="shared" si="5"/>
        <v>3.125</v>
      </c>
      <c r="I304" s="20">
        <v>2023</v>
      </c>
      <c r="J304" s="19" t="s">
        <v>15</v>
      </c>
      <c r="K304" s="10" t="s">
        <v>86</v>
      </c>
      <c r="L304" s="19"/>
      <c r="M304" s="19"/>
      <c r="N304" s="7">
        <v>43.333333333333336</v>
      </c>
      <c r="O304" s="24"/>
    </row>
    <row r="305" spans="1:15" x14ac:dyDescent="0.35">
      <c r="A305" s="15">
        <v>301</v>
      </c>
      <c r="B305" s="22">
        <v>61</v>
      </c>
      <c r="C305" s="9">
        <v>2008</v>
      </c>
      <c r="D305" s="10" t="s">
        <v>15</v>
      </c>
      <c r="E305" s="10" t="s">
        <v>16</v>
      </c>
      <c r="F305" s="19"/>
      <c r="G305" s="19"/>
      <c r="H305" s="7"/>
      <c r="I305" s="20">
        <v>2023</v>
      </c>
      <c r="J305" s="19" t="s">
        <v>15</v>
      </c>
      <c r="K305" s="10" t="s">
        <v>16</v>
      </c>
      <c r="L305" s="19"/>
      <c r="M305" s="19"/>
      <c r="N305" s="7">
        <v>33.799999999999997</v>
      </c>
      <c r="O305" s="24"/>
    </row>
    <row r="306" spans="1:15" x14ac:dyDescent="0.35">
      <c r="A306" s="15">
        <v>302</v>
      </c>
      <c r="B306" s="22">
        <v>62</v>
      </c>
      <c r="C306" s="9">
        <v>2008</v>
      </c>
      <c r="D306" s="10" t="s">
        <v>15</v>
      </c>
      <c r="E306" s="10" t="s">
        <v>87</v>
      </c>
      <c r="F306" s="19">
        <v>368</v>
      </c>
      <c r="G306" s="19">
        <v>384</v>
      </c>
      <c r="H306" s="7">
        <f t="shared" si="5"/>
        <v>4.1666666666666572</v>
      </c>
      <c r="I306" s="20">
        <v>2023</v>
      </c>
      <c r="J306" s="19" t="s">
        <v>15</v>
      </c>
      <c r="K306" s="10" t="s">
        <v>87</v>
      </c>
      <c r="L306" s="19"/>
      <c r="M306" s="19"/>
      <c r="N306" s="7">
        <v>37.56345177664975</v>
      </c>
      <c r="O306" s="24"/>
    </row>
    <row r="307" spans="1:15" x14ac:dyDescent="0.35">
      <c r="A307" s="15">
        <v>303</v>
      </c>
      <c r="B307" s="22">
        <v>63</v>
      </c>
      <c r="C307" s="9">
        <v>2008</v>
      </c>
      <c r="D307" s="10" t="s">
        <v>15</v>
      </c>
      <c r="E307" s="10" t="s">
        <v>88</v>
      </c>
      <c r="F307" s="19">
        <v>283</v>
      </c>
      <c r="G307" s="19">
        <v>298</v>
      </c>
      <c r="H307" s="7">
        <f t="shared" si="5"/>
        <v>5.0335570469798654</v>
      </c>
      <c r="I307" s="20">
        <v>2023</v>
      </c>
      <c r="J307" s="19" t="s">
        <v>15</v>
      </c>
      <c r="K307" s="10" t="s">
        <v>88</v>
      </c>
      <c r="L307" s="19"/>
      <c r="M307" s="19"/>
      <c r="N307" s="7">
        <v>31.465517241379317</v>
      </c>
      <c r="O307" s="24"/>
    </row>
    <row r="308" spans="1:15" x14ac:dyDescent="0.35">
      <c r="A308" s="15">
        <v>304</v>
      </c>
      <c r="B308" s="22">
        <v>64</v>
      </c>
      <c r="C308" s="9">
        <v>2008</v>
      </c>
      <c r="D308" s="10" t="s">
        <v>15</v>
      </c>
      <c r="E308" s="10" t="s">
        <v>44</v>
      </c>
      <c r="F308" s="19">
        <v>986</v>
      </c>
      <c r="G308" s="19">
        <v>995</v>
      </c>
      <c r="H308" s="7">
        <f t="shared" si="5"/>
        <v>0.90452261306532478</v>
      </c>
      <c r="I308" s="20">
        <v>2023</v>
      </c>
      <c r="J308" s="19" t="s">
        <v>15</v>
      </c>
      <c r="K308" s="10" t="s">
        <v>44</v>
      </c>
      <c r="L308" s="19"/>
      <c r="M308" s="19"/>
      <c r="N308" s="7">
        <v>14.342235410484676</v>
      </c>
      <c r="O308" s="24"/>
    </row>
    <row r="309" spans="1:15" x14ac:dyDescent="0.35">
      <c r="A309" s="15">
        <v>305</v>
      </c>
      <c r="B309" s="22">
        <v>65</v>
      </c>
      <c r="C309" s="9">
        <v>2008</v>
      </c>
      <c r="D309" s="10" t="s">
        <v>15</v>
      </c>
      <c r="E309" s="10" t="s">
        <v>89</v>
      </c>
      <c r="F309" s="19">
        <v>42</v>
      </c>
      <c r="G309" s="19">
        <v>47</v>
      </c>
      <c r="H309" s="7">
        <f t="shared" si="5"/>
        <v>10.638297872340431</v>
      </c>
      <c r="I309" s="20">
        <v>2023</v>
      </c>
      <c r="J309" s="19" t="s">
        <v>15</v>
      </c>
      <c r="K309" s="10" t="s">
        <v>89</v>
      </c>
      <c r="L309" s="19"/>
      <c r="M309" s="19"/>
      <c r="N309" s="7">
        <v>53.846153846153847</v>
      </c>
      <c r="O309" s="24"/>
    </row>
    <row r="310" spans="1:15" x14ac:dyDescent="0.35">
      <c r="A310" s="15">
        <v>306</v>
      </c>
      <c r="B310" s="22">
        <v>66</v>
      </c>
      <c r="C310" s="9">
        <v>2008</v>
      </c>
      <c r="D310" s="10" t="s">
        <v>15</v>
      </c>
      <c r="E310" s="10" t="s">
        <v>90</v>
      </c>
      <c r="F310" s="19">
        <v>16</v>
      </c>
      <c r="G310" s="19">
        <v>17</v>
      </c>
      <c r="H310" s="7">
        <f t="shared" si="5"/>
        <v>5.8823529411764781</v>
      </c>
      <c r="I310" s="20">
        <v>2023</v>
      </c>
      <c r="J310" s="19" t="s">
        <v>15</v>
      </c>
      <c r="K310" s="10" t="s">
        <v>90</v>
      </c>
      <c r="L310" s="19"/>
      <c r="M310" s="19"/>
      <c r="N310" s="7">
        <v>31.654676258992808</v>
      </c>
      <c r="O310" s="24"/>
    </row>
    <row r="311" spans="1:15" x14ac:dyDescent="0.35">
      <c r="A311" s="15">
        <v>307</v>
      </c>
      <c r="B311" s="22">
        <v>67</v>
      </c>
      <c r="C311" s="9">
        <v>2008</v>
      </c>
      <c r="D311" s="10" t="s">
        <v>15</v>
      </c>
      <c r="E311" s="10" t="s">
        <v>54</v>
      </c>
      <c r="F311" s="19">
        <v>296</v>
      </c>
      <c r="G311" s="19">
        <v>339</v>
      </c>
      <c r="H311" s="7">
        <f t="shared" si="5"/>
        <v>12.684365781710909</v>
      </c>
      <c r="I311" s="20">
        <v>2023</v>
      </c>
      <c r="J311" s="19" t="s">
        <v>15</v>
      </c>
      <c r="K311" s="10" t="s">
        <v>54</v>
      </c>
      <c r="L311" s="19"/>
      <c r="M311" s="19"/>
      <c r="N311" s="7">
        <v>52.252252252252248</v>
      </c>
      <c r="O311" s="24"/>
    </row>
    <row r="312" spans="1:15" x14ac:dyDescent="0.35">
      <c r="A312" s="15">
        <v>308</v>
      </c>
      <c r="B312" s="22">
        <v>68</v>
      </c>
      <c r="C312" s="9">
        <v>2008</v>
      </c>
      <c r="D312" s="10" t="s">
        <v>15</v>
      </c>
      <c r="E312" s="10" t="s">
        <v>91</v>
      </c>
      <c r="F312" s="19">
        <v>102</v>
      </c>
      <c r="G312" s="19">
        <v>104</v>
      </c>
      <c r="H312" s="7">
        <f t="shared" si="5"/>
        <v>1.923076923076934</v>
      </c>
      <c r="I312" s="20">
        <v>2023</v>
      </c>
      <c r="J312" s="19" t="s">
        <v>15</v>
      </c>
      <c r="K312" s="10" t="s">
        <v>91</v>
      </c>
      <c r="L312" s="19"/>
      <c r="M312" s="19"/>
      <c r="N312" s="7">
        <v>48.837209302325576</v>
      </c>
      <c r="O312" s="24"/>
    </row>
    <row r="313" spans="1:15" x14ac:dyDescent="0.35">
      <c r="A313" s="15">
        <v>309</v>
      </c>
      <c r="B313" s="22">
        <v>69</v>
      </c>
      <c r="C313" s="9">
        <v>2008</v>
      </c>
      <c r="D313" s="10" t="s">
        <v>15</v>
      </c>
      <c r="E313" s="10" t="s">
        <v>55</v>
      </c>
      <c r="F313" s="19">
        <v>357</v>
      </c>
      <c r="G313" s="19">
        <v>384</v>
      </c>
      <c r="H313" s="7">
        <f t="shared" si="5"/>
        <v>7.03125</v>
      </c>
      <c r="I313" s="20">
        <v>2023</v>
      </c>
      <c r="J313" s="19" t="s">
        <v>15</v>
      </c>
      <c r="K313" s="10" t="s">
        <v>55</v>
      </c>
      <c r="L313" s="19"/>
      <c r="M313" s="19"/>
      <c r="N313" s="7">
        <v>46.733668341708544</v>
      </c>
      <c r="O313" s="24"/>
    </row>
    <row r="314" spans="1:15" x14ac:dyDescent="0.35">
      <c r="A314" s="15">
        <v>310</v>
      </c>
      <c r="B314" s="22">
        <v>70</v>
      </c>
      <c r="C314" s="9">
        <v>2008</v>
      </c>
      <c r="D314" s="10" t="s">
        <v>15</v>
      </c>
      <c r="E314" s="10" t="s">
        <v>45</v>
      </c>
      <c r="F314" s="19">
        <v>529</v>
      </c>
      <c r="G314" s="19">
        <v>576</v>
      </c>
      <c r="H314" s="7">
        <f t="shared" si="5"/>
        <v>8.1597222222222143</v>
      </c>
      <c r="I314" s="20">
        <v>2023</v>
      </c>
      <c r="J314" s="19" t="s">
        <v>15</v>
      </c>
      <c r="K314" s="10" t="s">
        <v>45</v>
      </c>
      <c r="L314" s="19"/>
      <c r="M314" s="19"/>
      <c r="N314" s="7">
        <v>41.975308641975303</v>
      </c>
      <c r="O314" s="24"/>
    </row>
    <row r="315" spans="1:15" x14ac:dyDescent="0.35">
      <c r="A315" s="15">
        <v>311</v>
      </c>
      <c r="B315" s="22">
        <v>71</v>
      </c>
      <c r="C315" s="9">
        <v>2008</v>
      </c>
      <c r="D315" s="10" t="s">
        <v>15</v>
      </c>
      <c r="E315" s="10" t="s">
        <v>92</v>
      </c>
      <c r="F315" s="19">
        <v>570</v>
      </c>
      <c r="G315" s="19">
        <v>601</v>
      </c>
      <c r="H315" s="7">
        <f t="shared" si="5"/>
        <v>5.1580698835274461</v>
      </c>
      <c r="I315" s="20">
        <v>2023</v>
      </c>
      <c r="J315" s="19" t="s">
        <v>15</v>
      </c>
      <c r="K315" s="10" t="s">
        <v>92</v>
      </c>
      <c r="L315" s="19"/>
      <c r="M315" s="19"/>
      <c r="N315" s="7">
        <v>36.399217221135025</v>
      </c>
      <c r="O315" s="24"/>
    </row>
    <row r="316" spans="1:15" x14ac:dyDescent="0.35">
      <c r="A316" s="15">
        <v>312</v>
      </c>
      <c r="B316" s="22">
        <v>72</v>
      </c>
      <c r="C316" s="9">
        <v>2008</v>
      </c>
      <c r="D316" s="10" t="s">
        <v>15</v>
      </c>
      <c r="E316" s="10" t="s">
        <v>93</v>
      </c>
      <c r="F316" s="19">
        <v>54</v>
      </c>
      <c r="G316" s="19">
        <v>58</v>
      </c>
      <c r="H316" s="7">
        <f t="shared" si="5"/>
        <v>6.8965517241379359</v>
      </c>
      <c r="I316" s="20">
        <v>2023</v>
      </c>
      <c r="J316" s="19" t="s">
        <v>15</v>
      </c>
      <c r="K316" s="10" t="s">
        <v>93</v>
      </c>
      <c r="L316" s="19"/>
      <c r="M316" s="19"/>
      <c r="N316" s="7">
        <v>44.444444444444443</v>
      </c>
      <c r="O316" s="24"/>
    </row>
    <row r="317" spans="1:15" x14ac:dyDescent="0.35">
      <c r="A317" s="15">
        <v>313</v>
      </c>
      <c r="B317" s="22">
        <v>73</v>
      </c>
      <c r="C317" s="9">
        <v>2008</v>
      </c>
      <c r="D317" s="10" t="s">
        <v>15</v>
      </c>
      <c r="E317" s="10" t="s">
        <v>46</v>
      </c>
      <c r="F317" s="19">
        <v>1444</v>
      </c>
      <c r="G317" s="19">
        <v>1492</v>
      </c>
      <c r="H317" s="7">
        <f t="shared" si="5"/>
        <v>3.2171581769436983</v>
      </c>
      <c r="I317" s="20">
        <v>2023</v>
      </c>
      <c r="J317" s="19" t="s">
        <v>15</v>
      </c>
      <c r="K317" s="10" t="s">
        <v>46</v>
      </c>
      <c r="L317" s="19"/>
      <c r="M317" s="19"/>
      <c r="N317" s="7">
        <v>20.307692307692307</v>
      </c>
      <c r="O317" s="24"/>
    </row>
    <row r="318" spans="1:15" x14ac:dyDescent="0.35">
      <c r="A318" s="15">
        <v>314</v>
      </c>
      <c r="B318" s="22">
        <v>74</v>
      </c>
      <c r="C318" s="9">
        <v>2008</v>
      </c>
      <c r="D318" s="10" t="s">
        <v>15</v>
      </c>
      <c r="E318" s="10" t="s">
        <v>47</v>
      </c>
      <c r="F318" s="19">
        <v>1313</v>
      </c>
      <c r="G318" s="19">
        <v>1409</v>
      </c>
      <c r="H318" s="7">
        <f t="shared" si="5"/>
        <v>6.813342796309442</v>
      </c>
      <c r="I318" s="20">
        <v>2023</v>
      </c>
      <c r="J318" s="19" t="s">
        <v>15</v>
      </c>
      <c r="K318" s="10" t="s">
        <v>47</v>
      </c>
      <c r="L318" s="19"/>
      <c r="M318" s="19"/>
      <c r="N318" s="7">
        <v>45.347189418989132</v>
      </c>
      <c r="O318" s="24"/>
    </row>
    <row r="319" spans="1:15" x14ac:dyDescent="0.35">
      <c r="A319" s="15">
        <v>315</v>
      </c>
      <c r="B319" s="22">
        <v>75</v>
      </c>
      <c r="C319" s="9">
        <v>2008</v>
      </c>
      <c r="D319" s="10" t="s">
        <v>15</v>
      </c>
      <c r="E319" s="10" t="s">
        <v>56</v>
      </c>
      <c r="F319" s="19">
        <v>500</v>
      </c>
      <c r="G319" s="19">
        <v>525</v>
      </c>
      <c r="H319" s="7">
        <f t="shared" si="5"/>
        <v>4.7619047619047734</v>
      </c>
      <c r="I319" s="20">
        <v>2023</v>
      </c>
      <c r="J319" s="19" t="s">
        <v>15</v>
      </c>
      <c r="K319" s="10" t="s">
        <v>56</v>
      </c>
      <c r="L319" s="19"/>
      <c r="M319" s="19"/>
      <c r="N319" s="7">
        <v>43.272727272727273</v>
      </c>
      <c r="O319" s="24"/>
    </row>
    <row r="320" spans="1:15" x14ac:dyDescent="0.35">
      <c r="A320" s="15">
        <v>316</v>
      </c>
      <c r="B320" s="22">
        <v>76</v>
      </c>
      <c r="C320" s="9">
        <v>2008</v>
      </c>
      <c r="D320" s="10" t="s">
        <v>15</v>
      </c>
      <c r="E320" s="10" t="s">
        <v>48</v>
      </c>
      <c r="F320" s="19">
        <v>1575</v>
      </c>
      <c r="G320" s="19">
        <v>1720</v>
      </c>
      <c r="H320" s="7">
        <f t="shared" si="5"/>
        <v>8.4302325581395365</v>
      </c>
      <c r="I320" s="20">
        <v>2023</v>
      </c>
      <c r="J320" s="19" t="s">
        <v>15</v>
      </c>
      <c r="K320" s="10" t="s">
        <v>48</v>
      </c>
      <c r="L320" s="19"/>
      <c r="M320" s="19"/>
      <c r="N320" s="7">
        <v>35.781544256120526</v>
      </c>
      <c r="O320" s="24"/>
    </row>
    <row r="321" spans="1:15" x14ac:dyDescent="0.35">
      <c r="A321" s="15">
        <v>317</v>
      </c>
      <c r="B321" s="22">
        <v>77</v>
      </c>
      <c r="C321" s="9">
        <v>2008</v>
      </c>
      <c r="D321" s="10" t="s">
        <v>15</v>
      </c>
      <c r="E321" s="10" t="s">
        <v>49</v>
      </c>
      <c r="F321" s="19">
        <v>845</v>
      </c>
      <c r="G321" s="19">
        <v>868</v>
      </c>
      <c r="H321" s="7">
        <f t="shared" si="5"/>
        <v>2.649769585253452</v>
      </c>
      <c r="I321" s="20">
        <v>2023</v>
      </c>
      <c r="J321" s="19" t="s">
        <v>15</v>
      </c>
      <c r="K321" s="10" t="s">
        <v>49</v>
      </c>
      <c r="L321" s="19"/>
      <c r="M321" s="19"/>
      <c r="N321" s="7">
        <v>14.219759926131118</v>
      </c>
      <c r="O321" s="24"/>
    </row>
    <row r="322" spans="1:15" x14ac:dyDescent="0.35">
      <c r="A322" s="15">
        <v>318</v>
      </c>
      <c r="B322" s="22">
        <v>78</v>
      </c>
      <c r="C322" s="9">
        <v>2008</v>
      </c>
      <c r="D322" s="10" t="s">
        <v>15</v>
      </c>
      <c r="E322" s="10" t="s">
        <v>94</v>
      </c>
      <c r="F322" s="19">
        <v>1942</v>
      </c>
      <c r="G322" s="19">
        <v>2042</v>
      </c>
      <c r="H322" s="7">
        <f t="shared" si="5"/>
        <v>4.8971596474045072</v>
      </c>
      <c r="I322" s="20">
        <v>2023</v>
      </c>
      <c r="J322" s="19" t="s">
        <v>15</v>
      </c>
      <c r="K322" s="10" t="s">
        <v>94</v>
      </c>
      <c r="L322" s="19"/>
      <c r="M322" s="19"/>
      <c r="N322" s="7">
        <v>34.878331402085749</v>
      </c>
      <c r="O322" s="24"/>
    </row>
    <row r="323" spans="1:15" x14ac:dyDescent="0.35">
      <c r="A323" s="15">
        <v>319</v>
      </c>
      <c r="B323" s="22">
        <v>79</v>
      </c>
      <c r="C323" s="9">
        <v>2008</v>
      </c>
      <c r="D323" s="10" t="s">
        <v>15</v>
      </c>
      <c r="E323" s="10" t="s">
        <v>95</v>
      </c>
      <c r="F323" s="19">
        <v>102</v>
      </c>
      <c r="G323" s="19">
        <v>112</v>
      </c>
      <c r="H323" s="7">
        <f t="shared" si="5"/>
        <v>8.9285714285714306</v>
      </c>
      <c r="I323" s="20">
        <v>2023</v>
      </c>
      <c r="J323" s="19" t="s">
        <v>15</v>
      </c>
      <c r="K323" s="10" t="s">
        <v>95</v>
      </c>
      <c r="L323" s="19"/>
      <c r="M323" s="19"/>
      <c r="N323" s="7">
        <v>50.746268656716417</v>
      </c>
      <c r="O323" s="24"/>
    </row>
    <row r="324" spans="1:15" x14ac:dyDescent="0.35">
      <c r="A324" s="15">
        <v>320</v>
      </c>
      <c r="B324" s="22">
        <v>80</v>
      </c>
      <c r="C324" s="9">
        <v>2008</v>
      </c>
      <c r="D324" s="10" t="s">
        <v>15</v>
      </c>
      <c r="E324" s="10" t="s">
        <v>109</v>
      </c>
      <c r="F324" s="19">
        <f>SUM(F245:F323)</f>
        <v>59128</v>
      </c>
      <c r="G324" s="19">
        <f>SUM(G245:G323)</f>
        <v>62842</v>
      </c>
      <c r="H324" s="7">
        <f t="shared" si="5"/>
        <v>5.9100601508545196</v>
      </c>
      <c r="I324" s="20">
        <v>2023</v>
      </c>
      <c r="J324" s="19" t="s">
        <v>15</v>
      </c>
      <c r="K324" s="10" t="s">
        <v>109</v>
      </c>
      <c r="L324" s="19"/>
      <c r="M324" s="19"/>
      <c r="N324" s="7">
        <v>33.799999999999997</v>
      </c>
      <c r="O324" s="24"/>
    </row>
    <row r="325" spans="1:15" x14ac:dyDescent="0.35">
      <c r="B325" s="1"/>
      <c r="C325" s="3"/>
      <c r="F325" s="17"/>
      <c r="G325" s="17"/>
      <c r="H325" s="17"/>
      <c r="I325" s="21"/>
      <c r="J325" s="17"/>
      <c r="K325" s="17"/>
      <c r="L325" s="17"/>
      <c r="M325" s="17"/>
      <c r="O325" s="24"/>
    </row>
    <row r="326" spans="1:15" x14ac:dyDescent="0.35">
      <c r="B326" s="1"/>
      <c r="C326" s="3"/>
    </row>
    <row r="327" spans="1:15" x14ac:dyDescent="0.35">
      <c r="B327" s="1"/>
      <c r="C327" s="3"/>
    </row>
    <row r="328" spans="1:15" x14ac:dyDescent="0.35">
      <c r="B328" s="1"/>
      <c r="C328" s="3"/>
    </row>
    <row r="329" spans="1:15" x14ac:dyDescent="0.35">
      <c r="B329" s="1"/>
      <c r="C329" s="3"/>
    </row>
    <row r="330" spans="1:15" x14ac:dyDescent="0.35">
      <c r="B330" s="1"/>
      <c r="C330" s="3"/>
    </row>
    <row r="331" spans="1:15" x14ac:dyDescent="0.35">
      <c r="B331" s="1"/>
      <c r="C331" s="3"/>
    </row>
    <row r="332" spans="1:15" x14ac:dyDescent="0.35">
      <c r="B332" s="1"/>
      <c r="C332" s="3"/>
    </row>
    <row r="333" spans="1:15" x14ac:dyDescent="0.35">
      <c r="B333" s="1"/>
      <c r="C333" s="3"/>
    </row>
    <row r="334" spans="1:15" x14ac:dyDescent="0.35">
      <c r="B334" s="1"/>
      <c r="C334" s="3"/>
    </row>
    <row r="335" spans="1:15" x14ac:dyDescent="0.35">
      <c r="B335" s="1"/>
      <c r="C335" s="3"/>
    </row>
    <row r="336" spans="1:15" x14ac:dyDescent="0.35">
      <c r="B336" s="1"/>
      <c r="C336" s="3"/>
    </row>
    <row r="337" spans="2:3" x14ac:dyDescent="0.35">
      <c r="B337" s="1"/>
      <c r="C337" s="3"/>
    </row>
    <row r="338" spans="2:3" x14ac:dyDescent="0.35">
      <c r="B338" s="1"/>
      <c r="C338" s="3"/>
    </row>
    <row r="339" spans="2:3" x14ac:dyDescent="0.35">
      <c r="B339" s="1"/>
      <c r="C339" s="3"/>
    </row>
    <row r="340" spans="2:3" x14ac:dyDescent="0.35">
      <c r="B340" s="1"/>
      <c r="C340" s="3"/>
    </row>
    <row r="341" spans="2:3" x14ac:dyDescent="0.35">
      <c r="B341" s="1"/>
      <c r="C341" s="3"/>
    </row>
    <row r="342" spans="2:3" x14ac:dyDescent="0.35">
      <c r="B342" s="1"/>
      <c r="C342" s="3"/>
    </row>
    <row r="343" spans="2:3" x14ac:dyDescent="0.35">
      <c r="B343" s="1"/>
      <c r="C343" s="3"/>
    </row>
    <row r="344" spans="2:3" x14ac:dyDescent="0.35">
      <c r="B344" s="1"/>
      <c r="C344" s="3"/>
    </row>
    <row r="345" spans="2:3" x14ac:dyDescent="0.35">
      <c r="B345" s="1"/>
      <c r="C345" s="3"/>
    </row>
    <row r="346" spans="2:3" x14ac:dyDescent="0.35">
      <c r="B346" s="1"/>
      <c r="C346" s="3"/>
    </row>
    <row r="347" spans="2:3" x14ac:dyDescent="0.35">
      <c r="B347" s="1"/>
      <c r="C347" s="3"/>
    </row>
    <row r="348" spans="2:3" x14ac:dyDescent="0.35">
      <c r="B348" s="1"/>
      <c r="C348" s="3"/>
    </row>
    <row r="349" spans="2:3" x14ac:dyDescent="0.35">
      <c r="B349" s="1"/>
      <c r="C349" s="3"/>
    </row>
    <row r="350" spans="2:3" x14ac:dyDescent="0.35">
      <c r="B350" s="1"/>
      <c r="C350" s="3"/>
    </row>
    <row r="351" spans="2:3" x14ac:dyDescent="0.35">
      <c r="B351" s="1"/>
      <c r="C351" s="3"/>
    </row>
    <row r="352" spans="2:3" x14ac:dyDescent="0.35">
      <c r="B352" s="1"/>
      <c r="C352" s="3"/>
    </row>
    <row r="353" spans="2:3" x14ac:dyDescent="0.35">
      <c r="B353" s="1"/>
      <c r="C353" s="3"/>
    </row>
    <row r="354" spans="2:3" x14ac:dyDescent="0.35">
      <c r="B354" s="1"/>
      <c r="C354" s="3"/>
    </row>
    <row r="355" spans="2:3" x14ac:dyDescent="0.35">
      <c r="B355" s="1"/>
      <c r="C355" s="3"/>
    </row>
    <row r="356" spans="2:3" x14ac:dyDescent="0.35">
      <c r="B356" s="1"/>
      <c r="C356" s="3"/>
    </row>
    <row r="357" spans="2:3" x14ac:dyDescent="0.35">
      <c r="B357" s="1"/>
      <c r="C357" s="3"/>
    </row>
    <row r="358" spans="2:3" x14ac:dyDescent="0.35">
      <c r="B358" s="1"/>
      <c r="C358" s="3"/>
    </row>
    <row r="359" spans="2:3" x14ac:dyDescent="0.35">
      <c r="B359" s="1"/>
      <c r="C359" s="3"/>
    </row>
    <row r="360" spans="2:3" x14ac:dyDescent="0.35">
      <c r="B360" s="1"/>
      <c r="C360" s="3"/>
    </row>
    <row r="361" spans="2:3" x14ac:dyDescent="0.35">
      <c r="B361" s="1"/>
      <c r="C361" s="3"/>
    </row>
    <row r="362" spans="2:3" x14ac:dyDescent="0.35">
      <c r="B362" s="1"/>
      <c r="C362" s="3"/>
    </row>
    <row r="363" spans="2:3" x14ac:dyDescent="0.35">
      <c r="B363" s="1"/>
      <c r="C363" s="3"/>
    </row>
    <row r="364" spans="2:3" x14ac:dyDescent="0.35">
      <c r="B364" s="1"/>
      <c r="C364" s="3"/>
    </row>
    <row r="365" spans="2:3" x14ac:dyDescent="0.35">
      <c r="B365" s="1"/>
      <c r="C365" s="3"/>
    </row>
    <row r="366" spans="2:3" x14ac:dyDescent="0.35">
      <c r="B366" s="1"/>
      <c r="C366" s="3"/>
    </row>
    <row r="367" spans="2:3" x14ac:dyDescent="0.35">
      <c r="B367" s="1"/>
      <c r="C367" s="3"/>
    </row>
    <row r="368" spans="2:3" x14ac:dyDescent="0.35">
      <c r="B368" s="1"/>
      <c r="C368" s="3"/>
    </row>
    <row r="369" spans="2:3" x14ac:dyDescent="0.35">
      <c r="B369" s="1"/>
      <c r="C369" s="3"/>
    </row>
    <row r="370" spans="2:3" x14ac:dyDescent="0.35">
      <c r="B370" s="1"/>
      <c r="C370" s="3"/>
    </row>
    <row r="371" spans="2:3" x14ac:dyDescent="0.35">
      <c r="B371" s="1"/>
      <c r="C371" s="3"/>
    </row>
    <row r="372" spans="2:3" x14ac:dyDescent="0.35">
      <c r="B372" s="1"/>
      <c r="C372" s="3"/>
    </row>
    <row r="373" spans="2:3" x14ac:dyDescent="0.35">
      <c r="B373" s="1"/>
      <c r="C373" s="3"/>
    </row>
    <row r="374" spans="2:3" x14ac:dyDescent="0.35">
      <c r="B374" s="1"/>
      <c r="C374" s="3"/>
    </row>
    <row r="375" spans="2:3" x14ac:dyDescent="0.35">
      <c r="B375" s="1"/>
      <c r="C375" s="3"/>
    </row>
    <row r="376" spans="2:3" x14ac:dyDescent="0.35">
      <c r="B376" s="1"/>
      <c r="C376" s="3"/>
    </row>
    <row r="377" spans="2:3" x14ac:dyDescent="0.35">
      <c r="B377" s="1"/>
      <c r="C377" s="3"/>
    </row>
    <row r="378" spans="2:3" x14ac:dyDescent="0.35">
      <c r="B378" s="1"/>
      <c r="C378" s="3"/>
    </row>
    <row r="379" spans="2:3" x14ac:dyDescent="0.35">
      <c r="B379" s="1"/>
      <c r="C379" s="3"/>
    </row>
    <row r="380" spans="2:3" x14ac:dyDescent="0.35">
      <c r="B380" s="1"/>
      <c r="C380" s="3"/>
    </row>
    <row r="381" spans="2:3" x14ac:dyDescent="0.35">
      <c r="B381" s="1"/>
      <c r="C381" s="3"/>
    </row>
    <row r="382" spans="2:3" x14ac:dyDescent="0.35">
      <c r="B382" s="1"/>
      <c r="C382" s="3"/>
    </row>
    <row r="383" spans="2:3" x14ac:dyDescent="0.35">
      <c r="B383" s="1"/>
      <c r="C383" s="3"/>
    </row>
    <row r="384" spans="2:3" x14ac:dyDescent="0.35">
      <c r="B384" s="1"/>
      <c r="C384" s="3"/>
    </row>
    <row r="385" spans="2:3" x14ac:dyDescent="0.35">
      <c r="B385" s="1"/>
      <c r="C385" s="3"/>
    </row>
    <row r="386" spans="2:3" x14ac:dyDescent="0.35">
      <c r="B386" s="1"/>
      <c r="C386" s="3"/>
    </row>
    <row r="387" spans="2:3" x14ac:dyDescent="0.35">
      <c r="B387" s="1"/>
      <c r="C387" s="3"/>
    </row>
    <row r="388" spans="2:3" x14ac:dyDescent="0.35">
      <c r="B388" s="1"/>
      <c r="C388" s="3"/>
    </row>
    <row r="389" spans="2:3" x14ac:dyDescent="0.35">
      <c r="B389" s="1"/>
      <c r="C389" s="3"/>
    </row>
    <row r="390" spans="2:3" x14ac:dyDescent="0.35">
      <c r="B390" s="1"/>
      <c r="C390" s="3"/>
    </row>
    <row r="391" spans="2:3" x14ac:dyDescent="0.35">
      <c r="B391" s="1"/>
      <c r="C391" s="3"/>
    </row>
    <row r="392" spans="2:3" x14ac:dyDescent="0.35">
      <c r="B392" s="1"/>
      <c r="C392" s="3"/>
    </row>
    <row r="393" spans="2:3" x14ac:dyDescent="0.35">
      <c r="B393" s="1"/>
      <c r="C393" s="3"/>
    </row>
    <row r="394" spans="2:3" x14ac:dyDescent="0.35">
      <c r="B394" s="1"/>
      <c r="C394" s="3"/>
    </row>
    <row r="395" spans="2:3" x14ac:dyDescent="0.35">
      <c r="B395" s="1"/>
      <c r="C395" s="3"/>
    </row>
    <row r="396" spans="2:3" x14ac:dyDescent="0.35">
      <c r="B396" s="1"/>
      <c r="C396" s="3"/>
    </row>
    <row r="397" spans="2:3" x14ac:dyDescent="0.35">
      <c r="B397" s="1"/>
      <c r="C397" s="3"/>
    </row>
    <row r="398" spans="2:3" x14ac:dyDescent="0.35">
      <c r="B398" s="1"/>
      <c r="C398" s="3"/>
    </row>
    <row r="399" spans="2:3" x14ac:dyDescent="0.35">
      <c r="B399" s="1"/>
      <c r="C399" s="3"/>
    </row>
    <row r="400" spans="2:3" x14ac:dyDescent="0.35">
      <c r="B400" s="1"/>
      <c r="C400" s="3"/>
    </row>
    <row r="401" spans="2:3" x14ac:dyDescent="0.35">
      <c r="B401" s="1"/>
      <c r="C401" s="3"/>
    </row>
    <row r="402" spans="2:3" x14ac:dyDescent="0.35">
      <c r="B402" s="1"/>
      <c r="C402" s="3"/>
    </row>
    <row r="403" spans="2:3" x14ac:dyDescent="0.35">
      <c r="B403" s="1"/>
      <c r="C403" s="3"/>
    </row>
    <row r="404" spans="2:3" x14ac:dyDescent="0.35">
      <c r="B404" s="1"/>
      <c r="C404" s="3"/>
    </row>
    <row r="405" spans="2:3" x14ac:dyDescent="0.35">
      <c r="B405" s="1"/>
      <c r="C405" s="3"/>
    </row>
    <row r="406" spans="2:3" x14ac:dyDescent="0.35">
      <c r="B406" s="1"/>
      <c r="C406" s="3"/>
    </row>
    <row r="407" spans="2:3" x14ac:dyDescent="0.35">
      <c r="B407" s="1"/>
      <c r="C407" s="3"/>
    </row>
    <row r="408" spans="2:3" x14ac:dyDescent="0.35">
      <c r="B408" s="1"/>
      <c r="C408" s="3"/>
    </row>
    <row r="409" spans="2:3" x14ac:dyDescent="0.35">
      <c r="B409" s="1"/>
      <c r="C409" s="3"/>
    </row>
    <row r="410" spans="2:3" x14ac:dyDescent="0.35">
      <c r="B410" s="1"/>
      <c r="C410" s="3"/>
    </row>
    <row r="411" spans="2:3" x14ac:dyDescent="0.35">
      <c r="B411" s="1"/>
      <c r="C411" s="3"/>
    </row>
    <row r="412" spans="2:3" x14ac:dyDescent="0.35">
      <c r="B412" s="1"/>
      <c r="C412" s="3"/>
    </row>
    <row r="413" spans="2:3" x14ac:dyDescent="0.35">
      <c r="B413" s="1"/>
      <c r="C413" s="3"/>
    </row>
    <row r="414" spans="2:3" x14ac:dyDescent="0.35">
      <c r="B414" s="1"/>
      <c r="C414" s="3"/>
    </row>
    <row r="415" spans="2:3" x14ac:dyDescent="0.35">
      <c r="B415" s="1"/>
      <c r="C415" s="3"/>
    </row>
    <row r="416" spans="2:3" x14ac:dyDescent="0.35">
      <c r="B416" s="1"/>
      <c r="C416" s="3"/>
    </row>
    <row r="417" spans="2:3" x14ac:dyDescent="0.35">
      <c r="B417" s="1"/>
      <c r="C417" s="3"/>
    </row>
    <row r="418" spans="2:3" x14ac:dyDescent="0.35">
      <c r="B418" s="1"/>
      <c r="C418" s="3"/>
    </row>
    <row r="419" spans="2:3" x14ac:dyDescent="0.35">
      <c r="B419" s="1"/>
      <c r="C419" s="3"/>
    </row>
    <row r="420" spans="2:3" x14ac:dyDescent="0.35">
      <c r="B420" s="1"/>
      <c r="C420" s="3"/>
    </row>
    <row r="421" spans="2:3" x14ac:dyDescent="0.35">
      <c r="B421" s="1"/>
      <c r="C421" s="3"/>
    </row>
    <row r="422" spans="2:3" x14ac:dyDescent="0.35">
      <c r="B422" s="1"/>
      <c r="C422" s="3"/>
    </row>
    <row r="423" spans="2:3" x14ac:dyDescent="0.35">
      <c r="B423" s="1"/>
      <c r="C423" s="3"/>
    </row>
    <row r="424" spans="2:3" x14ac:dyDescent="0.35">
      <c r="B424" s="1"/>
      <c r="C424" s="3"/>
    </row>
    <row r="425" spans="2:3" x14ac:dyDescent="0.35">
      <c r="B425" s="1"/>
      <c r="C425" s="3"/>
    </row>
    <row r="426" spans="2:3" x14ac:dyDescent="0.35">
      <c r="B426" s="1"/>
      <c r="C426" s="3"/>
    </row>
    <row r="427" spans="2:3" x14ac:dyDescent="0.35">
      <c r="B427" s="1"/>
      <c r="C427" s="3"/>
    </row>
    <row r="428" spans="2:3" x14ac:dyDescent="0.35">
      <c r="B428" s="1"/>
      <c r="C428" s="3"/>
    </row>
    <row r="429" spans="2:3" x14ac:dyDescent="0.35">
      <c r="B429" s="1"/>
      <c r="C429" s="3"/>
    </row>
    <row r="430" spans="2:3" x14ac:dyDescent="0.35">
      <c r="B430" s="1"/>
      <c r="C430" s="3"/>
    </row>
    <row r="431" spans="2:3" x14ac:dyDescent="0.35">
      <c r="B431" s="1"/>
      <c r="C431" s="3"/>
    </row>
    <row r="432" spans="2:3" x14ac:dyDescent="0.35">
      <c r="B432" s="1"/>
      <c r="C432" s="3"/>
    </row>
    <row r="433" spans="2:3" x14ac:dyDescent="0.35">
      <c r="B433" s="1"/>
      <c r="C433" s="3"/>
    </row>
    <row r="434" spans="2:3" x14ac:dyDescent="0.35">
      <c r="B434" s="1"/>
      <c r="C434" s="3"/>
    </row>
    <row r="435" spans="2:3" x14ac:dyDescent="0.35">
      <c r="B435" s="1"/>
      <c r="C435" s="3"/>
    </row>
    <row r="436" spans="2:3" x14ac:dyDescent="0.35">
      <c r="B436" s="1"/>
      <c r="C436" s="3"/>
    </row>
    <row r="437" spans="2:3" x14ac:dyDescent="0.35">
      <c r="B437" s="1"/>
      <c r="C437" s="3"/>
    </row>
    <row r="438" spans="2:3" x14ac:dyDescent="0.35">
      <c r="B438" s="1"/>
      <c r="C438" s="3"/>
    </row>
    <row r="439" spans="2:3" x14ac:dyDescent="0.35">
      <c r="B439" s="1"/>
      <c r="C439" s="3"/>
    </row>
    <row r="440" spans="2:3" x14ac:dyDescent="0.35">
      <c r="B440" s="1"/>
      <c r="C440" s="3"/>
    </row>
    <row r="441" spans="2:3" x14ac:dyDescent="0.35">
      <c r="B441" s="1"/>
      <c r="C441" s="3"/>
    </row>
    <row r="442" spans="2:3" x14ac:dyDescent="0.35">
      <c r="B442" s="1"/>
      <c r="C442" s="3"/>
    </row>
    <row r="443" spans="2:3" x14ac:dyDescent="0.35">
      <c r="B443" s="1"/>
      <c r="C443" s="3"/>
    </row>
    <row r="444" spans="2:3" x14ac:dyDescent="0.35">
      <c r="B444" s="1"/>
      <c r="C444" s="3"/>
    </row>
    <row r="445" spans="2:3" x14ac:dyDescent="0.35">
      <c r="B445" s="1"/>
      <c r="C445" s="3"/>
    </row>
    <row r="446" spans="2:3" x14ac:dyDescent="0.35">
      <c r="B446" s="1"/>
      <c r="C446" s="3"/>
    </row>
    <row r="447" spans="2:3" x14ac:dyDescent="0.35">
      <c r="B447" s="1"/>
      <c r="C447" s="3"/>
    </row>
    <row r="448" spans="2:3" x14ac:dyDescent="0.35">
      <c r="B448" s="1"/>
      <c r="C448" s="3"/>
    </row>
    <row r="449" spans="2:3" x14ac:dyDescent="0.35">
      <c r="B449" s="1"/>
      <c r="C449" s="3"/>
    </row>
    <row r="450" spans="2:3" x14ac:dyDescent="0.35">
      <c r="B450" s="1"/>
      <c r="C450" s="3"/>
    </row>
    <row r="451" spans="2:3" x14ac:dyDescent="0.35">
      <c r="B451" s="1"/>
      <c r="C451" s="3"/>
    </row>
    <row r="452" spans="2:3" x14ac:dyDescent="0.35">
      <c r="B452" s="1"/>
      <c r="C452" s="3"/>
    </row>
    <row r="453" spans="2:3" x14ac:dyDescent="0.35">
      <c r="B453" s="1"/>
      <c r="C453" s="3"/>
    </row>
    <row r="454" spans="2:3" x14ac:dyDescent="0.35">
      <c r="B454" s="1"/>
      <c r="C454" s="3"/>
    </row>
    <row r="455" spans="2:3" x14ac:dyDescent="0.35">
      <c r="B455" s="1"/>
      <c r="C455" s="3"/>
    </row>
    <row r="456" spans="2:3" x14ac:dyDescent="0.35">
      <c r="B456" s="1"/>
      <c r="C456" s="3"/>
    </row>
    <row r="457" spans="2:3" x14ac:dyDescent="0.35">
      <c r="B457" s="1"/>
      <c r="C457" s="3"/>
    </row>
    <row r="458" spans="2:3" x14ac:dyDescent="0.35">
      <c r="B458" s="1"/>
      <c r="C458" s="3"/>
    </row>
    <row r="459" spans="2:3" x14ac:dyDescent="0.35">
      <c r="B459" s="1"/>
      <c r="C459" s="3"/>
    </row>
    <row r="460" spans="2:3" x14ac:dyDescent="0.35">
      <c r="B460" s="1"/>
      <c r="C460" s="3"/>
    </row>
    <row r="461" spans="2:3" x14ac:dyDescent="0.35">
      <c r="B461" s="1"/>
      <c r="C461" s="3"/>
    </row>
    <row r="462" spans="2:3" x14ac:dyDescent="0.35">
      <c r="B462" s="1"/>
      <c r="C462" s="3"/>
    </row>
    <row r="463" spans="2:3" x14ac:dyDescent="0.35">
      <c r="B463" s="1"/>
      <c r="C463" s="3"/>
    </row>
    <row r="464" spans="2:3" x14ac:dyDescent="0.35">
      <c r="B464" s="1"/>
      <c r="C464" s="3"/>
    </row>
    <row r="465" spans="2:3" x14ac:dyDescent="0.35">
      <c r="B465" s="1"/>
      <c r="C465" s="3"/>
    </row>
    <row r="466" spans="2:3" x14ac:dyDescent="0.35">
      <c r="B466" s="1"/>
      <c r="C466" s="3"/>
    </row>
    <row r="467" spans="2:3" x14ac:dyDescent="0.35">
      <c r="B467" s="1"/>
      <c r="C467" s="3"/>
    </row>
    <row r="468" spans="2:3" x14ac:dyDescent="0.35">
      <c r="B468" s="1"/>
      <c r="C468" s="3"/>
    </row>
    <row r="469" spans="2:3" x14ac:dyDescent="0.35">
      <c r="B469" s="1"/>
      <c r="C469" s="3"/>
    </row>
    <row r="470" spans="2:3" x14ac:dyDescent="0.35">
      <c r="B470" s="1"/>
      <c r="C470" s="3"/>
    </row>
    <row r="471" spans="2:3" x14ac:dyDescent="0.35">
      <c r="B471" s="1"/>
      <c r="C471" s="3"/>
    </row>
    <row r="472" spans="2:3" x14ac:dyDescent="0.35">
      <c r="B472" s="1"/>
      <c r="C472" s="3"/>
    </row>
    <row r="473" spans="2:3" x14ac:dyDescent="0.35">
      <c r="B473" s="1"/>
      <c r="C473" s="3"/>
    </row>
    <row r="474" spans="2:3" x14ac:dyDescent="0.35">
      <c r="B474" s="1"/>
      <c r="C474" s="3"/>
    </row>
    <row r="475" spans="2:3" x14ac:dyDescent="0.35">
      <c r="B475" s="1"/>
      <c r="C475" s="3"/>
    </row>
    <row r="476" spans="2:3" x14ac:dyDescent="0.35">
      <c r="B476" s="1"/>
      <c r="C476" s="3"/>
    </row>
    <row r="477" spans="2:3" x14ac:dyDescent="0.35">
      <c r="B477" s="1"/>
      <c r="C477" s="3"/>
    </row>
    <row r="478" spans="2:3" x14ac:dyDescent="0.35">
      <c r="B478" s="1"/>
      <c r="C478" s="3"/>
    </row>
    <row r="479" spans="2:3" x14ac:dyDescent="0.35">
      <c r="B479" s="1"/>
      <c r="C479" s="3"/>
    </row>
    <row r="480" spans="2:3" x14ac:dyDescent="0.35">
      <c r="B480" s="1"/>
      <c r="C480" s="3"/>
    </row>
    <row r="481" spans="2:3" x14ac:dyDescent="0.35">
      <c r="B481" s="1"/>
      <c r="C481" s="3"/>
    </row>
    <row r="482" spans="2:3" x14ac:dyDescent="0.35">
      <c r="B482" s="1"/>
      <c r="C482" s="3"/>
    </row>
    <row r="483" spans="2:3" x14ac:dyDescent="0.35">
      <c r="B483" s="1"/>
      <c r="C483" s="3"/>
    </row>
    <row r="484" spans="2:3" x14ac:dyDescent="0.35">
      <c r="B484" s="1"/>
      <c r="C484" s="3"/>
    </row>
    <row r="485" spans="2:3" x14ac:dyDescent="0.35">
      <c r="B485" s="1"/>
      <c r="C485" s="3"/>
    </row>
    <row r="486" spans="2:3" x14ac:dyDescent="0.35">
      <c r="B486" s="1"/>
      <c r="C486" s="3"/>
    </row>
    <row r="487" spans="2:3" x14ac:dyDescent="0.35">
      <c r="B487" s="1"/>
      <c r="C487" s="3"/>
    </row>
    <row r="488" spans="2:3" x14ac:dyDescent="0.35">
      <c r="B488" s="1"/>
      <c r="C488" s="3"/>
    </row>
    <row r="489" spans="2:3" x14ac:dyDescent="0.35">
      <c r="B489" s="1"/>
      <c r="C489" s="3"/>
    </row>
    <row r="490" spans="2:3" x14ac:dyDescent="0.35">
      <c r="B490" s="1"/>
      <c r="C490" s="3"/>
    </row>
    <row r="491" spans="2:3" x14ac:dyDescent="0.35">
      <c r="B491" s="1"/>
      <c r="C491" s="3"/>
    </row>
    <row r="492" spans="2:3" x14ac:dyDescent="0.35">
      <c r="B492" s="1"/>
      <c r="C492" s="3"/>
    </row>
    <row r="493" spans="2:3" x14ac:dyDescent="0.35">
      <c r="B493" s="1"/>
      <c r="C493" s="3"/>
    </row>
    <row r="494" spans="2:3" x14ac:dyDescent="0.35">
      <c r="B494" s="1"/>
      <c r="C494" s="3"/>
    </row>
    <row r="495" spans="2:3" x14ac:dyDescent="0.35">
      <c r="B495" s="1"/>
      <c r="C495" s="3"/>
    </row>
    <row r="496" spans="2:3" x14ac:dyDescent="0.35">
      <c r="B496" s="1"/>
      <c r="C496" s="3"/>
    </row>
    <row r="497" spans="2:3" x14ac:dyDescent="0.35">
      <c r="B497" s="1"/>
      <c r="C497" s="3"/>
    </row>
    <row r="498" spans="2:3" x14ac:dyDescent="0.35">
      <c r="B498" s="1"/>
      <c r="C498" s="3"/>
    </row>
    <row r="499" spans="2:3" x14ac:dyDescent="0.35">
      <c r="B499" s="1"/>
      <c r="C499" s="3"/>
    </row>
    <row r="500" spans="2:3" x14ac:dyDescent="0.35">
      <c r="B500" s="1"/>
      <c r="C500" s="3"/>
    </row>
    <row r="501" spans="2:3" x14ac:dyDescent="0.35">
      <c r="B501" s="1"/>
      <c r="C501" s="3"/>
    </row>
    <row r="502" spans="2:3" x14ac:dyDescent="0.35">
      <c r="B502" s="1"/>
      <c r="C502" s="3"/>
    </row>
    <row r="503" spans="2:3" x14ac:dyDescent="0.35">
      <c r="B503" s="1"/>
      <c r="C503" s="3"/>
    </row>
    <row r="504" spans="2:3" x14ac:dyDescent="0.35">
      <c r="B504" s="1"/>
      <c r="C504" s="3"/>
    </row>
    <row r="505" spans="2:3" x14ac:dyDescent="0.35">
      <c r="B505" s="1"/>
      <c r="C505" s="3"/>
    </row>
    <row r="506" spans="2:3" x14ac:dyDescent="0.35">
      <c r="B506" s="1"/>
      <c r="C506" s="3"/>
    </row>
    <row r="507" spans="2:3" x14ac:dyDescent="0.35">
      <c r="B507" s="1"/>
      <c r="C507" s="3"/>
    </row>
    <row r="508" spans="2:3" x14ac:dyDescent="0.35">
      <c r="B508" s="1"/>
      <c r="C508" s="3"/>
    </row>
    <row r="509" spans="2:3" x14ac:dyDescent="0.35">
      <c r="B509" s="1"/>
      <c r="C509" s="3"/>
    </row>
    <row r="510" spans="2:3" x14ac:dyDescent="0.35">
      <c r="B510" s="1"/>
      <c r="C510" s="3"/>
    </row>
    <row r="511" spans="2:3" x14ac:dyDescent="0.35">
      <c r="B511" s="1"/>
      <c r="C511" s="3"/>
    </row>
    <row r="512" spans="2:3" x14ac:dyDescent="0.35">
      <c r="B512" s="1"/>
      <c r="C512" s="3"/>
    </row>
    <row r="513" spans="2:3" x14ac:dyDescent="0.35">
      <c r="B513" s="1"/>
      <c r="C513" s="3"/>
    </row>
    <row r="514" spans="2:3" x14ac:dyDescent="0.35">
      <c r="C514" s="3"/>
    </row>
    <row r="515" spans="2:3" x14ac:dyDescent="0.35">
      <c r="C515" s="3"/>
    </row>
    <row r="516" spans="2:3" x14ac:dyDescent="0.35">
      <c r="C516" s="3"/>
    </row>
    <row r="517" spans="2:3" x14ac:dyDescent="0.35">
      <c r="C517" s="3"/>
    </row>
    <row r="518" spans="2:3" x14ac:dyDescent="0.35">
      <c r="C518" s="3"/>
    </row>
    <row r="519" spans="2:3" x14ac:dyDescent="0.35">
      <c r="C519" s="3"/>
    </row>
    <row r="520" spans="2:3" x14ac:dyDescent="0.35">
      <c r="C520" s="3"/>
    </row>
    <row r="521" spans="2:3" x14ac:dyDescent="0.35">
      <c r="C521" s="3"/>
    </row>
    <row r="522" spans="2:3" x14ac:dyDescent="0.35">
      <c r="C522" s="3"/>
    </row>
    <row r="523" spans="2:3" x14ac:dyDescent="0.35">
      <c r="C523" s="3"/>
    </row>
    <row r="524" spans="2:3" x14ac:dyDescent="0.35">
      <c r="C524" s="3"/>
    </row>
    <row r="525" spans="2:3" x14ac:dyDescent="0.35">
      <c r="C525" s="3"/>
    </row>
    <row r="526" spans="2:3" x14ac:dyDescent="0.35">
      <c r="C526" s="3"/>
    </row>
    <row r="527" spans="2:3" x14ac:dyDescent="0.35">
      <c r="C527" s="3"/>
    </row>
    <row r="528" spans="2:3" x14ac:dyDescent="0.35">
      <c r="C528" s="3"/>
    </row>
    <row r="529" spans="3:3" x14ac:dyDescent="0.35">
      <c r="C529" s="3"/>
    </row>
    <row r="530" spans="3:3" x14ac:dyDescent="0.35">
      <c r="C530" s="3"/>
    </row>
    <row r="531" spans="3:3" x14ac:dyDescent="0.35">
      <c r="C531" s="3"/>
    </row>
    <row r="532" spans="3:3" x14ac:dyDescent="0.35">
      <c r="C532" s="3"/>
    </row>
    <row r="533" spans="3:3" x14ac:dyDescent="0.35">
      <c r="C533" s="3"/>
    </row>
    <row r="534" spans="3:3" x14ac:dyDescent="0.35">
      <c r="C534" s="3"/>
    </row>
    <row r="535" spans="3:3" x14ac:dyDescent="0.35">
      <c r="C535" s="3"/>
    </row>
    <row r="536" spans="3:3" x14ac:dyDescent="0.35">
      <c r="C536" s="3"/>
    </row>
    <row r="537" spans="3:3" x14ac:dyDescent="0.35">
      <c r="C537" s="3"/>
    </row>
    <row r="538" spans="3:3" x14ac:dyDescent="0.35">
      <c r="C538" s="3"/>
    </row>
    <row r="539" spans="3:3" x14ac:dyDescent="0.35">
      <c r="C539" s="3"/>
    </row>
    <row r="540" spans="3:3" x14ac:dyDescent="0.35">
      <c r="C540" s="3"/>
    </row>
    <row r="541" spans="3:3" x14ac:dyDescent="0.35">
      <c r="C541" s="3"/>
    </row>
    <row r="542" spans="3:3" x14ac:dyDescent="0.35">
      <c r="C542" s="3"/>
    </row>
    <row r="543" spans="3:3" x14ac:dyDescent="0.35">
      <c r="C543" s="3"/>
    </row>
    <row r="544" spans="3:3" x14ac:dyDescent="0.35">
      <c r="C544" s="3"/>
    </row>
    <row r="545" spans="3:3" x14ac:dyDescent="0.35">
      <c r="C545" s="3"/>
    </row>
    <row r="546" spans="3:3" x14ac:dyDescent="0.35">
      <c r="C546" s="3"/>
    </row>
    <row r="547" spans="3:3" x14ac:dyDescent="0.35">
      <c r="C547" s="3"/>
    </row>
    <row r="548" spans="3:3" x14ac:dyDescent="0.35">
      <c r="C548" s="3"/>
    </row>
    <row r="549" spans="3:3" x14ac:dyDescent="0.35">
      <c r="C549" s="3"/>
    </row>
    <row r="550" spans="3:3" x14ac:dyDescent="0.35">
      <c r="C550" s="3"/>
    </row>
    <row r="551" spans="3:3" x14ac:dyDescent="0.35">
      <c r="C551" s="3"/>
    </row>
    <row r="552" spans="3:3" x14ac:dyDescent="0.35">
      <c r="C552" s="3"/>
    </row>
    <row r="553" spans="3:3" x14ac:dyDescent="0.35">
      <c r="C553" s="3"/>
    </row>
    <row r="554" spans="3:3" x14ac:dyDescent="0.35">
      <c r="C554" s="3"/>
    </row>
    <row r="555" spans="3:3" x14ac:dyDescent="0.35">
      <c r="C555" s="3"/>
    </row>
    <row r="556" spans="3:3" x14ac:dyDescent="0.35">
      <c r="C556" s="3"/>
    </row>
    <row r="557" spans="3:3" x14ac:dyDescent="0.35">
      <c r="C557" s="3"/>
    </row>
    <row r="558" spans="3:3" x14ac:dyDescent="0.35">
      <c r="C558" s="3"/>
    </row>
    <row r="559" spans="3:3" x14ac:dyDescent="0.35">
      <c r="C559" s="3"/>
    </row>
    <row r="560" spans="3:3" x14ac:dyDescent="0.35">
      <c r="C560" s="3"/>
    </row>
    <row r="561" spans="3:3" x14ac:dyDescent="0.35">
      <c r="C561" s="3"/>
    </row>
    <row r="562" spans="3:3" x14ac:dyDescent="0.35">
      <c r="C562" s="3"/>
    </row>
    <row r="563" spans="3:3" x14ac:dyDescent="0.35">
      <c r="C563" s="3"/>
    </row>
    <row r="564" spans="3:3" x14ac:dyDescent="0.35">
      <c r="C564" s="3"/>
    </row>
    <row r="565" spans="3:3" x14ac:dyDescent="0.35">
      <c r="C565" s="3"/>
    </row>
    <row r="566" spans="3:3" x14ac:dyDescent="0.35">
      <c r="C566" s="3"/>
    </row>
    <row r="567" spans="3:3" x14ac:dyDescent="0.35">
      <c r="C567" s="3"/>
    </row>
    <row r="568" spans="3:3" x14ac:dyDescent="0.35">
      <c r="C568" s="3"/>
    </row>
    <row r="569" spans="3:3" x14ac:dyDescent="0.35">
      <c r="C569" s="3"/>
    </row>
    <row r="570" spans="3:3" x14ac:dyDescent="0.35">
      <c r="C570" s="3"/>
    </row>
    <row r="571" spans="3:3" x14ac:dyDescent="0.35">
      <c r="C571" s="3"/>
    </row>
    <row r="572" spans="3:3" x14ac:dyDescent="0.35">
      <c r="C572" s="3"/>
    </row>
    <row r="573" spans="3:3" x14ac:dyDescent="0.35">
      <c r="C573" s="3"/>
    </row>
    <row r="574" spans="3:3" x14ac:dyDescent="0.35">
      <c r="C574" s="3"/>
    </row>
    <row r="575" spans="3:3" x14ac:dyDescent="0.35">
      <c r="C575" s="3"/>
    </row>
    <row r="576" spans="3:3" x14ac:dyDescent="0.35">
      <c r="C576" s="3"/>
    </row>
    <row r="577" spans="3:3" x14ac:dyDescent="0.35">
      <c r="C577" s="3"/>
    </row>
    <row r="578" spans="3:3" x14ac:dyDescent="0.35">
      <c r="C578" s="3"/>
    </row>
    <row r="579" spans="3:3" x14ac:dyDescent="0.35">
      <c r="C579" s="3"/>
    </row>
    <row r="580" spans="3:3" x14ac:dyDescent="0.35">
      <c r="C580" s="3"/>
    </row>
    <row r="581" spans="3:3" x14ac:dyDescent="0.35">
      <c r="C581" s="3"/>
    </row>
    <row r="582" spans="3:3" x14ac:dyDescent="0.35">
      <c r="C582" s="3"/>
    </row>
    <row r="583" spans="3:3" x14ac:dyDescent="0.35">
      <c r="C583" s="3"/>
    </row>
    <row r="584" spans="3:3" x14ac:dyDescent="0.35">
      <c r="C584" s="3"/>
    </row>
    <row r="585" spans="3:3" x14ac:dyDescent="0.35">
      <c r="C585" s="3"/>
    </row>
    <row r="586" spans="3:3" x14ac:dyDescent="0.35">
      <c r="C586" s="3"/>
    </row>
    <row r="587" spans="3:3" x14ac:dyDescent="0.35">
      <c r="C587" s="3"/>
    </row>
    <row r="588" spans="3:3" x14ac:dyDescent="0.35">
      <c r="C588" s="3"/>
    </row>
    <row r="589" spans="3:3" x14ac:dyDescent="0.35">
      <c r="C589" s="3"/>
    </row>
    <row r="590" spans="3:3" x14ac:dyDescent="0.35">
      <c r="C590" s="3"/>
    </row>
    <row r="591" spans="3:3" x14ac:dyDescent="0.35">
      <c r="C591" s="3"/>
    </row>
    <row r="592" spans="3:3" x14ac:dyDescent="0.35">
      <c r="C592" s="3"/>
    </row>
    <row r="593" spans="3:3" x14ac:dyDescent="0.35">
      <c r="C593" s="3"/>
    </row>
    <row r="594" spans="3:3" x14ac:dyDescent="0.35">
      <c r="C594" s="3"/>
    </row>
    <row r="595" spans="3:3" x14ac:dyDescent="0.35">
      <c r="C595" s="3"/>
    </row>
    <row r="596" spans="3:3" x14ac:dyDescent="0.35">
      <c r="C596" s="3"/>
    </row>
    <row r="597" spans="3:3" x14ac:dyDescent="0.35">
      <c r="C597" s="3"/>
    </row>
    <row r="598" spans="3:3" x14ac:dyDescent="0.35">
      <c r="C598" s="3"/>
    </row>
    <row r="599" spans="3:3" x14ac:dyDescent="0.35">
      <c r="C599" s="3"/>
    </row>
    <row r="600" spans="3:3" x14ac:dyDescent="0.35">
      <c r="C600" s="3"/>
    </row>
    <row r="601" spans="3:3" x14ac:dyDescent="0.35">
      <c r="C601" s="3"/>
    </row>
    <row r="602" spans="3:3" x14ac:dyDescent="0.35">
      <c r="C602" s="3"/>
    </row>
    <row r="603" spans="3:3" x14ac:dyDescent="0.35">
      <c r="C603" s="3"/>
    </row>
    <row r="604" spans="3:3" x14ac:dyDescent="0.35">
      <c r="C604" s="3"/>
    </row>
    <row r="605" spans="3:3" x14ac:dyDescent="0.35">
      <c r="C605" s="3"/>
    </row>
    <row r="606" spans="3:3" x14ac:dyDescent="0.35">
      <c r="C606" s="3"/>
    </row>
    <row r="607" spans="3:3" x14ac:dyDescent="0.35">
      <c r="C607" s="3"/>
    </row>
    <row r="608" spans="3:3" x14ac:dyDescent="0.35">
      <c r="C608" s="3"/>
    </row>
    <row r="609" spans="3:3" x14ac:dyDescent="0.35">
      <c r="C609" s="3"/>
    </row>
    <row r="610" spans="3:3" x14ac:dyDescent="0.35">
      <c r="C610" s="3"/>
    </row>
    <row r="611" spans="3:3" x14ac:dyDescent="0.35">
      <c r="C611" s="3"/>
    </row>
    <row r="612" spans="3:3" x14ac:dyDescent="0.35">
      <c r="C612" s="3"/>
    </row>
    <row r="613" spans="3:3" x14ac:dyDescent="0.35">
      <c r="C613" s="3"/>
    </row>
    <row r="614" spans="3:3" x14ac:dyDescent="0.35">
      <c r="C614" s="3"/>
    </row>
    <row r="615" spans="3:3" x14ac:dyDescent="0.35">
      <c r="C615" s="3"/>
    </row>
    <row r="616" spans="3:3" x14ac:dyDescent="0.35">
      <c r="C616" s="3"/>
    </row>
    <row r="617" spans="3:3" x14ac:dyDescent="0.35">
      <c r="C617" s="3"/>
    </row>
    <row r="618" spans="3:3" x14ac:dyDescent="0.35">
      <c r="C618" s="3"/>
    </row>
    <row r="619" spans="3:3" x14ac:dyDescent="0.35">
      <c r="C619" s="3"/>
    </row>
    <row r="620" spans="3:3" x14ac:dyDescent="0.35">
      <c r="C620" s="3"/>
    </row>
    <row r="621" spans="3:3" x14ac:dyDescent="0.35">
      <c r="C621" s="3"/>
    </row>
    <row r="622" spans="3:3" x14ac:dyDescent="0.35">
      <c r="C622" s="3"/>
    </row>
    <row r="623" spans="3:3" x14ac:dyDescent="0.35">
      <c r="C623" s="3"/>
    </row>
    <row r="624" spans="3:3" x14ac:dyDescent="0.35">
      <c r="C624" s="3"/>
    </row>
    <row r="625" spans="3:3" x14ac:dyDescent="0.35">
      <c r="C625" s="3"/>
    </row>
    <row r="626" spans="3:3" x14ac:dyDescent="0.35">
      <c r="C626" s="3"/>
    </row>
    <row r="627" spans="3:3" x14ac:dyDescent="0.35">
      <c r="C627" s="3"/>
    </row>
    <row r="628" spans="3:3" x14ac:dyDescent="0.35">
      <c r="C628" s="3"/>
    </row>
    <row r="629" spans="3:3" x14ac:dyDescent="0.35">
      <c r="C629" s="3"/>
    </row>
    <row r="630" spans="3:3" x14ac:dyDescent="0.35">
      <c r="C630" s="3"/>
    </row>
    <row r="631" spans="3:3" x14ac:dyDescent="0.35">
      <c r="C631" s="3"/>
    </row>
    <row r="632" spans="3:3" x14ac:dyDescent="0.35">
      <c r="C632" s="3"/>
    </row>
    <row r="633" spans="3:3" x14ac:dyDescent="0.35">
      <c r="C633" s="3"/>
    </row>
    <row r="634" spans="3:3" x14ac:dyDescent="0.35">
      <c r="C634" s="3"/>
    </row>
    <row r="635" spans="3:3" x14ac:dyDescent="0.35">
      <c r="C635" s="3"/>
    </row>
    <row r="636" spans="3:3" x14ac:dyDescent="0.35">
      <c r="C636" s="3"/>
    </row>
    <row r="637" spans="3:3" x14ac:dyDescent="0.35">
      <c r="C637" s="3"/>
    </row>
    <row r="638" spans="3:3" x14ac:dyDescent="0.35">
      <c r="C638" s="3"/>
    </row>
    <row r="639" spans="3:3" x14ac:dyDescent="0.35">
      <c r="C639" s="3"/>
    </row>
    <row r="640" spans="3:3" x14ac:dyDescent="0.35">
      <c r="C640" s="3"/>
    </row>
    <row r="641" spans="3:3" x14ac:dyDescent="0.35">
      <c r="C641" s="3"/>
    </row>
    <row r="642" spans="3:3" x14ac:dyDescent="0.35">
      <c r="C642" s="3"/>
    </row>
    <row r="643" spans="3:3" x14ac:dyDescent="0.35">
      <c r="C643" s="3"/>
    </row>
    <row r="644" spans="3:3" x14ac:dyDescent="0.35">
      <c r="C644" s="3"/>
    </row>
    <row r="645" spans="3:3" x14ac:dyDescent="0.35">
      <c r="C645" s="3"/>
    </row>
    <row r="646" spans="3:3" x14ac:dyDescent="0.35">
      <c r="C646" s="3"/>
    </row>
    <row r="647" spans="3:3" x14ac:dyDescent="0.35">
      <c r="C647" s="3"/>
    </row>
    <row r="648" spans="3:3" x14ac:dyDescent="0.35">
      <c r="C648" s="3"/>
    </row>
    <row r="649" spans="3:3" x14ac:dyDescent="0.35">
      <c r="C649" s="3"/>
    </row>
    <row r="650" spans="3:3" x14ac:dyDescent="0.35">
      <c r="C650" s="3"/>
    </row>
    <row r="651" spans="3:3" x14ac:dyDescent="0.35">
      <c r="C651" s="3"/>
    </row>
    <row r="652" spans="3:3" x14ac:dyDescent="0.35">
      <c r="C652" s="3"/>
    </row>
    <row r="653" spans="3:3" x14ac:dyDescent="0.35">
      <c r="C653" s="3"/>
    </row>
    <row r="654" spans="3:3" x14ac:dyDescent="0.35">
      <c r="C654" s="3"/>
    </row>
    <row r="655" spans="3:3" x14ac:dyDescent="0.35">
      <c r="C655" s="3"/>
    </row>
    <row r="656" spans="3:3" x14ac:dyDescent="0.35">
      <c r="C656" s="3"/>
    </row>
    <row r="657" spans="3:3" x14ac:dyDescent="0.35">
      <c r="C657" s="3"/>
    </row>
    <row r="658" spans="3:3" x14ac:dyDescent="0.35">
      <c r="C658" s="3"/>
    </row>
    <row r="659" spans="3:3" x14ac:dyDescent="0.35">
      <c r="C659" s="3"/>
    </row>
    <row r="660" spans="3:3" x14ac:dyDescent="0.35">
      <c r="C660" s="3"/>
    </row>
    <row r="661" spans="3:3" x14ac:dyDescent="0.35">
      <c r="C661" s="3"/>
    </row>
    <row r="662" spans="3:3" x14ac:dyDescent="0.35">
      <c r="C662" s="3"/>
    </row>
    <row r="663" spans="3:3" x14ac:dyDescent="0.35">
      <c r="C663" s="3"/>
    </row>
    <row r="664" spans="3:3" x14ac:dyDescent="0.35">
      <c r="C664" s="3"/>
    </row>
    <row r="665" spans="3:3" x14ac:dyDescent="0.35">
      <c r="C665" s="3"/>
    </row>
    <row r="666" spans="3:3" x14ac:dyDescent="0.35">
      <c r="C666" s="3"/>
    </row>
    <row r="667" spans="3:3" x14ac:dyDescent="0.35">
      <c r="C667" s="3"/>
    </row>
    <row r="668" spans="3:3" x14ac:dyDescent="0.35">
      <c r="C668" s="3"/>
    </row>
    <row r="669" spans="3:3" x14ac:dyDescent="0.35">
      <c r="C669" s="3"/>
    </row>
    <row r="670" spans="3:3" x14ac:dyDescent="0.35">
      <c r="C670" s="3"/>
    </row>
    <row r="671" spans="3:3" x14ac:dyDescent="0.35">
      <c r="C671" s="3"/>
    </row>
    <row r="672" spans="3:3" x14ac:dyDescent="0.35">
      <c r="C672" s="3"/>
    </row>
    <row r="673" spans="3:3" x14ac:dyDescent="0.35">
      <c r="C673" s="3"/>
    </row>
    <row r="674" spans="3:3" x14ac:dyDescent="0.35">
      <c r="C674" s="3"/>
    </row>
    <row r="675" spans="3:3" x14ac:dyDescent="0.35">
      <c r="C675" s="3"/>
    </row>
    <row r="676" spans="3:3" x14ac:dyDescent="0.35">
      <c r="C676" s="3"/>
    </row>
    <row r="677" spans="3:3" x14ac:dyDescent="0.35">
      <c r="C677" s="3"/>
    </row>
    <row r="678" spans="3:3" x14ac:dyDescent="0.35">
      <c r="C678" s="3"/>
    </row>
    <row r="679" spans="3:3" x14ac:dyDescent="0.35">
      <c r="C679" s="3"/>
    </row>
    <row r="680" spans="3:3" x14ac:dyDescent="0.35">
      <c r="C680" s="3"/>
    </row>
    <row r="681" spans="3:3" x14ac:dyDescent="0.35">
      <c r="C681" s="3"/>
    </row>
    <row r="682" spans="3:3" x14ac:dyDescent="0.35">
      <c r="C682" s="3"/>
    </row>
    <row r="683" spans="3:3" x14ac:dyDescent="0.35">
      <c r="C683" s="3"/>
    </row>
    <row r="684" spans="3:3" x14ac:dyDescent="0.35">
      <c r="C684" s="3"/>
    </row>
    <row r="685" spans="3:3" x14ac:dyDescent="0.35">
      <c r="C685" s="3"/>
    </row>
    <row r="686" spans="3:3" x14ac:dyDescent="0.35">
      <c r="C686" s="3"/>
    </row>
    <row r="687" spans="3:3" x14ac:dyDescent="0.35">
      <c r="C687" s="3"/>
    </row>
    <row r="688" spans="3:3" x14ac:dyDescent="0.35">
      <c r="C688" s="3"/>
    </row>
    <row r="689" spans="3:3" x14ac:dyDescent="0.35">
      <c r="C689" s="3"/>
    </row>
    <row r="690" spans="3:3" x14ac:dyDescent="0.35">
      <c r="C690" s="3"/>
    </row>
    <row r="691" spans="3:3" x14ac:dyDescent="0.35">
      <c r="C691" s="3"/>
    </row>
    <row r="692" spans="3:3" x14ac:dyDescent="0.35">
      <c r="C692" s="3"/>
    </row>
    <row r="693" spans="3:3" x14ac:dyDescent="0.35">
      <c r="C693" s="3"/>
    </row>
    <row r="694" spans="3:3" x14ac:dyDescent="0.35">
      <c r="C694" s="3"/>
    </row>
    <row r="695" spans="3:3" x14ac:dyDescent="0.35">
      <c r="C695" s="3"/>
    </row>
    <row r="696" spans="3:3" x14ac:dyDescent="0.35">
      <c r="C696" s="3"/>
    </row>
    <row r="697" spans="3:3" x14ac:dyDescent="0.35">
      <c r="C697" s="3"/>
    </row>
    <row r="698" spans="3:3" x14ac:dyDescent="0.35">
      <c r="C698" s="3"/>
    </row>
    <row r="699" spans="3:3" x14ac:dyDescent="0.35">
      <c r="C699" s="3"/>
    </row>
    <row r="700" spans="3:3" x14ac:dyDescent="0.35">
      <c r="C700" s="3"/>
    </row>
    <row r="701" spans="3:3" x14ac:dyDescent="0.35">
      <c r="C701" s="3"/>
    </row>
    <row r="702" spans="3:3" x14ac:dyDescent="0.35">
      <c r="C702" s="3"/>
    </row>
    <row r="703" spans="3:3" x14ac:dyDescent="0.35">
      <c r="C703" s="3"/>
    </row>
    <row r="704" spans="3:3" x14ac:dyDescent="0.35">
      <c r="C704" s="3"/>
    </row>
    <row r="705" spans="3:3" x14ac:dyDescent="0.35">
      <c r="C705" s="3"/>
    </row>
    <row r="706" spans="3:3" x14ac:dyDescent="0.35">
      <c r="C706" s="3"/>
    </row>
    <row r="707" spans="3:3" x14ac:dyDescent="0.35">
      <c r="C707" s="3"/>
    </row>
    <row r="708" spans="3:3" x14ac:dyDescent="0.35">
      <c r="C708" s="3"/>
    </row>
    <row r="709" spans="3:3" x14ac:dyDescent="0.35">
      <c r="C709" s="3"/>
    </row>
    <row r="710" spans="3:3" x14ac:dyDescent="0.35">
      <c r="C710" s="3"/>
    </row>
    <row r="711" spans="3:3" x14ac:dyDescent="0.35">
      <c r="C711" s="3"/>
    </row>
    <row r="712" spans="3:3" x14ac:dyDescent="0.35">
      <c r="C712" s="3"/>
    </row>
    <row r="713" spans="3:3" x14ac:dyDescent="0.35">
      <c r="C713" s="3"/>
    </row>
    <row r="714" spans="3:3" x14ac:dyDescent="0.35">
      <c r="C714" s="3"/>
    </row>
    <row r="715" spans="3:3" x14ac:dyDescent="0.35">
      <c r="C715" s="3"/>
    </row>
    <row r="716" spans="3:3" x14ac:dyDescent="0.35">
      <c r="C716" s="3"/>
    </row>
    <row r="717" spans="3:3" x14ac:dyDescent="0.35">
      <c r="C717" s="3"/>
    </row>
    <row r="718" spans="3:3" x14ac:dyDescent="0.35">
      <c r="C718" s="3"/>
    </row>
    <row r="719" spans="3:3" x14ac:dyDescent="0.35">
      <c r="C719" s="3"/>
    </row>
    <row r="720" spans="3:3" x14ac:dyDescent="0.35">
      <c r="C720" s="3"/>
    </row>
    <row r="721" spans="3:3" x14ac:dyDescent="0.35">
      <c r="C721" s="3"/>
    </row>
    <row r="722" spans="3:3" x14ac:dyDescent="0.35">
      <c r="C722" s="3"/>
    </row>
    <row r="723" spans="3:3" x14ac:dyDescent="0.35">
      <c r="C723" s="3"/>
    </row>
    <row r="724" spans="3:3" x14ac:dyDescent="0.35">
      <c r="C724" s="3"/>
    </row>
    <row r="725" spans="3:3" x14ac:dyDescent="0.35">
      <c r="C725" s="3"/>
    </row>
    <row r="726" spans="3:3" x14ac:dyDescent="0.35">
      <c r="C726" s="3"/>
    </row>
    <row r="727" spans="3:3" x14ac:dyDescent="0.35">
      <c r="C727" s="3"/>
    </row>
    <row r="728" spans="3:3" x14ac:dyDescent="0.35">
      <c r="C728" s="3"/>
    </row>
    <row r="729" spans="3:3" x14ac:dyDescent="0.35">
      <c r="C729" s="3"/>
    </row>
    <row r="730" spans="3:3" x14ac:dyDescent="0.35">
      <c r="C730" s="3"/>
    </row>
    <row r="731" spans="3:3" x14ac:dyDescent="0.35">
      <c r="C731" s="3"/>
    </row>
    <row r="732" spans="3:3" x14ac:dyDescent="0.35">
      <c r="C732" s="3"/>
    </row>
    <row r="733" spans="3:3" x14ac:dyDescent="0.35">
      <c r="C733" s="3"/>
    </row>
    <row r="734" spans="3:3" x14ac:dyDescent="0.35">
      <c r="C734" s="3"/>
    </row>
    <row r="735" spans="3:3" x14ac:dyDescent="0.35">
      <c r="C735" s="3"/>
    </row>
    <row r="736" spans="3:3" x14ac:dyDescent="0.35">
      <c r="C736" s="3"/>
    </row>
    <row r="737" spans="3:3" x14ac:dyDescent="0.35">
      <c r="C737" s="3"/>
    </row>
    <row r="738" spans="3:3" x14ac:dyDescent="0.35">
      <c r="C738" s="3"/>
    </row>
    <row r="739" spans="3:3" x14ac:dyDescent="0.35">
      <c r="C739" s="3"/>
    </row>
    <row r="740" spans="3:3" x14ac:dyDescent="0.35">
      <c r="C740" s="3"/>
    </row>
    <row r="741" spans="3:3" x14ac:dyDescent="0.35">
      <c r="C741" s="3"/>
    </row>
    <row r="742" spans="3:3" x14ac:dyDescent="0.35">
      <c r="C742" s="3"/>
    </row>
    <row r="743" spans="3:3" x14ac:dyDescent="0.35">
      <c r="C743" s="3"/>
    </row>
    <row r="744" spans="3:3" x14ac:dyDescent="0.35">
      <c r="C744" s="3"/>
    </row>
    <row r="745" spans="3:3" x14ac:dyDescent="0.35">
      <c r="C745" s="3"/>
    </row>
    <row r="746" spans="3:3" x14ac:dyDescent="0.35">
      <c r="C746" s="3"/>
    </row>
    <row r="747" spans="3:3" x14ac:dyDescent="0.35">
      <c r="C747" s="3"/>
    </row>
    <row r="748" spans="3:3" x14ac:dyDescent="0.35">
      <c r="C748" s="3"/>
    </row>
    <row r="749" spans="3:3" x14ac:dyDescent="0.35">
      <c r="C749" s="3"/>
    </row>
    <row r="750" spans="3:3" x14ac:dyDescent="0.35">
      <c r="C750" s="3"/>
    </row>
    <row r="751" spans="3:3" x14ac:dyDescent="0.35">
      <c r="C751" s="3"/>
    </row>
    <row r="752" spans="3:3" x14ac:dyDescent="0.35">
      <c r="C752" s="3"/>
    </row>
    <row r="753" spans="3:3" x14ac:dyDescent="0.35">
      <c r="C753" s="3"/>
    </row>
    <row r="754" spans="3:3" x14ac:dyDescent="0.35">
      <c r="C754" s="3"/>
    </row>
    <row r="755" spans="3:3" x14ac:dyDescent="0.35">
      <c r="C755" s="3"/>
    </row>
    <row r="756" spans="3:3" x14ac:dyDescent="0.35">
      <c r="C756" s="3"/>
    </row>
    <row r="757" spans="3:3" x14ac:dyDescent="0.35">
      <c r="C757" s="3"/>
    </row>
    <row r="758" spans="3:3" x14ac:dyDescent="0.35">
      <c r="C758" s="3"/>
    </row>
    <row r="759" spans="3:3" x14ac:dyDescent="0.35">
      <c r="C759" s="3"/>
    </row>
    <row r="760" spans="3:3" x14ac:dyDescent="0.35">
      <c r="C760" s="3"/>
    </row>
    <row r="761" spans="3:3" x14ac:dyDescent="0.35">
      <c r="C761" s="3"/>
    </row>
    <row r="762" spans="3:3" x14ac:dyDescent="0.35">
      <c r="C762" s="3"/>
    </row>
    <row r="763" spans="3:3" x14ac:dyDescent="0.35">
      <c r="C763" s="3"/>
    </row>
    <row r="764" spans="3:3" x14ac:dyDescent="0.35">
      <c r="C764" s="3"/>
    </row>
    <row r="765" spans="3:3" x14ac:dyDescent="0.35">
      <c r="C765" s="3"/>
    </row>
    <row r="766" spans="3:3" x14ac:dyDescent="0.35">
      <c r="C766" s="3"/>
    </row>
    <row r="767" spans="3:3" x14ac:dyDescent="0.35">
      <c r="C767" s="3"/>
    </row>
    <row r="768" spans="3:3" x14ac:dyDescent="0.35">
      <c r="C768" s="3"/>
    </row>
    <row r="769" spans="3:3" x14ac:dyDescent="0.35">
      <c r="C769" s="3"/>
    </row>
    <row r="770" spans="3:3" x14ac:dyDescent="0.35">
      <c r="C770" s="3"/>
    </row>
    <row r="771" spans="3:3" x14ac:dyDescent="0.35">
      <c r="C771" s="3"/>
    </row>
    <row r="772" spans="3:3" x14ac:dyDescent="0.35">
      <c r="C772" s="3"/>
    </row>
    <row r="773" spans="3:3" x14ac:dyDescent="0.35">
      <c r="C773" s="3"/>
    </row>
    <row r="774" spans="3:3" x14ac:dyDescent="0.35">
      <c r="C774" s="3"/>
    </row>
    <row r="775" spans="3:3" x14ac:dyDescent="0.35">
      <c r="C775" s="3"/>
    </row>
    <row r="776" spans="3:3" x14ac:dyDescent="0.35">
      <c r="C776" s="3"/>
    </row>
    <row r="777" spans="3:3" x14ac:dyDescent="0.35">
      <c r="C777" s="3"/>
    </row>
    <row r="778" spans="3:3" x14ac:dyDescent="0.35">
      <c r="C778" s="3"/>
    </row>
    <row r="779" spans="3:3" x14ac:dyDescent="0.35">
      <c r="C779" s="3"/>
    </row>
    <row r="780" spans="3:3" x14ac:dyDescent="0.35">
      <c r="C780" s="3"/>
    </row>
    <row r="781" spans="3:3" x14ac:dyDescent="0.35">
      <c r="C781" s="3"/>
    </row>
    <row r="782" spans="3:3" x14ac:dyDescent="0.35">
      <c r="C782" s="3"/>
    </row>
    <row r="783" spans="3:3" x14ac:dyDescent="0.35">
      <c r="C783" s="3"/>
    </row>
    <row r="784" spans="3:3" x14ac:dyDescent="0.35">
      <c r="C784" s="3"/>
    </row>
    <row r="785" spans="3:3" x14ac:dyDescent="0.35">
      <c r="C785" s="3"/>
    </row>
    <row r="786" spans="3:3" x14ac:dyDescent="0.35">
      <c r="C786" s="3"/>
    </row>
    <row r="787" spans="3:3" x14ac:dyDescent="0.35">
      <c r="C787" s="3"/>
    </row>
    <row r="788" spans="3:3" x14ac:dyDescent="0.35">
      <c r="C788" s="3"/>
    </row>
    <row r="789" spans="3:3" x14ac:dyDescent="0.35">
      <c r="C789" s="3"/>
    </row>
    <row r="790" spans="3:3" x14ac:dyDescent="0.35">
      <c r="C790" s="3"/>
    </row>
    <row r="791" spans="3:3" x14ac:dyDescent="0.35">
      <c r="C791" s="3"/>
    </row>
    <row r="792" spans="3:3" x14ac:dyDescent="0.35">
      <c r="C792" s="3"/>
    </row>
    <row r="793" spans="3:3" x14ac:dyDescent="0.35">
      <c r="C793" s="3"/>
    </row>
    <row r="794" spans="3:3" x14ac:dyDescent="0.35">
      <c r="C794" s="3"/>
    </row>
    <row r="795" spans="3:3" x14ac:dyDescent="0.35">
      <c r="C795" s="3"/>
    </row>
    <row r="796" spans="3:3" x14ac:dyDescent="0.35">
      <c r="C796" s="3"/>
    </row>
    <row r="797" spans="3:3" x14ac:dyDescent="0.35">
      <c r="C797" s="3"/>
    </row>
    <row r="798" spans="3:3" x14ac:dyDescent="0.35">
      <c r="C798" s="3"/>
    </row>
    <row r="799" spans="3:3" x14ac:dyDescent="0.35">
      <c r="C799" s="3"/>
    </row>
    <row r="800" spans="3:3" x14ac:dyDescent="0.35">
      <c r="C800" s="3"/>
    </row>
    <row r="801" spans="3:3" x14ac:dyDescent="0.35">
      <c r="C801" s="3"/>
    </row>
    <row r="802" spans="3:3" x14ac:dyDescent="0.35">
      <c r="C802" s="3"/>
    </row>
    <row r="803" spans="3:3" x14ac:dyDescent="0.35">
      <c r="C803" s="3"/>
    </row>
    <row r="804" spans="3:3" x14ac:dyDescent="0.35">
      <c r="C804" s="3"/>
    </row>
    <row r="805" spans="3:3" x14ac:dyDescent="0.35">
      <c r="C805" s="3"/>
    </row>
    <row r="806" spans="3:3" x14ac:dyDescent="0.35">
      <c r="C806" s="3"/>
    </row>
    <row r="807" spans="3:3" x14ac:dyDescent="0.35">
      <c r="C807" s="3"/>
    </row>
    <row r="808" spans="3:3" x14ac:dyDescent="0.35">
      <c r="C808" s="3"/>
    </row>
    <row r="809" spans="3:3" x14ac:dyDescent="0.35">
      <c r="C809" s="3"/>
    </row>
    <row r="810" spans="3:3" x14ac:dyDescent="0.35">
      <c r="C810" s="3"/>
    </row>
    <row r="811" spans="3:3" x14ac:dyDescent="0.35">
      <c r="C811" s="3"/>
    </row>
    <row r="812" spans="3:3" x14ac:dyDescent="0.35">
      <c r="C812" s="3"/>
    </row>
    <row r="813" spans="3:3" x14ac:dyDescent="0.35">
      <c r="C813" s="3"/>
    </row>
    <row r="814" spans="3:3" x14ac:dyDescent="0.35">
      <c r="C814" s="3"/>
    </row>
    <row r="815" spans="3:3" x14ac:dyDescent="0.35">
      <c r="C815" s="3"/>
    </row>
    <row r="816" spans="3:3" x14ac:dyDescent="0.35">
      <c r="C816" s="3"/>
    </row>
    <row r="817" spans="3:3" x14ac:dyDescent="0.35">
      <c r="C817" s="3"/>
    </row>
    <row r="818" spans="3:3" x14ac:dyDescent="0.35">
      <c r="C818" s="3"/>
    </row>
    <row r="819" spans="3:3" x14ac:dyDescent="0.35">
      <c r="C819" s="3"/>
    </row>
    <row r="820" spans="3:3" x14ac:dyDescent="0.35">
      <c r="C820" s="3"/>
    </row>
    <row r="821" spans="3:3" x14ac:dyDescent="0.35">
      <c r="C821" s="3"/>
    </row>
    <row r="822" spans="3:3" x14ac:dyDescent="0.35">
      <c r="C822" s="3"/>
    </row>
    <row r="823" spans="3:3" x14ac:dyDescent="0.35">
      <c r="C823" s="3"/>
    </row>
    <row r="824" spans="3:3" x14ac:dyDescent="0.35">
      <c r="C824" s="3"/>
    </row>
    <row r="825" spans="3:3" x14ac:dyDescent="0.35">
      <c r="C825" s="3"/>
    </row>
    <row r="826" spans="3:3" x14ac:dyDescent="0.35">
      <c r="C826" s="3"/>
    </row>
    <row r="827" spans="3:3" x14ac:dyDescent="0.35">
      <c r="C827" s="3"/>
    </row>
    <row r="828" spans="3:3" x14ac:dyDescent="0.35">
      <c r="C828" s="3"/>
    </row>
    <row r="829" spans="3:3" x14ac:dyDescent="0.35">
      <c r="C829" s="3"/>
    </row>
    <row r="830" spans="3:3" x14ac:dyDescent="0.35">
      <c r="C830" s="3"/>
    </row>
    <row r="831" spans="3:3" x14ac:dyDescent="0.35">
      <c r="C831" s="3"/>
    </row>
    <row r="832" spans="3:3" x14ac:dyDescent="0.35">
      <c r="C832" s="3"/>
    </row>
    <row r="833" spans="3:3" x14ac:dyDescent="0.35">
      <c r="C833" s="3"/>
    </row>
    <row r="834" spans="3:3" x14ac:dyDescent="0.35">
      <c r="C834" s="3"/>
    </row>
    <row r="835" spans="3:3" x14ac:dyDescent="0.35">
      <c r="C835" s="3"/>
    </row>
    <row r="836" spans="3:3" x14ac:dyDescent="0.35">
      <c r="C836" s="3"/>
    </row>
    <row r="837" spans="3:3" x14ac:dyDescent="0.35">
      <c r="C837" s="3"/>
    </row>
    <row r="838" spans="3:3" x14ac:dyDescent="0.35">
      <c r="C838" s="3"/>
    </row>
    <row r="839" spans="3:3" x14ac:dyDescent="0.35">
      <c r="C839" s="3"/>
    </row>
    <row r="840" spans="3:3" x14ac:dyDescent="0.35">
      <c r="C840" s="3"/>
    </row>
    <row r="841" spans="3:3" x14ac:dyDescent="0.35">
      <c r="C841" s="3"/>
    </row>
    <row r="842" spans="3:3" x14ac:dyDescent="0.35">
      <c r="C842" s="3"/>
    </row>
    <row r="843" spans="3:3" x14ac:dyDescent="0.35">
      <c r="C843" s="3"/>
    </row>
    <row r="844" spans="3:3" x14ac:dyDescent="0.35">
      <c r="C844" s="3"/>
    </row>
    <row r="845" spans="3:3" x14ac:dyDescent="0.35">
      <c r="C845" s="3"/>
    </row>
    <row r="846" spans="3:3" x14ac:dyDescent="0.35">
      <c r="C846" s="3"/>
    </row>
    <row r="847" spans="3:3" x14ac:dyDescent="0.35">
      <c r="C847" s="3"/>
    </row>
    <row r="848" spans="3:3" x14ac:dyDescent="0.35">
      <c r="C848" s="3"/>
    </row>
    <row r="849" spans="3:3" x14ac:dyDescent="0.35">
      <c r="C849" s="3"/>
    </row>
    <row r="850" spans="3:3" x14ac:dyDescent="0.35">
      <c r="C850" s="3"/>
    </row>
    <row r="851" spans="3:3" x14ac:dyDescent="0.35">
      <c r="C851" s="3"/>
    </row>
    <row r="852" spans="3:3" x14ac:dyDescent="0.35">
      <c r="C852" s="3"/>
    </row>
    <row r="853" spans="3:3" x14ac:dyDescent="0.35">
      <c r="C853" s="3"/>
    </row>
    <row r="854" spans="3:3" x14ac:dyDescent="0.35">
      <c r="C854" s="3"/>
    </row>
    <row r="855" spans="3:3" x14ac:dyDescent="0.35">
      <c r="C855" s="3"/>
    </row>
    <row r="856" spans="3:3" x14ac:dyDescent="0.35">
      <c r="C856" s="3"/>
    </row>
    <row r="857" spans="3:3" x14ac:dyDescent="0.35">
      <c r="C857" s="3"/>
    </row>
    <row r="858" spans="3:3" x14ac:dyDescent="0.35">
      <c r="C858" s="3"/>
    </row>
    <row r="859" spans="3:3" x14ac:dyDescent="0.35">
      <c r="C859" s="3"/>
    </row>
    <row r="860" spans="3:3" x14ac:dyDescent="0.35">
      <c r="C860" s="3"/>
    </row>
    <row r="861" spans="3:3" x14ac:dyDescent="0.35">
      <c r="C861" s="3"/>
    </row>
    <row r="862" spans="3:3" x14ac:dyDescent="0.35">
      <c r="C862" s="3"/>
    </row>
    <row r="863" spans="3:3" x14ac:dyDescent="0.35">
      <c r="C863" s="3"/>
    </row>
    <row r="864" spans="3:3" x14ac:dyDescent="0.35">
      <c r="C864" s="3"/>
    </row>
    <row r="865" spans="3:3" x14ac:dyDescent="0.35">
      <c r="C865" s="3"/>
    </row>
    <row r="866" spans="3:3" x14ac:dyDescent="0.35">
      <c r="C866" s="3"/>
    </row>
    <row r="867" spans="3:3" x14ac:dyDescent="0.35">
      <c r="C867" s="3"/>
    </row>
    <row r="868" spans="3:3" x14ac:dyDescent="0.35">
      <c r="C868" s="3"/>
    </row>
    <row r="869" spans="3:3" x14ac:dyDescent="0.35">
      <c r="C869" s="3"/>
    </row>
    <row r="870" spans="3:3" x14ac:dyDescent="0.35">
      <c r="C870" s="3"/>
    </row>
    <row r="871" spans="3:3" x14ac:dyDescent="0.35">
      <c r="C871" s="3"/>
    </row>
    <row r="872" spans="3:3" x14ac:dyDescent="0.35">
      <c r="C872" s="3"/>
    </row>
    <row r="873" spans="3:3" x14ac:dyDescent="0.35">
      <c r="C873" s="3"/>
    </row>
    <row r="874" spans="3:3" x14ac:dyDescent="0.35">
      <c r="C874" s="3"/>
    </row>
    <row r="875" spans="3:3" x14ac:dyDescent="0.35">
      <c r="C875" s="3"/>
    </row>
    <row r="876" spans="3:3" x14ac:dyDescent="0.35">
      <c r="C876" s="3"/>
    </row>
    <row r="877" spans="3:3" x14ac:dyDescent="0.35">
      <c r="C877" s="3"/>
    </row>
    <row r="878" spans="3:3" x14ac:dyDescent="0.35">
      <c r="C878" s="3"/>
    </row>
    <row r="879" spans="3:3" x14ac:dyDescent="0.35">
      <c r="C879" s="3"/>
    </row>
    <row r="880" spans="3:3" x14ac:dyDescent="0.35">
      <c r="C880" s="3"/>
    </row>
    <row r="881" spans="3:3" x14ac:dyDescent="0.35">
      <c r="C881" s="3"/>
    </row>
    <row r="882" spans="3:3" x14ac:dyDescent="0.35">
      <c r="C882" s="3"/>
    </row>
    <row r="883" spans="3:3" x14ac:dyDescent="0.35">
      <c r="C883" s="3"/>
    </row>
    <row r="884" spans="3:3" x14ac:dyDescent="0.35">
      <c r="C884" s="3"/>
    </row>
    <row r="885" spans="3:3" x14ac:dyDescent="0.35">
      <c r="C885" s="3"/>
    </row>
    <row r="886" spans="3:3" x14ac:dyDescent="0.35">
      <c r="C886" s="3"/>
    </row>
    <row r="887" spans="3:3" x14ac:dyDescent="0.35">
      <c r="C887" s="3"/>
    </row>
    <row r="888" spans="3:3" x14ac:dyDescent="0.35">
      <c r="C888" s="3"/>
    </row>
    <row r="889" spans="3:3" x14ac:dyDescent="0.35">
      <c r="C889" s="3"/>
    </row>
    <row r="890" spans="3:3" x14ac:dyDescent="0.35">
      <c r="C890" s="3"/>
    </row>
    <row r="891" spans="3:3" x14ac:dyDescent="0.35">
      <c r="C891" s="3"/>
    </row>
    <row r="892" spans="3:3" x14ac:dyDescent="0.35">
      <c r="C892" s="3"/>
    </row>
    <row r="893" spans="3:3" x14ac:dyDescent="0.35">
      <c r="C893" s="3"/>
    </row>
    <row r="894" spans="3:3" x14ac:dyDescent="0.35">
      <c r="C894" s="3"/>
    </row>
    <row r="895" spans="3:3" x14ac:dyDescent="0.35">
      <c r="C895" s="3"/>
    </row>
    <row r="896" spans="3:3" x14ac:dyDescent="0.35">
      <c r="C896" s="3"/>
    </row>
    <row r="897" spans="3:3" x14ac:dyDescent="0.35">
      <c r="C897" s="3"/>
    </row>
    <row r="898" spans="3:3" x14ac:dyDescent="0.35">
      <c r="C898" s="3"/>
    </row>
    <row r="899" spans="3:3" x14ac:dyDescent="0.35">
      <c r="C899" s="3"/>
    </row>
    <row r="900" spans="3:3" x14ac:dyDescent="0.35">
      <c r="C900" s="3"/>
    </row>
    <row r="901" spans="3:3" x14ac:dyDescent="0.35">
      <c r="C901" s="3"/>
    </row>
    <row r="902" spans="3:3" x14ac:dyDescent="0.35">
      <c r="C902" s="3"/>
    </row>
    <row r="903" spans="3:3" x14ac:dyDescent="0.35">
      <c r="C903" s="3"/>
    </row>
    <row r="904" spans="3:3" x14ac:dyDescent="0.35">
      <c r="C904" s="3"/>
    </row>
    <row r="905" spans="3:3" x14ac:dyDescent="0.35">
      <c r="C905" s="3"/>
    </row>
    <row r="906" spans="3:3" x14ac:dyDescent="0.35">
      <c r="C906" s="3"/>
    </row>
    <row r="907" spans="3:3" x14ac:dyDescent="0.35">
      <c r="C907" s="3"/>
    </row>
    <row r="908" spans="3:3" x14ac:dyDescent="0.35">
      <c r="C908" s="3"/>
    </row>
    <row r="909" spans="3:3" x14ac:dyDescent="0.35">
      <c r="C909" s="3"/>
    </row>
    <row r="910" spans="3:3" x14ac:dyDescent="0.35">
      <c r="C910" s="3"/>
    </row>
    <row r="911" spans="3:3" x14ac:dyDescent="0.35">
      <c r="C911" s="3"/>
    </row>
    <row r="912" spans="3:3" x14ac:dyDescent="0.35">
      <c r="C912" s="3"/>
    </row>
    <row r="913" spans="3:3" x14ac:dyDescent="0.35">
      <c r="C913" s="3"/>
    </row>
    <row r="914" spans="3:3" x14ac:dyDescent="0.35">
      <c r="C914" s="3"/>
    </row>
    <row r="915" spans="3:3" x14ac:dyDescent="0.35">
      <c r="C915" s="3"/>
    </row>
    <row r="916" spans="3:3" x14ac:dyDescent="0.35">
      <c r="C916" s="3"/>
    </row>
    <row r="917" spans="3:3" x14ac:dyDescent="0.35">
      <c r="C917" s="3"/>
    </row>
    <row r="918" spans="3:3" x14ac:dyDescent="0.35">
      <c r="C918" s="3"/>
    </row>
    <row r="919" spans="3:3" x14ac:dyDescent="0.35">
      <c r="C919" s="3"/>
    </row>
    <row r="920" spans="3:3" x14ac:dyDescent="0.35">
      <c r="C920" s="3"/>
    </row>
    <row r="921" spans="3:3" x14ac:dyDescent="0.35">
      <c r="C921" s="3"/>
    </row>
    <row r="922" spans="3:3" x14ac:dyDescent="0.35">
      <c r="C922" s="3"/>
    </row>
    <row r="923" spans="3:3" x14ac:dyDescent="0.35">
      <c r="C923" s="3"/>
    </row>
    <row r="924" spans="3:3" x14ac:dyDescent="0.35">
      <c r="C924" s="3"/>
    </row>
    <row r="925" spans="3:3" x14ac:dyDescent="0.35">
      <c r="C925" s="3"/>
    </row>
    <row r="926" spans="3:3" x14ac:dyDescent="0.35">
      <c r="C926" s="3"/>
    </row>
    <row r="927" spans="3:3" x14ac:dyDescent="0.35">
      <c r="C927" s="3"/>
    </row>
    <row r="928" spans="3:3" x14ac:dyDescent="0.35">
      <c r="C928" s="3"/>
    </row>
    <row r="929" spans="3:3" x14ac:dyDescent="0.35">
      <c r="C929" s="3"/>
    </row>
    <row r="930" spans="3:3" x14ac:dyDescent="0.35">
      <c r="C930" s="3"/>
    </row>
    <row r="931" spans="3:3" x14ac:dyDescent="0.35">
      <c r="C931" s="3"/>
    </row>
    <row r="932" spans="3:3" x14ac:dyDescent="0.35">
      <c r="C932" s="3"/>
    </row>
    <row r="933" spans="3:3" x14ac:dyDescent="0.35">
      <c r="C933" s="3"/>
    </row>
    <row r="934" spans="3:3" x14ac:dyDescent="0.35">
      <c r="C934" s="3"/>
    </row>
    <row r="935" spans="3:3" x14ac:dyDescent="0.35">
      <c r="C935" s="3"/>
    </row>
    <row r="936" spans="3:3" x14ac:dyDescent="0.35">
      <c r="C936" s="3"/>
    </row>
    <row r="937" spans="3:3" x14ac:dyDescent="0.35">
      <c r="C937" s="3"/>
    </row>
    <row r="938" spans="3:3" x14ac:dyDescent="0.35">
      <c r="C938" s="3"/>
    </row>
    <row r="939" spans="3:3" x14ac:dyDescent="0.35">
      <c r="C939" s="3"/>
    </row>
    <row r="940" spans="3:3" x14ac:dyDescent="0.35">
      <c r="C940" s="3"/>
    </row>
    <row r="941" spans="3:3" x14ac:dyDescent="0.35">
      <c r="C941" s="3"/>
    </row>
    <row r="942" spans="3:3" x14ac:dyDescent="0.35">
      <c r="C942" s="3"/>
    </row>
    <row r="943" spans="3:3" x14ac:dyDescent="0.35">
      <c r="C943" s="3"/>
    </row>
    <row r="944" spans="3:3" x14ac:dyDescent="0.35">
      <c r="C944" s="3"/>
    </row>
    <row r="945" spans="3:3" x14ac:dyDescent="0.35">
      <c r="C945" s="3"/>
    </row>
    <row r="946" spans="3:3" x14ac:dyDescent="0.35">
      <c r="C946" s="3"/>
    </row>
    <row r="947" spans="3:3" x14ac:dyDescent="0.35">
      <c r="C947" s="3"/>
    </row>
    <row r="948" spans="3:3" x14ac:dyDescent="0.35">
      <c r="C948" s="3"/>
    </row>
    <row r="949" spans="3:3" x14ac:dyDescent="0.35">
      <c r="C949" s="3"/>
    </row>
    <row r="950" spans="3:3" x14ac:dyDescent="0.35">
      <c r="C950" s="3"/>
    </row>
    <row r="951" spans="3:3" x14ac:dyDescent="0.35">
      <c r="C951" s="3"/>
    </row>
    <row r="952" spans="3:3" x14ac:dyDescent="0.35">
      <c r="C952" s="3"/>
    </row>
    <row r="953" spans="3:3" x14ac:dyDescent="0.35">
      <c r="C953" s="3"/>
    </row>
    <row r="954" spans="3:3" x14ac:dyDescent="0.35">
      <c r="C954" s="3"/>
    </row>
    <row r="955" spans="3:3" x14ac:dyDescent="0.35">
      <c r="C955" s="3"/>
    </row>
    <row r="956" spans="3:3" x14ac:dyDescent="0.35">
      <c r="C956" s="3"/>
    </row>
    <row r="957" spans="3:3" x14ac:dyDescent="0.35">
      <c r="C957" s="3"/>
    </row>
    <row r="958" spans="3:3" x14ac:dyDescent="0.35">
      <c r="C958" s="3"/>
    </row>
    <row r="959" spans="3:3" x14ac:dyDescent="0.35">
      <c r="C959" s="3"/>
    </row>
    <row r="960" spans="3:3" x14ac:dyDescent="0.35">
      <c r="C960" s="3"/>
    </row>
    <row r="961" spans="3:3" x14ac:dyDescent="0.35">
      <c r="C961" s="3"/>
    </row>
    <row r="962" spans="3:3" x14ac:dyDescent="0.35">
      <c r="C962" s="3"/>
    </row>
    <row r="963" spans="3:3" x14ac:dyDescent="0.35">
      <c r="C963" s="3"/>
    </row>
    <row r="964" spans="3:3" x14ac:dyDescent="0.35">
      <c r="C964" s="3"/>
    </row>
    <row r="965" spans="3:3" x14ac:dyDescent="0.35">
      <c r="C965" s="3"/>
    </row>
    <row r="966" spans="3:3" x14ac:dyDescent="0.35">
      <c r="C966" s="3"/>
    </row>
    <row r="967" spans="3:3" x14ac:dyDescent="0.35">
      <c r="C967" s="3"/>
    </row>
    <row r="968" spans="3:3" x14ac:dyDescent="0.35">
      <c r="C968" s="3"/>
    </row>
    <row r="969" spans="3:3" x14ac:dyDescent="0.35">
      <c r="C969" s="3"/>
    </row>
    <row r="970" spans="3:3" x14ac:dyDescent="0.35">
      <c r="C970" s="3"/>
    </row>
    <row r="971" spans="3:3" x14ac:dyDescent="0.35">
      <c r="C971" s="3"/>
    </row>
    <row r="972" spans="3:3" x14ac:dyDescent="0.35">
      <c r="C972" s="3"/>
    </row>
    <row r="973" spans="3:3" x14ac:dyDescent="0.35">
      <c r="C973" s="3"/>
    </row>
    <row r="974" spans="3:3" x14ac:dyDescent="0.35">
      <c r="C974" s="3"/>
    </row>
    <row r="975" spans="3:3" x14ac:dyDescent="0.35">
      <c r="C975" s="3"/>
    </row>
    <row r="976" spans="3:3" x14ac:dyDescent="0.35">
      <c r="C976" s="3"/>
    </row>
    <row r="977" spans="3:3" x14ac:dyDescent="0.35">
      <c r="C977" s="3"/>
    </row>
    <row r="978" spans="3:3" x14ac:dyDescent="0.35">
      <c r="C978" s="3"/>
    </row>
    <row r="979" spans="3:3" x14ac:dyDescent="0.35">
      <c r="C979" s="3"/>
    </row>
    <row r="980" spans="3:3" x14ac:dyDescent="0.35">
      <c r="C980" s="3"/>
    </row>
    <row r="981" spans="3:3" x14ac:dyDescent="0.35">
      <c r="C981" s="3"/>
    </row>
    <row r="982" spans="3:3" x14ac:dyDescent="0.35">
      <c r="C982" s="3"/>
    </row>
    <row r="983" spans="3:3" x14ac:dyDescent="0.35">
      <c r="C983" s="3"/>
    </row>
    <row r="984" spans="3:3" x14ac:dyDescent="0.35">
      <c r="C984" s="3"/>
    </row>
    <row r="985" spans="3:3" x14ac:dyDescent="0.35">
      <c r="C985" s="3"/>
    </row>
    <row r="986" spans="3:3" x14ac:dyDescent="0.35">
      <c r="C986" s="3"/>
    </row>
    <row r="987" spans="3:3" x14ac:dyDescent="0.35">
      <c r="C987" s="3"/>
    </row>
    <row r="988" spans="3:3" x14ac:dyDescent="0.35">
      <c r="C988" s="3"/>
    </row>
    <row r="989" spans="3:3" x14ac:dyDescent="0.35">
      <c r="C989" s="3"/>
    </row>
    <row r="990" spans="3:3" x14ac:dyDescent="0.35">
      <c r="C990" s="3"/>
    </row>
    <row r="991" spans="3:3" x14ac:dyDescent="0.35">
      <c r="C991" s="3"/>
    </row>
    <row r="992" spans="3:3" x14ac:dyDescent="0.35">
      <c r="C992" s="3"/>
    </row>
    <row r="993" spans="3:3" x14ac:dyDescent="0.35">
      <c r="C993" s="3"/>
    </row>
    <row r="994" spans="3:3" x14ac:dyDescent="0.35">
      <c r="C994" s="3"/>
    </row>
    <row r="995" spans="3:3" x14ac:dyDescent="0.35">
      <c r="C995" s="3"/>
    </row>
    <row r="996" spans="3:3" x14ac:dyDescent="0.35">
      <c r="C996" s="3"/>
    </row>
    <row r="997" spans="3:3" x14ac:dyDescent="0.35">
      <c r="C997" s="3"/>
    </row>
    <row r="998" spans="3:3" x14ac:dyDescent="0.35">
      <c r="C998" s="3"/>
    </row>
    <row r="999" spans="3:3" x14ac:dyDescent="0.35">
      <c r="C999" s="3"/>
    </row>
    <row r="1000" spans="3:3" x14ac:dyDescent="0.35">
      <c r="C1000" s="3"/>
    </row>
    <row r="1001" spans="3:3" x14ac:dyDescent="0.35">
      <c r="C1001" s="3"/>
    </row>
    <row r="1002" spans="3:3" x14ac:dyDescent="0.35">
      <c r="C1002" s="3"/>
    </row>
    <row r="1003" spans="3:3" x14ac:dyDescent="0.35">
      <c r="C1003" s="3"/>
    </row>
    <row r="1004" spans="3:3" x14ac:dyDescent="0.35">
      <c r="C1004" s="3"/>
    </row>
    <row r="1005" spans="3:3" x14ac:dyDescent="0.35">
      <c r="C1005" s="3"/>
    </row>
    <row r="1006" spans="3:3" x14ac:dyDescent="0.35">
      <c r="C1006" s="3"/>
    </row>
    <row r="1007" spans="3:3" x14ac:dyDescent="0.35">
      <c r="C1007" s="3"/>
    </row>
    <row r="1008" spans="3:3" x14ac:dyDescent="0.35">
      <c r="C1008" s="3"/>
    </row>
    <row r="1009" spans="3:3" x14ac:dyDescent="0.35">
      <c r="C1009" s="3"/>
    </row>
    <row r="1010" spans="3:3" x14ac:dyDescent="0.35">
      <c r="C1010" s="3"/>
    </row>
    <row r="1011" spans="3:3" x14ac:dyDescent="0.35">
      <c r="C1011" s="3"/>
    </row>
    <row r="1012" spans="3:3" x14ac:dyDescent="0.35">
      <c r="C1012" s="3"/>
    </row>
    <row r="1013" spans="3:3" x14ac:dyDescent="0.35">
      <c r="C1013" s="3"/>
    </row>
    <row r="1014" spans="3:3" x14ac:dyDescent="0.35">
      <c r="C1014" s="3"/>
    </row>
    <row r="1015" spans="3:3" x14ac:dyDescent="0.35">
      <c r="C1015" s="3"/>
    </row>
    <row r="1016" spans="3:3" x14ac:dyDescent="0.35">
      <c r="C1016" s="3"/>
    </row>
    <row r="1017" spans="3:3" x14ac:dyDescent="0.35">
      <c r="C1017" s="3"/>
    </row>
    <row r="1018" spans="3:3" x14ac:dyDescent="0.35">
      <c r="C1018" s="3"/>
    </row>
    <row r="1019" spans="3:3" x14ac:dyDescent="0.35">
      <c r="C1019" s="3"/>
    </row>
    <row r="1020" spans="3:3" x14ac:dyDescent="0.35">
      <c r="C1020" s="3"/>
    </row>
    <row r="1021" spans="3:3" x14ac:dyDescent="0.35">
      <c r="C1021" s="3"/>
    </row>
    <row r="1022" spans="3:3" x14ac:dyDescent="0.35">
      <c r="C1022" s="3"/>
    </row>
    <row r="1023" spans="3:3" x14ac:dyDescent="0.35">
      <c r="C1023" s="3"/>
    </row>
    <row r="1024" spans="3:3" x14ac:dyDescent="0.35">
      <c r="C1024" s="3"/>
    </row>
    <row r="1025" spans="3:3" x14ac:dyDescent="0.35">
      <c r="C1025" s="3"/>
    </row>
    <row r="1026" spans="3:3" x14ac:dyDescent="0.35">
      <c r="C1026" s="3"/>
    </row>
    <row r="1027" spans="3:3" x14ac:dyDescent="0.35">
      <c r="C1027" s="3"/>
    </row>
    <row r="1028" spans="3:3" x14ac:dyDescent="0.35">
      <c r="C1028" s="3"/>
    </row>
    <row r="1029" spans="3:3" x14ac:dyDescent="0.35">
      <c r="C1029" s="3"/>
    </row>
    <row r="1030" spans="3:3" x14ac:dyDescent="0.35">
      <c r="C1030" s="3"/>
    </row>
    <row r="1031" spans="3:3" x14ac:dyDescent="0.35">
      <c r="C1031" s="3"/>
    </row>
    <row r="1032" spans="3:3" x14ac:dyDescent="0.35">
      <c r="C1032" s="3"/>
    </row>
    <row r="1033" spans="3:3" x14ac:dyDescent="0.35">
      <c r="C1033" s="3"/>
    </row>
    <row r="1034" spans="3:3" x14ac:dyDescent="0.35">
      <c r="C1034" s="3"/>
    </row>
    <row r="1035" spans="3:3" x14ac:dyDescent="0.35">
      <c r="C1035" s="3"/>
    </row>
    <row r="1036" spans="3:3" x14ac:dyDescent="0.35">
      <c r="C1036" s="3"/>
    </row>
    <row r="1037" spans="3:3" x14ac:dyDescent="0.35">
      <c r="C1037" s="3"/>
    </row>
    <row r="1038" spans="3:3" x14ac:dyDescent="0.35">
      <c r="C1038" s="3"/>
    </row>
    <row r="1039" spans="3:3" x14ac:dyDescent="0.35">
      <c r="C1039" s="3"/>
    </row>
    <row r="1040" spans="3:3" x14ac:dyDescent="0.35">
      <c r="C1040" s="3"/>
    </row>
    <row r="1041" spans="3:3" x14ac:dyDescent="0.35">
      <c r="C1041" s="3"/>
    </row>
    <row r="1042" spans="3:3" x14ac:dyDescent="0.35">
      <c r="C1042" s="3"/>
    </row>
    <row r="1043" spans="3:3" x14ac:dyDescent="0.35">
      <c r="C1043" s="3"/>
    </row>
    <row r="1044" spans="3:3" x14ac:dyDescent="0.35">
      <c r="C1044" s="3"/>
    </row>
    <row r="1045" spans="3:3" x14ac:dyDescent="0.35">
      <c r="C1045" s="3"/>
    </row>
    <row r="1046" spans="3:3" x14ac:dyDescent="0.35">
      <c r="C1046" s="3"/>
    </row>
    <row r="1047" spans="3:3" x14ac:dyDescent="0.35">
      <c r="C1047" s="3"/>
    </row>
    <row r="1048" spans="3:3" x14ac:dyDescent="0.35">
      <c r="C1048" s="3"/>
    </row>
    <row r="1049" spans="3:3" x14ac:dyDescent="0.35">
      <c r="C1049" s="3"/>
    </row>
    <row r="1050" spans="3:3" x14ac:dyDescent="0.35">
      <c r="C1050" s="3"/>
    </row>
    <row r="1051" spans="3:3" x14ac:dyDescent="0.35">
      <c r="C1051" s="3"/>
    </row>
    <row r="1052" spans="3:3" x14ac:dyDescent="0.35">
      <c r="C1052" s="3"/>
    </row>
    <row r="1053" spans="3:3" x14ac:dyDescent="0.35">
      <c r="C1053" s="3"/>
    </row>
    <row r="1054" spans="3:3" x14ac:dyDescent="0.35">
      <c r="C1054" s="3"/>
    </row>
    <row r="1055" spans="3:3" x14ac:dyDescent="0.35">
      <c r="C1055" s="3"/>
    </row>
    <row r="1056" spans="3:3" x14ac:dyDescent="0.35">
      <c r="C1056" s="3"/>
    </row>
    <row r="1057" spans="3:3" x14ac:dyDescent="0.35">
      <c r="C1057" s="3"/>
    </row>
    <row r="1058" spans="3:3" x14ac:dyDescent="0.35">
      <c r="C1058" s="3"/>
    </row>
    <row r="1059" spans="3:3" x14ac:dyDescent="0.35">
      <c r="C1059" s="3"/>
    </row>
    <row r="1060" spans="3:3" x14ac:dyDescent="0.35">
      <c r="C1060" s="3"/>
    </row>
    <row r="1061" spans="3:3" x14ac:dyDescent="0.35">
      <c r="C1061" s="3"/>
    </row>
    <row r="1062" spans="3:3" x14ac:dyDescent="0.35">
      <c r="C1062" s="3"/>
    </row>
    <row r="1063" spans="3:3" x14ac:dyDescent="0.35">
      <c r="C1063" s="3"/>
    </row>
    <row r="1064" spans="3:3" x14ac:dyDescent="0.35">
      <c r="C1064" s="3"/>
    </row>
    <row r="1065" spans="3:3" x14ac:dyDescent="0.35">
      <c r="C1065" s="3"/>
    </row>
    <row r="1066" spans="3:3" x14ac:dyDescent="0.35">
      <c r="C1066" s="3"/>
    </row>
    <row r="1067" spans="3:3" x14ac:dyDescent="0.35">
      <c r="C1067" s="3"/>
    </row>
    <row r="1068" spans="3:3" x14ac:dyDescent="0.35">
      <c r="C1068" s="3"/>
    </row>
    <row r="1069" spans="3:3" x14ac:dyDescent="0.35">
      <c r="C1069" s="3"/>
    </row>
    <row r="1070" spans="3:3" x14ac:dyDescent="0.35">
      <c r="C1070" s="3"/>
    </row>
    <row r="1071" spans="3:3" x14ac:dyDescent="0.35">
      <c r="C1071" s="3"/>
    </row>
    <row r="1072" spans="3:3" x14ac:dyDescent="0.35">
      <c r="C1072" s="3"/>
    </row>
    <row r="1073" spans="3:3" x14ac:dyDescent="0.35">
      <c r="C1073" s="3"/>
    </row>
    <row r="1074" spans="3:3" x14ac:dyDescent="0.35">
      <c r="C1074" s="3"/>
    </row>
    <row r="1075" spans="3:3" x14ac:dyDescent="0.35">
      <c r="C1075" s="3"/>
    </row>
    <row r="1076" spans="3:3" x14ac:dyDescent="0.35">
      <c r="C1076" s="3"/>
    </row>
    <row r="1077" spans="3:3" x14ac:dyDescent="0.35">
      <c r="C1077" s="3"/>
    </row>
    <row r="1078" spans="3:3" x14ac:dyDescent="0.35">
      <c r="C1078" s="3"/>
    </row>
    <row r="1079" spans="3:3" x14ac:dyDescent="0.35">
      <c r="C1079" s="3"/>
    </row>
    <row r="1080" spans="3:3" x14ac:dyDescent="0.35">
      <c r="C1080" s="3"/>
    </row>
    <row r="1081" spans="3:3" x14ac:dyDescent="0.35">
      <c r="C1081" s="3"/>
    </row>
    <row r="1082" spans="3:3" x14ac:dyDescent="0.35">
      <c r="C1082" s="3"/>
    </row>
    <row r="1083" spans="3:3" x14ac:dyDescent="0.35">
      <c r="C1083" s="3"/>
    </row>
    <row r="1084" spans="3:3" x14ac:dyDescent="0.35">
      <c r="C1084" s="3"/>
    </row>
    <row r="1085" spans="3:3" x14ac:dyDescent="0.35">
      <c r="C1085" s="3"/>
    </row>
    <row r="1086" spans="3:3" x14ac:dyDescent="0.35">
      <c r="C1086" s="3"/>
    </row>
    <row r="1087" spans="3:3" x14ac:dyDescent="0.35">
      <c r="C1087" s="3"/>
    </row>
    <row r="1088" spans="3:3" x14ac:dyDescent="0.35">
      <c r="C1088" s="3"/>
    </row>
    <row r="1089" spans="3:3" x14ac:dyDescent="0.35">
      <c r="C1089" s="3"/>
    </row>
    <row r="1090" spans="3:3" x14ac:dyDescent="0.35">
      <c r="C1090" s="3"/>
    </row>
    <row r="1091" spans="3:3" x14ac:dyDescent="0.35">
      <c r="C1091" s="3"/>
    </row>
    <row r="1092" spans="3:3" x14ac:dyDescent="0.35">
      <c r="C1092" s="3"/>
    </row>
    <row r="1093" spans="3:3" x14ac:dyDescent="0.35">
      <c r="C1093" s="3"/>
    </row>
    <row r="1094" spans="3:3" x14ac:dyDescent="0.35">
      <c r="C1094" s="3"/>
    </row>
    <row r="1095" spans="3:3" x14ac:dyDescent="0.35">
      <c r="C1095" s="3"/>
    </row>
    <row r="1096" spans="3:3" x14ac:dyDescent="0.35">
      <c r="C1096" s="3"/>
    </row>
    <row r="1097" spans="3:3" x14ac:dyDescent="0.35">
      <c r="C1097" s="3"/>
    </row>
    <row r="1098" spans="3:3" x14ac:dyDescent="0.35">
      <c r="C1098" s="3"/>
    </row>
    <row r="1099" spans="3:3" x14ac:dyDescent="0.35">
      <c r="C1099" s="3"/>
    </row>
    <row r="1100" spans="3:3" x14ac:dyDescent="0.35">
      <c r="C1100" s="3"/>
    </row>
    <row r="1101" spans="3:3" x14ac:dyDescent="0.35">
      <c r="C1101" s="3"/>
    </row>
    <row r="1102" spans="3:3" x14ac:dyDescent="0.35">
      <c r="C1102" s="3"/>
    </row>
    <row r="1103" spans="3:3" x14ac:dyDescent="0.35">
      <c r="C1103" s="3"/>
    </row>
    <row r="1104" spans="3:3" x14ac:dyDescent="0.35">
      <c r="C1104" s="3"/>
    </row>
    <row r="1105" spans="3:3" x14ac:dyDescent="0.35">
      <c r="C1105" s="3"/>
    </row>
    <row r="1106" spans="3:3" x14ac:dyDescent="0.35">
      <c r="C1106" s="3"/>
    </row>
    <row r="1107" spans="3:3" x14ac:dyDescent="0.35">
      <c r="C1107" s="3"/>
    </row>
    <row r="1108" spans="3:3" x14ac:dyDescent="0.35">
      <c r="C1108" s="3"/>
    </row>
    <row r="1109" spans="3:3" x14ac:dyDescent="0.35">
      <c r="C1109" s="3"/>
    </row>
    <row r="1110" spans="3:3" x14ac:dyDescent="0.35">
      <c r="C1110" s="3"/>
    </row>
    <row r="1111" spans="3:3" x14ac:dyDescent="0.35">
      <c r="C1111" s="3"/>
    </row>
    <row r="1112" spans="3:3" x14ac:dyDescent="0.35">
      <c r="C1112" s="3"/>
    </row>
    <row r="1113" spans="3:3" x14ac:dyDescent="0.35">
      <c r="C1113" s="3"/>
    </row>
    <row r="1114" spans="3:3" x14ac:dyDescent="0.35">
      <c r="C1114" s="3"/>
    </row>
    <row r="1115" spans="3:3" x14ac:dyDescent="0.35">
      <c r="C1115" s="3"/>
    </row>
    <row r="1116" spans="3:3" x14ac:dyDescent="0.35">
      <c r="C1116" s="3"/>
    </row>
    <row r="1117" spans="3:3" x14ac:dyDescent="0.35">
      <c r="C1117" s="3"/>
    </row>
    <row r="1118" spans="3:3" x14ac:dyDescent="0.35">
      <c r="C1118" s="3"/>
    </row>
    <row r="1119" spans="3:3" x14ac:dyDescent="0.35">
      <c r="C1119" s="3"/>
    </row>
    <row r="1120" spans="3:3" x14ac:dyDescent="0.35">
      <c r="C1120" s="3"/>
    </row>
    <row r="1121" spans="3:3" x14ac:dyDescent="0.35">
      <c r="C1121" s="3"/>
    </row>
    <row r="1122" spans="3:3" x14ac:dyDescent="0.35">
      <c r="C1122" s="3"/>
    </row>
    <row r="1123" spans="3:3" x14ac:dyDescent="0.35">
      <c r="C1123" s="3"/>
    </row>
    <row r="1124" spans="3:3" x14ac:dyDescent="0.35">
      <c r="C1124" s="3"/>
    </row>
    <row r="1125" spans="3:3" x14ac:dyDescent="0.35">
      <c r="C1125" s="3"/>
    </row>
    <row r="1126" spans="3:3" x14ac:dyDescent="0.35">
      <c r="C1126" s="3"/>
    </row>
    <row r="1127" spans="3:3" x14ac:dyDescent="0.35">
      <c r="C1127" s="3"/>
    </row>
    <row r="1128" spans="3:3" x14ac:dyDescent="0.35">
      <c r="C1128" s="3"/>
    </row>
    <row r="1129" spans="3:3" x14ac:dyDescent="0.35">
      <c r="C1129" s="3"/>
    </row>
    <row r="1130" spans="3:3" x14ac:dyDescent="0.35">
      <c r="C1130" s="3"/>
    </row>
    <row r="1131" spans="3:3" x14ac:dyDescent="0.35">
      <c r="C1131" s="3"/>
    </row>
    <row r="1132" spans="3:3" x14ac:dyDescent="0.35">
      <c r="C1132" s="3"/>
    </row>
    <row r="1133" spans="3:3" x14ac:dyDescent="0.35">
      <c r="C1133" s="3"/>
    </row>
    <row r="1134" spans="3:3" x14ac:dyDescent="0.35">
      <c r="C1134" s="3"/>
    </row>
    <row r="1135" spans="3:3" x14ac:dyDescent="0.35">
      <c r="C1135" s="3"/>
    </row>
    <row r="1136" spans="3:3" x14ac:dyDescent="0.35">
      <c r="C1136" s="3"/>
    </row>
    <row r="1137" spans="3:3" x14ac:dyDescent="0.35">
      <c r="C1137" s="3"/>
    </row>
    <row r="1138" spans="3:3" x14ac:dyDescent="0.35">
      <c r="C1138" s="3"/>
    </row>
    <row r="1139" spans="3:3" x14ac:dyDescent="0.35">
      <c r="C1139" s="3"/>
    </row>
    <row r="1140" spans="3:3" x14ac:dyDescent="0.35">
      <c r="C1140" s="3"/>
    </row>
    <row r="1141" spans="3:3" x14ac:dyDescent="0.35">
      <c r="C1141" s="3"/>
    </row>
    <row r="1142" spans="3:3" x14ac:dyDescent="0.35">
      <c r="C1142" s="3"/>
    </row>
    <row r="1143" spans="3:3" x14ac:dyDescent="0.35">
      <c r="C1143" s="3"/>
    </row>
    <row r="1144" spans="3:3" x14ac:dyDescent="0.35">
      <c r="C1144" s="3"/>
    </row>
    <row r="1145" spans="3:3" x14ac:dyDescent="0.35">
      <c r="C1145" s="3"/>
    </row>
    <row r="1146" spans="3:3" x14ac:dyDescent="0.35">
      <c r="C1146" s="3"/>
    </row>
    <row r="1147" spans="3:3" x14ac:dyDescent="0.35">
      <c r="C1147" s="3"/>
    </row>
    <row r="1148" spans="3:3" x14ac:dyDescent="0.35">
      <c r="C1148" s="3"/>
    </row>
    <row r="1149" spans="3:3" x14ac:dyDescent="0.35">
      <c r="C1149" s="3"/>
    </row>
    <row r="1150" spans="3:3" x14ac:dyDescent="0.35">
      <c r="C1150" s="3"/>
    </row>
    <row r="1151" spans="3:3" x14ac:dyDescent="0.35">
      <c r="C1151" s="3"/>
    </row>
    <row r="1152" spans="3:3" x14ac:dyDescent="0.35">
      <c r="C1152" s="3"/>
    </row>
    <row r="1153" spans="3:3" x14ac:dyDescent="0.35">
      <c r="C1153" s="3"/>
    </row>
    <row r="1154" spans="3:3" x14ac:dyDescent="0.35">
      <c r="C1154" s="3"/>
    </row>
    <row r="1155" spans="3:3" x14ac:dyDescent="0.35">
      <c r="C1155" s="3"/>
    </row>
    <row r="1156" spans="3:3" x14ac:dyDescent="0.35">
      <c r="C1156" s="3"/>
    </row>
    <row r="1157" spans="3:3" x14ac:dyDescent="0.35">
      <c r="C1157" s="3"/>
    </row>
    <row r="1158" spans="3:3" x14ac:dyDescent="0.35">
      <c r="C1158" s="3"/>
    </row>
    <row r="1159" spans="3:3" x14ac:dyDescent="0.35">
      <c r="C1159" s="3"/>
    </row>
    <row r="1160" spans="3:3" x14ac:dyDescent="0.35">
      <c r="C1160" s="3"/>
    </row>
    <row r="1161" spans="3:3" x14ac:dyDescent="0.35">
      <c r="C1161" s="3"/>
    </row>
    <row r="1162" spans="3:3" x14ac:dyDescent="0.35">
      <c r="C1162" s="3"/>
    </row>
    <row r="1163" spans="3:3" x14ac:dyDescent="0.35">
      <c r="C1163" s="3"/>
    </row>
    <row r="1164" spans="3:3" x14ac:dyDescent="0.35">
      <c r="C1164" s="3"/>
    </row>
    <row r="1165" spans="3:3" x14ac:dyDescent="0.35">
      <c r="C1165" s="3"/>
    </row>
    <row r="1166" spans="3:3" x14ac:dyDescent="0.35">
      <c r="C1166" s="3"/>
    </row>
    <row r="1167" spans="3:3" x14ac:dyDescent="0.35">
      <c r="C1167" s="3"/>
    </row>
    <row r="1168" spans="3:3" x14ac:dyDescent="0.35">
      <c r="C1168" s="3"/>
    </row>
    <row r="1169" spans="3:3" x14ac:dyDescent="0.35">
      <c r="C1169" s="3"/>
    </row>
    <row r="1170" spans="3:3" x14ac:dyDescent="0.35">
      <c r="C1170" s="3"/>
    </row>
    <row r="1171" spans="3:3" x14ac:dyDescent="0.35">
      <c r="C1171" s="3"/>
    </row>
    <row r="1172" spans="3:3" x14ac:dyDescent="0.35">
      <c r="C1172" s="3"/>
    </row>
    <row r="1173" spans="3:3" x14ac:dyDescent="0.35">
      <c r="C1173" s="3"/>
    </row>
    <row r="1174" spans="3:3" x14ac:dyDescent="0.35">
      <c r="C1174" s="3"/>
    </row>
    <row r="1175" spans="3:3" x14ac:dyDescent="0.35">
      <c r="C1175" s="3"/>
    </row>
    <row r="1176" spans="3:3" x14ac:dyDescent="0.35">
      <c r="C1176" s="3"/>
    </row>
    <row r="1177" spans="3:3" x14ac:dyDescent="0.35">
      <c r="C1177" s="3"/>
    </row>
    <row r="1178" spans="3:3" x14ac:dyDescent="0.35">
      <c r="C1178" s="3"/>
    </row>
    <row r="1179" spans="3:3" x14ac:dyDescent="0.35">
      <c r="C1179" s="3"/>
    </row>
    <row r="1180" spans="3:3" x14ac:dyDescent="0.35">
      <c r="C1180" s="3"/>
    </row>
    <row r="1181" spans="3:3" x14ac:dyDescent="0.35">
      <c r="C1181" s="3"/>
    </row>
    <row r="1182" spans="3:3" x14ac:dyDescent="0.35">
      <c r="C1182" s="3"/>
    </row>
    <row r="1183" spans="3:3" x14ac:dyDescent="0.35">
      <c r="C1183" s="3"/>
    </row>
    <row r="1184" spans="3:3" x14ac:dyDescent="0.35">
      <c r="C1184" s="3"/>
    </row>
    <row r="1185" spans="3:3" x14ac:dyDescent="0.35">
      <c r="C1185" s="3"/>
    </row>
    <row r="1186" spans="3:3" x14ac:dyDescent="0.35">
      <c r="C1186" s="3"/>
    </row>
    <row r="1187" spans="3:3" x14ac:dyDescent="0.35">
      <c r="C1187" s="3"/>
    </row>
    <row r="1188" spans="3:3" x14ac:dyDescent="0.35">
      <c r="C1188" s="3"/>
    </row>
    <row r="1189" spans="3:3" x14ac:dyDescent="0.35">
      <c r="C1189" s="3"/>
    </row>
    <row r="1190" spans="3:3" x14ac:dyDescent="0.35">
      <c r="C1190" s="3"/>
    </row>
    <row r="1191" spans="3:3" x14ac:dyDescent="0.35">
      <c r="C1191" s="3"/>
    </row>
    <row r="1192" spans="3:3" x14ac:dyDescent="0.35">
      <c r="C1192" s="3"/>
    </row>
    <row r="1193" spans="3:3" x14ac:dyDescent="0.35">
      <c r="C1193" s="3"/>
    </row>
    <row r="1194" spans="3:3" x14ac:dyDescent="0.35">
      <c r="C1194" s="3"/>
    </row>
    <row r="1195" spans="3:3" x14ac:dyDescent="0.35">
      <c r="C1195" s="3"/>
    </row>
    <row r="1196" spans="3:3" x14ac:dyDescent="0.35">
      <c r="C1196" s="3"/>
    </row>
    <row r="1197" spans="3:3" x14ac:dyDescent="0.35">
      <c r="C1197" s="3"/>
    </row>
    <row r="1198" spans="3:3" x14ac:dyDescent="0.35">
      <c r="C1198" s="3"/>
    </row>
    <row r="1199" spans="3:3" x14ac:dyDescent="0.35">
      <c r="C1199" s="3"/>
    </row>
    <row r="1200" spans="3:3" x14ac:dyDescent="0.35">
      <c r="C1200" s="3"/>
    </row>
    <row r="1201" spans="3:3" x14ac:dyDescent="0.35">
      <c r="C1201" s="3"/>
    </row>
    <row r="1202" spans="3:3" x14ac:dyDescent="0.35">
      <c r="C1202" s="3"/>
    </row>
    <row r="1203" spans="3:3" x14ac:dyDescent="0.35">
      <c r="C1203" s="3"/>
    </row>
    <row r="1204" spans="3:3" x14ac:dyDescent="0.35">
      <c r="C1204" s="3"/>
    </row>
    <row r="1205" spans="3:3" x14ac:dyDescent="0.35">
      <c r="C1205" s="3"/>
    </row>
    <row r="1206" spans="3:3" x14ac:dyDescent="0.35">
      <c r="C1206" s="3"/>
    </row>
    <row r="1207" spans="3:3" x14ac:dyDescent="0.35">
      <c r="C1207" s="3"/>
    </row>
    <row r="1208" spans="3:3" x14ac:dyDescent="0.35">
      <c r="C1208" s="3"/>
    </row>
    <row r="1209" spans="3:3" x14ac:dyDescent="0.35">
      <c r="C1209" s="3"/>
    </row>
    <row r="1210" spans="3:3" x14ac:dyDescent="0.35">
      <c r="C1210" s="3"/>
    </row>
    <row r="1211" spans="3:3" x14ac:dyDescent="0.35">
      <c r="C1211" s="3"/>
    </row>
    <row r="1212" spans="3:3" x14ac:dyDescent="0.35">
      <c r="C1212" s="3"/>
    </row>
    <row r="1213" spans="3:3" x14ac:dyDescent="0.35">
      <c r="C1213" s="3"/>
    </row>
    <row r="1214" spans="3:3" x14ac:dyDescent="0.35">
      <c r="C1214" s="3"/>
    </row>
    <row r="1215" spans="3:3" x14ac:dyDescent="0.35">
      <c r="C1215" s="3"/>
    </row>
    <row r="1216" spans="3:3" x14ac:dyDescent="0.35">
      <c r="C1216" s="3"/>
    </row>
    <row r="1217" spans="3:3" x14ac:dyDescent="0.35">
      <c r="C1217" s="3"/>
    </row>
    <row r="1218" spans="3:3" x14ac:dyDescent="0.35">
      <c r="C1218" s="3"/>
    </row>
    <row r="1219" spans="3:3" x14ac:dyDescent="0.35">
      <c r="C1219" s="3"/>
    </row>
    <row r="1220" spans="3:3" x14ac:dyDescent="0.35">
      <c r="C1220" s="3"/>
    </row>
    <row r="1221" spans="3:3" x14ac:dyDescent="0.35">
      <c r="C1221" s="3"/>
    </row>
    <row r="1222" spans="3:3" x14ac:dyDescent="0.35">
      <c r="C1222" s="3"/>
    </row>
    <row r="1223" spans="3:3" x14ac:dyDescent="0.35">
      <c r="C1223" s="3"/>
    </row>
    <row r="1224" spans="3:3" x14ac:dyDescent="0.35">
      <c r="C1224" s="3"/>
    </row>
    <row r="1225" spans="3:3" x14ac:dyDescent="0.35">
      <c r="C1225" s="3"/>
    </row>
    <row r="1226" spans="3:3" x14ac:dyDescent="0.35">
      <c r="C1226" s="3"/>
    </row>
    <row r="1227" spans="3:3" x14ac:dyDescent="0.35">
      <c r="C1227" s="3"/>
    </row>
    <row r="1228" spans="3:3" x14ac:dyDescent="0.35">
      <c r="C1228" s="3"/>
    </row>
    <row r="1229" spans="3:3" x14ac:dyDescent="0.35">
      <c r="C1229" s="3"/>
    </row>
    <row r="1230" spans="3:3" x14ac:dyDescent="0.35">
      <c r="C1230" s="3"/>
    </row>
    <row r="1231" spans="3:3" x14ac:dyDescent="0.35">
      <c r="C1231" s="3"/>
    </row>
    <row r="1232" spans="3:3" x14ac:dyDescent="0.35">
      <c r="C1232" s="3"/>
    </row>
    <row r="1233" spans="3:3" x14ac:dyDescent="0.35">
      <c r="C1233" s="3"/>
    </row>
    <row r="1234" spans="3:3" x14ac:dyDescent="0.35">
      <c r="C1234" s="3"/>
    </row>
    <row r="1235" spans="3:3" x14ac:dyDescent="0.35">
      <c r="C1235" s="3"/>
    </row>
    <row r="1236" spans="3:3" x14ac:dyDescent="0.35">
      <c r="C1236" s="3"/>
    </row>
    <row r="1237" spans="3:3" x14ac:dyDescent="0.35">
      <c r="C1237" s="3"/>
    </row>
    <row r="1238" spans="3:3" x14ac:dyDescent="0.35">
      <c r="C1238" s="3"/>
    </row>
    <row r="1239" spans="3:3" x14ac:dyDescent="0.35">
      <c r="C1239" s="3"/>
    </row>
    <row r="1240" spans="3:3" x14ac:dyDescent="0.35">
      <c r="C1240" s="3"/>
    </row>
    <row r="1241" spans="3:3" x14ac:dyDescent="0.35">
      <c r="C1241" s="3"/>
    </row>
    <row r="1242" spans="3:3" x14ac:dyDescent="0.35">
      <c r="C1242" s="3"/>
    </row>
    <row r="1243" spans="3:3" x14ac:dyDescent="0.35">
      <c r="C1243" s="3"/>
    </row>
    <row r="1244" spans="3:3" x14ac:dyDescent="0.35">
      <c r="C1244" s="3"/>
    </row>
    <row r="1245" spans="3:3" x14ac:dyDescent="0.35">
      <c r="C1245" s="3"/>
    </row>
    <row r="1246" spans="3:3" x14ac:dyDescent="0.35">
      <c r="C1246" s="3"/>
    </row>
    <row r="1247" spans="3:3" x14ac:dyDescent="0.35">
      <c r="C1247" s="3"/>
    </row>
    <row r="1248" spans="3:3" x14ac:dyDescent="0.35">
      <c r="C1248" s="3"/>
    </row>
    <row r="1249" spans="3:3" x14ac:dyDescent="0.35">
      <c r="C1249" s="3"/>
    </row>
    <row r="1250" spans="3:3" x14ac:dyDescent="0.35">
      <c r="C1250" s="3"/>
    </row>
    <row r="1251" spans="3:3" x14ac:dyDescent="0.35">
      <c r="C1251" s="3"/>
    </row>
    <row r="1252" spans="3:3" x14ac:dyDescent="0.35">
      <c r="C1252" s="3"/>
    </row>
    <row r="1253" spans="3:3" x14ac:dyDescent="0.35">
      <c r="C1253" s="3"/>
    </row>
    <row r="1254" spans="3:3" x14ac:dyDescent="0.35">
      <c r="C1254" s="3"/>
    </row>
    <row r="1255" spans="3:3" x14ac:dyDescent="0.35">
      <c r="C1255" s="3"/>
    </row>
    <row r="1256" spans="3:3" x14ac:dyDescent="0.35">
      <c r="C1256" s="3"/>
    </row>
    <row r="1257" spans="3:3" x14ac:dyDescent="0.35">
      <c r="C1257" s="3"/>
    </row>
    <row r="1258" spans="3:3" x14ac:dyDescent="0.35">
      <c r="C1258" s="3"/>
    </row>
    <row r="1259" spans="3:3" x14ac:dyDescent="0.35">
      <c r="C1259" s="3"/>
    </row>
    <row r="1260" spans="3:3" x14ac:dyDescent="0.35">
      <c r="C1260" s="3"/>
    </row>
    <row r="1261" spans="3:3" x14ac:dyDescent="0.35">
      <c r="C1261" s="3"/>
    </row>
    <row r="1262" spans="3:3" x14ac:dyDescent="0.35">
      <c r="C1262" s="3"/>
    </row>
    <row r="1263" spans="3:3" x14ac:dyDescent="0.35">
      <c r="C1263" s="3"/>
    </row>
    <row r="1264" spans="3:3" x14ac:dyDescent="0.35">
      <c r="C1264" s="3"/>
    </row>
    <row r="1265" spans="3:3" x14ac:dyDescent="0.35">
      <c r="C1265" s="3"/>
    </row>
    <row r="1266" spans="3:3" x14ac:dyDescent="0.35">
      <c r="C1266" s="3"/>
    </row>
    <row r="1267" spans="3:3" x14ac:dyDescent="0.35">
      <c r="C1267" s="3"/>
    </row>
    <row r="1268" spans="3:3" x14ac:dyDescent="0.35">
      <c r="C1268" s="3"/>
    </row>
    <row r="1269" spans="3:3" x14ac:dyDescent="0.35">
      <c r="C1269" s="3"/>
    </row>
    <row r="1270" spans="3:3" x14ac:dyDescent="0.35">
      <c r="C1270" s="3"/>
    </row>
    <row r="1271" spans="3:3" x14ac:dyDescent="0.35">
      <c r="C1271" s="3"/>
    </row>
    <row r="1272" spans="3:3" x14ac:dyDescent="0.35">
      <c r="C1272" s="3"/>
    </row>
    <row r="1273" spans="3:3" x14ac:dyDescent="0.35">
      <c r="C1273" s="3"/>
    </row>
    <row r="1274" spans="3:3" x14ac:dyDescent="0.35">
      <c r="C1274" s="3"/>
    </row>
    <row r="1275" spans="3:3" x14ac:dyDescent="0.35">
      <c r="C1275" s="3"/>
    </row>
    <row r="1276" spans="3:3" x14ac:dyDescent="0.35">
      <c r="C1276" s="3"/>
    </row>
    <row r="1277" spans="3:3" x14ac:dyDescent="0.35">
      <c r="C1277" s="3"/>
    </row>
    <row r="1278" spans="3:3" x14ac:dyDescent="0.35">
      <c r="C1278" s="3"/>
    </row>
    <row r="1279" spans="3:3" x14ac:dyDescent="0.35">
      <c r="C1279" s="3"/>
    </row>
    <row r="1280" spans="3:3" x14ac:dyDescent="0.35">
      <c r="C1280" s="3"/>
    </row>
    <row r="1281" spans="3:3" x14ac:dyDescent="0.35">
      <c r="C1281" s="3"/>
    </row>
    <row r="1282" spans="3:3" x14ac:dyDescent="0.35">
      <c r="C1282" s="3"/>
    </row>
    <row r="1283" spans="3:3" x14ac:dyDescent="0.35">
      <c r="C1283" s="3"/>
    </row>
    <row r="1284" spans="3:3" x14ac:dyDescent="0.35">
      <c r="C1284" s="3"/>
    </row>
    <row r="1285" spans="3:3" x14ac:dyDescent="0.35">
      <c r="C1285" s="3"/>
    </row>
    <row r="1286" spans="3:3" x14ac:dyDescent="0.35">
      <c r="C1286" s="3"/>
    </row>
    <row r="1287" spans="3:3" x14ac:dyDescent="0.35">
      <c r="C1287" s="3"/>
    </row>
    <row r="1288" spans="3:3" x14ac:dyDescent="0.35">
      <c r="C1288" s="3"/>
    </row>
    <row r="1289" spans="3:3" x14ac:dyDescent="0.35">
      <c r="C1289" s="3"/>
    </row>
    <row r="1290" spans="3:3" x14ac:dyDescent="0.35">
      <c r="C1290" s="3"/>
    </row>
    <row r="1291" spans="3:3" x14ac:dyDescent="0.35">
      <c r="C1291" s="3"/>
    </row>
    <row r="1292" spans="3:3" x14ac:dyDescent="0.35">
      <c r="C1292" s="3"/>
    </row>
    <row r="1293" spans="3:3" x14ac:dyDescent="0.35">
      <c r="C1293" s="3"/>
    </row>
    <row r="1294" spans="3:3" x14ac:dyDescent="0.35">
      <c r="C1294" s="3"/>
    </row>
    <row r="1295" spans="3:3" x14ac:dyDescent="0.35">
      <c r="C1295" s="3"/>
    </row>
    <row r="1296" spans="3:3" x14ac:dyDescent="0.35">
      <c r="C1296" s="3"/>
    </row>
    <row r="1297" spans="3:3" x14ac:dyDescent="0.35">
      <c r="C1297" s="3"/>
    </row>
    <row r="1298" spans="3:3" x14ac:dyDescent="0.35">
      <c r="C1298" s="3"/>
    </row>
    <row r="1299" spans="3:3" x14ac:dyDescent="0.35">
      <c r="C1299" s="3"/>
    </row>
    <row r="1300" spans="3:3" x14ac:dyDescent="0.35">
      <c r="C1300" s="3"/>
    </row>
    <row r="1301" spans="3:3" x14ac:dyDescent="0.35">
      <c r="C1301" s="3"/>
    </row>
    <row r="1302" spans="3:3" x14ac:dyDescent="0.35">
      <c r="C1302" s="3"/>
    </row>
    <row r="1303" spans="3:3" x14ac:dyDescent="0.35">
      <c r="C1303" s="3"/>
    </row>
    <row r="1304" spans="3:3" x14ac:dyDescent="0.35">
      <c r="C1304" s="3"/>
    </row>
    <row r="1305" spans="3:3" x14ac:dyDescent="0.35">
      <c r="C1305" s="3"/>
    </row>
    <row r="1306" spans="3:3" x14ac:dyDescent="0.35">
      <c r="C1306" s="3"/>
    </row>
    <row r="1307" spans="3:3" x14ac:dyDescent="0.35">
      <c r="C1307" s="3"/>
    </row>
    <row r="1308" spans="3:3" x14ac:dyDescent="0.35">
      <c r="C1308" s="3"/>
    </row>
    <row r="1309" spans="3:3" x14ac:dyDescent="0.35">
      <c r="C1309" s="3"/>
    </row>
    <row r="1310" spans="3:3" x14ac:dyDescent="0.35">
      <c r="C1310" s="3"/>
    </row>
    <row r="1311" spans="3:3" x14ac:dyDescent="0.35">
      <c r="C1311" s="3"/>
    </row>
    <row r="1312" spans="3:3" x14ac:dyDescent="0.35">
      <c r="C1312" s="3"/>
    </row>
    <row r="1313" spans="3:3" x14ac:dyDescent="0.35">
      <c r="C1313" s="3"/>
    </row>
    <row r="1314" spans="3:3" x14ac:dyDescent="0.35">
      <c r="C1314" s="3"/>
    </row>
    <row r="1315" spans="3:3" x14ac:dyDescent="0.35">
      <c r="C1315" s="3"/>
    </row>
    <row r="1316" spans="3:3" x14ac:dyDescent="0.35">
      <c r="C1316" s="3"/>
    </row>
    <row r="1317" spans="3:3" x14ac:dyDescent="0.35">
      <c r="C1317" s="3"/>
    </row>
    <row r="1318" spans="3:3" x14ac:dyDescent="0.35">
      <c r="C1318" s="3"/>
    </row>
    <row r="1319" spans="3:3" x14ac:dyDescent="0.35">
      <c r="C1319" s="3"/>
    </row>
    <row r="1320" spans="3:3" x14ac:dyDescent="0.35">
      <c r="C1320" s="3"/>
    </row>
    <row r="1321" spans="3:3" x14ac:dyDescent="0.35">
      <c r="C1321" s="3"/>
    </row>
    <row r="1322" spans="3:3" x14ac:dyDescent="0.35">
      <c r="C1322" s="3"/>
    </row>
    <row r="1323" spans="3:3" x14ac:dyDescent="0.35">
      <c r="C1323" s="3"/>
    </row>
    <row r="1324" spans="3:3" x14ac:dyDescent="0.35">
      <c r="C1324" s="3"/>
    </row>
    <row r="1325" spans="3:3" x14ac:dyDescent="0.35">
      <c r="C1325" s="3"/>
    </row>
    <row r="1326" spans="3:3" x14ac:dyDescent="0.35">
      <c r="C1326" s="3"/>
    </row>
    <row r="1327" spans="3:3" x14ac:dyDescent="0.35">
      <c r="C1327" s="3"/>
    </row>
    <row r="1328" spans="3:3" x14ac:dyDescent="0.35">
      <c r="C1328" s="3"/>
    </row>
    <row r="1329" spans="3:3" x14ac:dyDescent="0.35">
      <c r="C1329" s="3"/>
    </row>
    <row r="1330" spans="3:3" x14ac:dyDescent="0.35">
      <c r="C1330" s="3"/>
    </row>
    <row r="1331" spans="3:3" x14ac:dyDescent="0.35">
      <c r="C1331" s="3"/>
    </row>
    <row r="1332" spans="3:3" x14ac:dyDescent="0.35">
      <c r="C1332" s="3"/>
    </row>
    <row r="1333" spans="3:3" x14ac:dyDescent="0.35">
      <c r="C1333" s="3"/>
    </row>
    <row r="1334" spans="3:3" x14ac:dyDescent="0.35">
      <c r="C1334" s="3"/>
    </row>
    <row r="1335" spans="3:3" x14ac:dyDescent="0.35">
      <c r="C1335" s="3"/>
    </row>
    <row r="1336" spans="3:3" x14ac:dyDescent="0.35">
      <c r="C1336" s="3"/>
    </row>
    <row r="1337" spans="3:3" x14ac:dyDescent="0.35">
      <c r="C1337" s="3"/>
    </row>
    <row r="1338" spans="3:3" x14ac:dyDescent="0.35">
      <c r="C1338" s="3"/>
    </row>
    <row r="1339" spans="3:3" x14ac:dyDescent="0.35">
      <c r="C1339" s="3"/>
    </row>
    <row r="1340" spans="3:3" x14ac:dyDescent="0.35">
      <c r="C1340" s="3"/>
    </row>
    <row r="1341" spans="3:3" x14ac:dyDescent="0.35">
      <c r="C1341" s="3"/>
    </row>
    <row r="1342" spans="3:3" x14ac:dyDescent="0.35">
      <c r="C1342" s="3"/>
    </row>
    <row r="1343" spans="3:3" x14ac:dyDescent="0.35">
      <c r="C1343" s="3"/>
    </row>
    <row r="1344" spans="3:3" x14ac:dyDescent="0.35">
      <c r="C1344" s="3"/>
    </row>
    <row r="1345" spans="3:3" x14ac:dyDescent="0.35">
      <c r="C1345" s="3"/>
    </row>
    <row r="1346" spans="3:3" x14ac:dyDescent="0.35">
      <c r="C1346" s="3"/>
    </row>
    <row r="1347" spans="3:3" x14ac:dyDescent="0.35">
      <c r="C1347" s="3"/>
    </row>
    <row r="1348" spans="3:3" x14ac:dyDescent="0.35">
      <c r="C1348" s="3"/>
    </row>
    <row r="1349" spans="3:3" x14ac:dyDescent="0.35">
      <c r="C1349" s="3"/>
    </row>
    <row r="1350" spans="3:3" x14ac:dyDescent="0.35">
      <c r="C1350" s="3"/>
    </row>
    <row r="1351" spans="3:3" x14ac:dyDescent="0.35">
      <c r="C1351" s="3"/>
    </row>
    <row r="1352" spans="3:3" x14ac:dyDescent="0.35">
      <c r="C1352" s="3"/>
    </row>
    <row r="1353" spans="3:3" x14ac:dyDescent="0.35">
      <c r="C1353" s="3"/>
    </row>
    <row r="1354" spans="3:3" x14ac:dyDescent="0.35">
      <c r="C1354" s="3"/>
    </row>
    <row r="1355" spans="3:3" x14ac:dyDescent="0.35">
      <c r="C1355" s="3"/>
    </row>
    <row r="1356" spans="3:3" x14ac:dyDescent="0.35">
      <c r="C1356" s="3"/>
    </row>
    <row r="1357" spans="3:3" x14ac:dyDescent="0.35">
      <c r="C1357" s="3"/>
    </row>
    <row r="1358" spans="3:3" x14ac:dyDescent="0.35">
      <c r="C1358" s="3"/>
    </row>
    <row r="1359" spans="3:3" x14ac:dyDescent="0.35">
      <c r="C1359" s="3"/>
    </row>
    <row r="1360" spans="3:3" x14ac:dyDescent="0.35">
      <c r="C1360" s="3"/>
    </row>
    <row r="1361" spans="3:3" x14ac:dyDescent="0.35">
      <c r="C1361" s="3"/>
    </row>
    <row r="1362" spans="3:3" x14ac:dyDescent="0.35">
      <c r="C1362" s="3"/>
    </row>
    <row r="1363" spans="3:3" x14ac:dyDescent="0.35">
      <c r="C1363" s="3"/>
    </row>
    <row r="1364" spans="3:3" x14ac:dyDescent="0.35">
      <c r="C1364" s="3"/>
    </row>
    <row r="1365" spans="3:3" x14ac:dyDescent="0.35">
      <c r="C1365" s="3"/>
    </row>
    <row r="1366" spans="3:3" x14ac:dyDescent="0.35">
      <c r="C1366" s="3"/>
    </row>
    <row r="1367" spans="3:3" x14ac:dyDescent="0.35">
      <c r="C1367" s="3"/>
    </row>
    <row r="1368" spans="3:3" x14ac:dyDescent="0.35">
      <c r="C1368" s="3"/>
    </row>
    <row r="1369" spans="3:3" x14ac:dyDescent="0.35">
      <c r="C1369" s="3"/>
    </row>
    <row r="1370" spans="3:3" x14ac:dyDescent="0.35">
      <c r="C1370" s="3"/>
    </row>
    <row r="1371" spans="3:3" x14ac:dyDescent="0.35">
      <c r="C1371" s="3"/>
    </row>
    <row r="1372" spans="3:3" x14ac:dyDescent="0.35">
      <c r="C1372" s="3"/>
    </row>
    <row r="1373" spans="3:3" x14ac:dyDescent="0.35">
      <c r="C1373" s="3"/>
    </row>
    <row r="1374" spans="3:3" x14ac:dyDescent="0.35">
      <c r="C1374" s="3"/>
    </row>
    <row r="1375" spans="3:3" x14ac:dyDescent="0.35">
      <c r="C1375" s="3"/>
    </row>
    <row r="1376" spans="3:3" x14ac:dyDescent="0.35">
      <c r="C1376" s="3"/>
    </row>
    <row r="1377" spans="3:3" x14ac:dyDescent="0.35">
      <c r="C1377" s="3"/>
    </row>
    <row r="1378" spans="3:3" x14ac:dyDescent="0.35">
      <c r="C1378" s="3"/>
    </row>
    <row r="1379" spans="3:3" x14ac:dyDescent="0.35">
      <c r="C1379" s="3"/>
    </row>
    <row r="1380" spans="3:3" x14ac:dyDescent="0.35">
      <c r="C1380" s="3"/>
    </row>
    <row r="1381" spans="3:3" x14ac:dyDescent="0.35">
      <c r="C1381" s="3"/>
    </row>
    <row r="1382" spans="3:3" x14ac:dyDescent="0.35">
      <c r="C1382" s="3"/>
    </row>
    <row r="1383" spans="3:3" x14ac:dyDescent="0.35">
      <c r="C1383" s="3"/>
    </row>
    <row r="1384" spans="3:3" x14ac:dyDescent="0.35">
      <c r="C1384" s="3"/>
    </row>
    <row r="1385" spans="3:3" x14ac:dyDescent="0.35">
      <c r="C1385" s="3"/>
    </row>
    <row r="1386" spans="3:3" x14ac:dyDescent="0.35">
      <c r="C1386" s="3"/>
    </row>
    <row r="1387" spans="3:3" x14ac:dyDescent="0.35">
      <c r="C1387" s="3"/>
    </row>
    <row r="1388" spans="3:3" x14ac:dyDescent="0.35">
      <c r="C1388" s="3"/>
    </row>
    <row r="1389" spans="3:3" x14ac:dyDescent="0.35">
      <c r="C1389" s="3"/>
    </row>
    <row r="1390" spans="3:3" x14ac:dyDescent="0.35">
      <c r="C1390" s="3"/>
    </row>
    <row r="1391" spans="3:3" x14ac:dyDescent="0.35">
      <c r="C1391" s="3"/>
    </row>
    <row r="1392" spans="3:3" x14ac:dyDescent="0.35">
      <c r="C1392" s="3"/>
    </row>
    <row r="1393" spans="3:3" x14ac:dyDescent="0.35">
      <c r="C1393" s="3"/>
    </row>
    <row r="1394" spans="3:3" x14ac:dyDescent="0.35">
      <c r="C1394" s="3"/>
    </row>
    <row r="1395" spans="3:3" x14ac:dyDescent="0.35">
      <c r="C1395" s="3"/>
    </row>
    <row r="1396" spans="3:3" x14ac:dyDescent="0.35">
      <c r="C1396" s="3"/>
    </row>
    <row r="1397" spans="3:3" x14ac:dyDescent="0.35">
      <c r="C1397" s="3"/>
    </row>
    <row r="1398" spans="3:3" x14ac:dyDescent="0.35">
      <c r="C1398" s="3"/>
    </row>
    <row r="1399" spans="3:3" x14ac:dyDescent="0.35">
      <c r="C1399" s="3"/>
    </row>
    <row r="1400" spans="3:3" x14ac:dyDescent="0.35">
      <c r="C1400" s="3"/>
    </row>
    <row r="1401" spans="3:3" x14ac:dyDescent="0.35">
      <c r="C1401" s="3"/>
    </row>
    <row r="1402" spans="3:3" x14ac:dyDescent="0.35">
      <c r="C1402" s="3"/>
    </row>
    <row r="1403" spans="3:3" x14ac:dyDescent="0.35">
      <c r="C1403" s="3"/>
    </row>
    <row r="1404" spans="3:3" x14ac:dyDescent="0.35">
      <c r="C1404" s="3"/>
    </row>
    <row r="1405" spans="3:3" x14ac:dyDescent="0.35">
      <c r="C1405" s="3"/>
    </row>
    <row r="1406" spans="3:3" x14ac:dyDescent="0.35">
      <c r="C1406" s="3"/>
    </row>
    <row r="1407" spans="3:3" x14ac:dyDescent="0.35">
      <c r="C1407" s="3"/>
    </row>
    <row r="1408" spans="3:3" x14ac:dyDescent="0.35">
      <c r="C1408" s="3"/>
    </row>
    <row r="1409" spans="3:3" x14ac:dyDescent="0.35">
      <c r="C1409" s="3"/>
    </row>
    <row r="1410" spans="3:3" x14ac:dyDescent="0.35">
      <c r="C1410" s="3"/>
    </row>
    <row r="1411" spans="3:3" x14ac:dyDescent="0.35">
      <c r="C1411" s="3"/>
    </row>
    <row r="1412" spans="3:3" x14ac:dyDescent="0.35">
      <c r="C1412" s="3"/>
    </row>
    <row r="1413" spans="3:3" x14ac:dyDescent="0.35">
      <c r="C1413" s="3"/>
    </row>
    <row r="1414" spans="3:3" x14ac:dyDescent="0.35">
      <c r="C1414" s="3"/>
    </row>
    <row r="1415" spans="3:3" x14ac:dyDescent="0.35">
      <c r="C1415" s="3"/>
    </row>
    <row r="1416" spans="3:3" x14ac:dyDescent="0.35">
      <c r="C1416" s="3"/>
    </row>
    <row r="1417" spans="3:3" x14ac:dyDescent="0.35">
      <c r="C1417" s="3"/>
    </row>
    <row r="1418" spans="3:3" x14ac:dyDescent="0.35">
      <c r="C1418" s="3"/>
    </row>
    <row r="1419" spans="3:3" x14ac:dyDescent="0.35">
      <c r="C1419" s="3"/>
    </row>
    <row r="1420" spans="3:3" x14ac:dyDescent="0.35">
      <c r="C1420" s="3"/>
    </row>
    <row r="1421" spans="3:3" x14ac:dyDescent="0.35">
      <c r="C1421" s="3"/>
    </row>
    <row r="1422" spans="3:3" x14ac:dyDescent="0.35">
      <c r="C1422" s="3"/>
    </row>
    <row r="1423" spans="3:3" x14ac:dyDescent="0.35">
      <c r="C1423" s="3"/>
    </row>
    <row r="1424" spans="3:3" x14ac:dyDescent="0.35">
      <c r="C1424" s="3"/>
    </row>
    <row r="1425" spans="3:3" x14ac:dyDescent="0.35">
      <c r="C1425" s="3"/>
    </row>
    <row r="1426" spans="3:3" x14ac:dyDescent="0.35">
      <c r="C1426" s="3"/>
    </row>
    <row r="1427" spans="3:3" x14ac:dyDescent="0.35">
      <c r="C1427" s="3"/>
    </row>
    <row r="1428" spans="3:3" x14ac:dyDescent="0.35">
      <c r="C1428" s="3"/>
    </row>
    <row r="1429" spans="3:3" x14ac:dyDescent="0.35">
      <c r="C1429" s="3"/>
    </row>
    <row r="1430" spans="3:3" x14ac:dyDescent="0.35">
      <c r="C1430" s="3"/>
    </row>
    <row r="1431" spans="3:3" x14ac:dyDescent="0.35">
      <c r="C1431" s="3"/>
    </row>
    <row r="1432" spans="3:3" x14ac:dyDescent="0.35">
      <c r="C1432" s="3"/>
    </row>
    <row r="1433" spans="3:3" x14ac:dyDescent="0.35">
      <c r="C1433" s="3"/>
    </row>
    <row r="1434" spans="3:3" x14ac:dyDescent="0.35">
      <c r="C1434" s="3"/>
    </row>
    <row r="1435" spans="3:3" x14ac:dyDescent="0.35">
      <c r="C1435" s="3"/>
    </row>
    <row r="1436" spans="3:3" x14ac:dyDescent="0.35">
      <c r="C1436" s="3"/>
    </row>
    <row r="1437" spans="3:3" x14ac:dyDescent="0.35">
      <c r="C1437" s="3"/>
    </row>
    <row r="1438" spans="3:3" x14ac:dyDescent="0.35">
      <c r="C1438" s="3"/>
    </row>
    <row r="1439" spans="3:3" x14ac:dyDescent="0.35">
      <c r="C1439" s="3"/>
    </row>
    <row r="1440" spans="3:3" x14ac:dyDescent="0.35">
      <c r="C1440" s="3"/>
    </row>
    <row r="1441" spans="3:3" x14ac:dyDescent="0.35">
      <c r="C1441" s="3"/>
    </row>
    <row r="1442" spans="3:3" x14ac:dyDescent="0.35">
      <c r="C1442" s="3"/>
    </row>
    <row r="1443" spans="3:3" x14ac:dyDescent="0.35">
      <c r="C1443" s="3"/>
    </row>
    <row r="1444" spans="3:3" x14ac:dyDescent="0.35">
      <c r="C1444" s="3"/>
    </row>
    <row r="1445" spans="3:3" x14ac:dyDescent="0.35">
      <c r="C1445" s="3"/>
    </row>
    <row r="1446" spans="3:3" x14ac:dyDescent="0.35">
      <c r="C1446" s="3"/>
    </row>
    <row r="1447" spans="3:3" x14ac:dyDescent="0.35">
      <c r="C1447" s="3"/>
    </row>
    <row r="1448" spans="3:3" x14ac:dyDescent="0.35">
      <c r="C1448" s="3"/>
    </row>
    <row r="1449" spans="3:3" x14ac:dyDescent="0.35">
      <c r="C1449" s="3"/>
    </row>
    <row r="1450" spans="3:3" x14ac:dyDescent="0.35">
      <c r="C1450" s="3"/>
    </row>
    <row r="1451" spans="3:3" x14ac:dyDescent="0.35">
      <c r="C1451" s="3"/>
    </row>
    <row r="1452" spans="3:3" x14ac:dyDescent="0.35">
      <c r="C1452" s="3"/>
    </row>
    <row r="1453" spans="3:3" x14ac:dyDescent="0.35">
      <c r="C1453" s="3"/>
    </row>
    <row r="1454" spans="3:3" x14ac:dyDescent="0.35">
      <c r="C1454" s="3"/>
    </row>
    <row r="1455" spans="3:3" x14ac:dyDescent="0.35">
      <c r="C1455" s="3"/>
    </row>
    <row r="1456" spans="3:3" x14ac:dyDescent="0.35">
      <c r="C1456" s="3"/>
    </row>
    <row r="1457" spans="3:3" x14ac:dyDescent="0.35">
      <c r="C1457" s="3"/>
    </row>
    <row r="1458" spans="3:3" x14ac:dyDescent="0.35">
      <c r="C1458" s="3"/>
    </row>
    <row r="1459" spans="3:3" x14ac:dyDescent="0.35">
      <c r="C1459" s="3"/>
    </row>
    <row r="1460" spans="3:3" x14ac:dyDescent="0.35">
      <c r="C1460" s="3"/>
    </row>
    <row r="1461" spans="3:3" x14ac:dyDescent="0.35">
      <c r="C1461" s="3"/>
    </row>
    <row r="1462" spans="3:3" x14ac:dyDescent="0.35">
      <c r="C1462" s="3"/>
    </row>
    <row r="1463" spans="3:3" x14ac:dyDescent="0.35">
      <c r="C1463" s="3"/>
    </row>
    <row r="1464" spans="3:3" x14ac:dyDescent="0.35">
      <c r="C1464" s="3"/>
    </row>
    <row r="1465" spans="3:3" x14ac:dyDescent="0.35">
      <c r="C1465" s="3"/>
    </row>
    <row r="1466" spans="3:3" x14ac:dyDescent="0.35">
      <c r="C1466" s="3"/>
    </row>
    <row r="1467" spans="3:3" x14ac:dyDescent="0.35">
      <c r="C1467" s="3"/>
    </row>
    <row r="1468" spans="3:3" x14ac:dyDescent="0.35">
      <c r="C1468" s="3"/>
    </row>
    <row r="1469" spans="3:3" x14ac:dyDescent="0.35">
      <c r="C1469" s="3"/>
    </row>
    <row r="1470" spans="3:3" x14ac:dyDescent="0.35">
      <c r="C1470" s="3"/>
    </row>
    <row r="1471" spans="3:3" x14ac:dyDescent="0.35">
      <c r="C1471" s="3"/>
    </row>
    <row r="1472" spans="3:3" x14ac:dyDescent="0.35">
      <c r="C1472" s="3"/>
    </row>
    <row r="1473" spans="3:3" x14ac:dyDescent="0.35">
      <c r="C1473" s="3"/>
    </row>
    <row r="1474" spans="3:3" x14ac:dyDescent="0.35">
      <c r="C1474" s="3"/>
    </row>
    <row r="1475" spans="3:3" x14ac:dyDescent="0.35">
      <c r="C1475" s="3"/>
    </row>
    <row r="1476" spans="3:3" x14ac:dyDescent="0.35">
      <c r="C1476" s="3"/>
    </row>
    <row r="1477" spans="3:3" x14ac:dyDescent="0.35">
      <c r="C1477" s="3"/>
    </row>
    <row r="1478" spans="3:3" x14ac:dyDescent="0.35">
      <c r="C1478" s="3"/>
    </row>
    <row r="1479" spans="3:3" x14ac:dyDescent="0.35">
      <c r="C1479" s="3"/>
    </row>
    <row r="1480" spans="3:3" x14ac:dyDescent="0.35">
      <c r="C1480" s="3"/>
    </row>
    <row r="1481" spans="3:3" x14ac:dyDescent="0.35">
      <c r="C1481" s="3"/>
    </row>
    <row r="1482" spans="3:3" x14ac:dyDescent="0.35">
      <c r="C1482" s="3"/>
    </row>
    <row r="1483" spans="3:3" x14ac:dyDescent="0.35">
      <c r="C1483" s="3"/>
    </row>
    <row r="1484" spans="3:3" x14ac:dyDescent="0.35">
      <c r="C1484" s="3"/>
    </row>
    <row r="1485" spans="3:3" x14ac:dyDescent="0.35">
      <c r="C1485" s="3"/>
    </row>
    <row r="1486" spans="3:3" x14ac:dyDescent="0.35">
      <c r="C1486" s="3"/>
    </row>
    <row r="1487" spans="3:3" x14ac:dyDescent="0.35">
      <c r="C1487" s="3"/>
    </row>
    <row r="1488" spans="3:3" x14ac:dyDescent="0.35">
      <c r="C1488" s="3"/>
    </row>
    <row r="1489" spans="3:3" x14ac:dyDescent="0.35">
      <c r="C1489" s="3"/>
    </row>
    <row r="1490" spans="3:3" x14ac:dyDescent="0.35">
      <c r="C1490" s="3"/>
    </row>
    <row r="1491" spans="3:3" x14ac:dyDescent="0.35">
      <c r="C1491" s="3"/>
    </row>
    <row r="1492" spans="3:3" x14ac:dyDescent="0.35">
      <c r="C1492" s="3"/>
    </row>
    <row r="1493" spans="3:3" x14ac:dyDescent="0.35">
      <c r="C1493" s="3"/>
    </row>
    <row r="1494" spans="3:3" x14ac:dyDescent="0.35">
      <c r="C1494" s="3"/>
    </row>
    <row r="1495" spans="3:3" x14ac:dyDescent="0.35">
      <c r="C1495" s="3"/>
    </row>
    <row r="1496" spans="3:3" x14ac:dyDescent="0.35">
      <c r="C1496" s="3"/>
    </row>
    <row r="1497" spans="3:3" x14ac:dyDescent="0.35">
      <c r="C1497" s="3"/>
    </row>
    <row r="1498" spans="3:3" x14ac:dyDescent="0.35">
      <c r="C1498" s="3"/>
    </row>
    <row r="1499" spans="3:3" x14ac:dyDescent="0.35">
      <c r="C1499" s="3"/>
    </row>
    <row r="1500" spans="3:3" x14ac:dyDescent="0.35">
      <c r="C1500" s="3"/>
    </row>
    <row r="1501" spans="3:3" x14ac:dyDescent="0.35">
      <c r="C1501" s="3"/>
    </row>
    <row r="1502" spans="3:3" x14ac:dyDescent="0.35">
      <c r="C1502" s="3"/>
    </row>
    <row r="1503" spans="3:3" x14ac:dyDescent="0.35">
      <c r="C1503" s="3"/>
    </row>
    <row r="1504" spans="3:3" x14ac:dyDescent="0.35">
      <c r="C1504" s="3"/>
    </row>
    <row r="1505" spans="3:3" x14ac:dyDescent="0.35">
      <c r="C1505" s="3"/>
    </row>
    <row r="1506" spans="3:3" x14ac:dyDescent="0.35">
      <c r="C1506" s="3"/>
    </row>
    <row r="1507" spans="3:3" x14ac:dyDescent="0.35">
      <c r="C1507" s="3"/>
    </row>
    <row r="1508" spans="3:3" x14ac:dyDescent="0.35">
      <c r="C1508" s="3"/>
    </row>
    <row r="1509" spans="3:3" x14ac:dyDescent="0.35">
      <c r="C1509" s="3"/>
    </row>
    <row r="1510" spans="3:3" x14ac:dyDescent="0.35">
      <c r="C1510" s="3"/>
    </row>
    <row r="1511" spans="3:3" x14ac:dyDescent="0.35">
      <c r="C1511" s="3"/>
    </row>
    <row r="1512" spans="3:3" x14ac:dyDescent="0.35">
      <c r="C1512" s="3"/>
    </row>
    <row r="1513" spans="3:3" x14ac:dyDescent="0.35">
      <c r="C1513" s="3"/>
    </row>
    <row r="1514" spans="3:3" x14ac:dyDescent="0.35">
      <c r="C1514" s="3"/>
    </row>
    <row r="1515" spans="3:3" x14ac:dyDescent="0.35">
      <c r="C1515" s="3"/>
    </row>
    <row r="1516" spans="3:3" x14ac:dyDescent="0.35">
      <c r="C1516" s="3"/>
    </row>
    <row r="1517" spans="3:3" x14ac:dyDescent="0.35">
      <c r="C1517" s="3"/>
    </row>
    <row r="1518" spans="3:3" x14ac:dyDescent="0.35">
      <c r="C1518" s="3"/>
    </row>
    <row r="1519" spans="3:3" x14ac:dyDescent="0.35">
      <c r="C1519" s="3"/>
    </row>
    <row r="1520" spans="3:3" x14ac:dyDescent="0.35">
      <c r="C1520" s="3"/>
    </row>
    <row r="1521" spans="3:3" x14ac:dyDescent="0.35">
      <c r="C1521" s="3"/>
    </row>
    <row r="1522" spans="3:3" x14ac:dyDescent="0.35">
      <c r="C1522" s="3"/>
    </row>
    <row r="1523" spans="3:3" x14ac:dyDescent="0.35">
      <c r="C1523" s="3"/>
    </row>
    <row r="1524" spans="3:3" x14ac:dyDescent="0.35">
      <c r="C1524" s="3"/>
    </row>
    <row r="1525" spans="3:3" x14ac:dyDescent="0.35">
      <c r="C1525" s="3"/>
    </row>
    <row r="1526" spans="3:3" x14ac:dyDescent="0.35">
      <c r="C1526" s="3"/>
    </row>
    <row r="1527" spans="3:3" x14ac:dyDescent="0.35">
      <c r="C1527" s="3"/>
    </row>
    <row r="1528" spans="3:3" x14ac:dyDescent="0.35">
      <c r="C1528" s="3"/>
    </row>
    <row r="1529" spans="3:3" x14ac:dyDescent="0.35">
      <c r="C1529" s="3"/>
    </row>
    <row r="1530" spans="3:3" x14ac:dyDescent="0.35">
      <c r="C1530" s="3"/>
    </row>
    <row r="1531" spans="3:3" x14ac:dyDescent="0.35">
      <c r="C1531" s="3"/>
    </row>
    <row r="1532" spans="3:3" x14ac:dyDescent="0.35">
      <c r="C1532" s="3"/>
    </row>
    <row r="1533" spans="3:3" x14ac:dyDescent="0.35">
      <c r="C1533" s="3"/>
    </row>
    <row r="1534" spans="3:3" x14ac:dyDescent="0.35">
      <c r="C1534" s="3"/>
    </row>
    <row r="1535" spans="3:3" x14ac:dyDescent="0.35">
      <c r="C1535" s="3"/>
    </row>
    <row r="1536" spans="3:3" x14ac:dyDescent="0.35">
      <c r="C1536" s="3"/>
    </row>
    <row r="1537" spans="3:3" x14ac:dyDescent="0.35">
      <c r="C1537" s="3"/>
    </row>
    <row r="1538" spans="3:3" x14ac:dyDescent="0.35">
      <c r="C1538" s="3"/>
    </row>
    <row r="1539" spans="3:3" x14ac:dyDescent="0.35">
      <c r="C1539" s="3"/>
    </row>
    <row r="1540" spans="3:3" x14ac:dyDescent="0.35">
      <c r="C1540" s="3"/>
    </row>
    <row r="1541" spans="3:3" x14ac:dyDescent="0.35">
      <c r="C1541" s="3"/>
    </row>
    <row r="1542" spans="3:3" x14ac:dyDescent="0.35">
      <c r="C1542" s="3"/>
    </row>
    <row r="1543" spans="3:3" x14ac:dyDescent="0.35">
      <c r="C1543" s="3"/>
    </row>
    <row r="1544" spans="3:3" x14ac:dyDescent="0.35">
      <c r="C1544" s="3"/>
    </row>
    <row r="1545" spans="3:3" x14ac:dyDescent="0.35">
      <c r="C1545" s="3"/>
    </row>
    <row r="1546" spans="3:3" x14ac:dyDescent="0.35">
      <c r="C1546" s="3"/>
    </row>
    <row r="1547" spans="3:3" x14ac:dyDescent="0.35">
      <c r="C1547" s="3"/>
    </row>
    <row r="1548" spans="3:3" x14ac:dyDescent="0.35">
      <c r="C1548" s="3"/>
    </row>
    <row r="1549" spans="3:3" x14ac:dyDescent="0.35">
      <c r="C1549" s="3"/>
    </row>
    <row r="1550" spans="3:3" x14ac:dyDescent="0.35">
      <c r="C1550" s="3"/>
    </row>
    <row r="1551" spans="3:3" x14ac:dyDescent="0.35">
      <c r="C1551" s="3"/>
    </row>
    <row r="1552" spans="3:3" x14ac:dyDescent="0.35">
      <c r="C1552" s="3"/>
    </row>
    <row r="1553" spans="3:3" x14ac:dyDescent="0.35">
      <c r="C1553" s="3"/>
    </row>
    <row r="1554" spans="3:3" x14ac:dyDescent="0.35">
      <c r="C1554" s="3"/>
    </row>
    <row r="1555" spans="3:3" x14ac:dyDescent="0.35">
      <c r="C1555" s="3"/>
    </row>
    <row r="1556" spans="3:3" x14ac:dyDescent="0.35">
      <c r="C1556" s="3"/>
    </row>
    <row r="1557" spans="3:3" x14ac:dyDescent="0.35">
      <c r="C1557" s="3"/>
    </row>
    <row r="1558" spans="3:3" x14ac:dyDescent="0.35">
      <c r="C1558" s="3"/>
    </row>
    <row r="1559" spans="3:3" x14ac:dyDescent="0.35">
      <c r="C1559" s="3"/>
    </row>
    <row r="1560" spans="3:3" x14ac:dyDescent="0.35">
      <c r="C1560" s="3"/>
    </row>
    <row r="1561" spans="3:3" x14ac:dyDescent="0.35">
      <c r="C1561" s="3"/>
    </row>
    <row r="1562" spans="3:3" x14ac:dyDescent="0.35">
      <c r="C1562" s="3"/>
    </row>
    <row r="1563" spans="3:3" x14ac:dyDescent="0.35">
      <c r="C1563" s="3"/>
    </row>
    <row r="1564" spans="3:3" x14ac:dyDescent="0.35">
      <c r="C1564" s="3"/>
    </row>
    <row r="1565" spans="3:3" x14ac:dyDescent="0.35">
      <c r="C1565" s="3"/>
    </row>
    <row r="1566" spans="3:3" x14ac:dyDescent="0.35">
      <c r="C1566" s="3"/>
    </row>
    <row r="1567" spans="3:3" x14ac:dyDescent="0.35">
      <c r="C1567" s="3"/>
    </row>
    <row r="1568" spans="3:3" x14ac:dyDescent="0.35">
      <c r="C1568" s="3"/>
    </row>
    <row r="1569" spans="3:3" x14ac:dyDescent="0.35">
      <c r="C1569" s="3"/>
    </row>
    <row r="1570" spans="3:3" x14ac:dyDescent="0.35">
      <c r="C1570" s="3"/>
    </row>
    <row r="1571" spans="3:3" x14ac:dyDescent="0.35">
      <c r="C1571" s="3"/>
    </row>
    <row r="1572" spans="3:3" x14ac:dyDescent="0.35">
      <c r="C1572" s="3"/>
    </row>
    <row r="1573" spans="3:3" x14ac:dyDescent="0.35">
      <c r="C1573" s="3"/>
    </row>
    <row r="1574" spans="3:3" x14ac:dyDescent="0.35">
      <c r="C1574" s="3"/>
    </row>
    <row r="1575" spans="3:3" x14ac:dyDescent="0.35">
      <c r="C1575" s="3"/>
    </row>
    <row r="1576" spans="3:3" x14ac:dyDescent="0.35">
      <c r="C1576" s="3"/>
    </row>
    <row r="1577" spans="3:3" x14ac:dyDescent="0.35">
      <c r="C1577" s="3"/>
    </row>
    <row r="1578" spans="3:3" x14ac:dyDescent="0.35">
      <c r="C1578" s="3"/>
    </row>
    <row r="1579" spans="3:3" x14ac:dyDescent="0.35">
      <c r="C1579" s="3"/>
    </row>
    <row r="1580" spans="3:3" x14ac:dyDescent="0.35">
      <c r="C1580" s="3"/>
    </row>
    <row r="1581" spans="3:3" x14ac:dyDescent="0.35">
      <c r="C1581" s="3"/>
    </row>
    <row r="1582" spans="3:3" x14ac:dyDescent="0.35">
      <c r="C1582" s="3"/>
    </row>
    <row r="1583" spans="3:3" x14ac:dyDescent="0.35">
      <c r="C1583" s="3"/>
    </row>
    <row r="1584" spans="3:3" x14ac:dyDescent="0.35">
      <c r="C1584" s="3"/>
    </row>
    <row r="1585" spans="3:3" x14ac:dyDescent="0.35">
      <c r="C1585" s="3"/>
    </row>
    <row r="1586" spans="3:3" x14ac:dyDescent="0.35">
      <c r="C1586" s="3"/>
    </row>
    <row r="1587" spans="3:3" x14ac:dyDescent="0.35">
      <c r="C1587" s="3"/>
    </row>
    <row r="1588" spans="3:3" x14ac:dyDescent="0.35">
      <c r="C1588" s="3"/>
    </row>
    <row r="1589" spans="3:3" x14ac:dyDescent="0.35">
      <c r="C1589" s="3"/>
    </row>
    <row r="1590" spans="3:3" x14ac:dyDescent="0.35">
      <c r="C1590" s="3"/>
    </row>
    <row r="1591" spans="3:3" x14ac:dyDescent="0.35">
      <c r="C1591" s="3"/>
    </row>
    <row r="1592" spans="3:3" x14ac:dyDescent="0.35">
      <c r="C1592" s="3"/>
    </row>
    <row r="1593" spans="3:3" x14ac:dyDescent="0.35">
      <c r="C1593" s="3"/>
    </row>
    <row r="1594" spans="3:3" x14ac:dyDescent="0.35">
      <c r="C1594" s="3"/>
    </row>
    <row r="1595" spans="3:3" x14ac:dyDescent="0.35">
      <c r="C1595" s="3"/>
    </row>
    <row r="1596" spans="3:3" x14ac:dyDescent="0.35">
      <c r="C1596" s="3"/>
    </row>
    <row r="1597" spans="3:3" x14ac:dyDescent="0.35">
      <c r="C1597" s="3"/>
    </row>
    <row r="1598" spans="3:3" x14ac:dyDescent="0.35">
      <c r="C1598" s="3"/>
    </row>
    <row r="1599" spans="3:3" x14ac:dyDescent="0.35">
      <c r="C1599" s="3"/>
    </row>
    <row r="1600" spans="3:3" x14ac:dyDescent="0.35">
      <c r="C1600" s="3"/>
    </row>
    <row r="1601" spans="3:3" x14ac:dyDescent="0.35">
      <c r="C1601" s="3"/>
    </row>
    <row r="1602" spans="3:3" x14ac:dyDescent="0.35">
      <c r="C1602" s="3"/>
    </row>
    <row r="1603" spans="3:3" x14ac:dyDescent="0.35">
      <c r="C1603" s="3"/>
    </row>
    <row r="1604" spans="3:3" x14ac:dyDescent="0.35">
      <c r="C1604" s="3"/>
    </row>
    <row r="1605" spans="3:3" x14ac:dyDescent="0.35">
      <c r="C1605" s="3"/>
    </row>
    <row r="1606" spans="3:3" x14ac:dyDescent="0.35">
      <c r="C1606" s="3"/>
    </row>
    <row r="1607" spans="3:3" x14ac:dyDescent="0.35">
      <c r="C1607" s="3"/>
    </row>
    <row r="1608" spans="3:3" x14ac:dyDescent="0.35">
      <c r="C1608" s="3"/>
    </row>
    <row r="1609" spans="3:3" x14ac:dyDescent="0.35">
      <c r="C1609" s="3"/>
    </row>
    <row r="1610" spans="3:3" x14ac:dyDescent="0.35">
      <c r="C1610" s="3"/>
    </row>
    <row r="1611" spans="3:3" x14ac:dyDescent="0.35">
      <c r="C1611" s="3"/>
    </row>
    <row r="1612" spans="3:3" x14ac:dyDescent="0.35">
      <c r="C1612" s="3"/>
    </row>
    <row r="1613" spans="3:3" x14ac:dyDescent="0.35">
      <c r="C1613" s="3"/>
    </row>
    <row r="1614" spans="3:3" x14ac:dyDescent="0.35">
      <c r="C1614" s="3"/>
    </row>
    <row r="1615" spans="3:3" x14ac:dyDescent="0.35">
      <c r="C1615" s="3"/>
    </row>
    <row r="1616" spans="3:3" x14ac:dyDescent="0.35">
      <c r="C1616" s="3"/>
    </row>
    <row r="1617" spans="3:3" x14ac:dyDescent="0.35">
      <c r="C1617" s="3"/>
    </row>
    <row r="1618" spans="3:3" x14ac:dyDescent="0.35">
      <c r="C1618" s="3"/>
    </row>
    <row r="1619" spans="3:3" x14ac:dyDescent="0.35">
      <c r="C1619" s="3"/>
    </row>
    <row r="1620" spans="3:3" x14ac:dyDescent="0.35">
      <c r="C1620" s="3"/>
    </row>
    <row r="1621" spans="3:3" x14ac:dyDescent="0.35">
      <c r="C1621" s="3"/>
    </row>
    <row r="1622" spans="3:3" x14ac:dyDescent="0.35">
      <c r="C1622" s="3"/>
    </row>
    <row r="1623" spans="3:3" x14ac:dyDescent="0.35">
      <c r="C1623" s="3"/>
    </row>
    <row r="1624" spans="3:3" x14ac:dyDescent="0.35">
      <c r="C1624" s="3"/>
    </row>
    <row r="1625" spans="3:3" x14ac:dyDescent="0.35">
      <c r="C1625" s="3"/>
    </row>
    <row r="1626" spans="3:3" x14ac:dyDescent="0.35">
      <c r="C1626" s="3"/>
    </row>
    <row r="1627" spans="3:3" x14ac:dyDescent="0.35">
      <c r="C1627" s="3"/>
    </row>
    <row r="1628" spans="3:3" x14ac:dyDescent="0.35">
      <c r="C1628" s="3"/>
    </row>
    <row r="1629" spans="3:3" x14ac:dyDescent="0.35">
      <c r="C1629" s="3"/>
    </row>
    <row r="1630" spans="3:3" x14ac:dyDescent="0.35">
      <c r="C1630" s="3"/>
    </row>
    <row r="1631" spans="3:3" x14ac:dyDescent="0.35">
      <c r="C1631" s="3"/>
    </row>
    <row r="1632" spans="3:3" x14ac:dyDescent="0.35">
      <c r="C1632" s="3"/>
    </row>
    <row r="1633" spans="3:3" x14ac:dyDescent="0.35">
      <c r="C1633" s="3"/>
    </row>
    <row r="1634" spans="3:3" x14ac:dyDescent="0.35">
      <c r="C1634" s="3"/>
    </row>
    <row r="1635" spans="3:3" x14ac:dyDescent="0.35">
      <c r="C1635" s="3"/>
    </row>
    <row r="1636" spans="3:3" x14ac:dyDescent="0.35">
      <c r="C1636" s="3"/>
    </row>
    <row r="1637" spans="3:3" x14ac:dyDescent="0.35">
      <c r="C1637" s="3"/>
    </row>
    <row r="1638" spans="3:3" x14ac:dyDescent="0.35">
      <c r="C1638" s="3"/>
    </row>
    <row r="1639" spans="3:3" x14ac:dyDescent="0.35">
      <c r="C1639" s="3"/>
    </row>
    <row r="1640" spans="3:3" x14ac:dyDescent="0.35">
      <c r="C1640" s="3"/>
    </row>
    <row r="1641" spans="3:3" x14ac:dyDescent="0.35">
      <c r="C1641" s="3"/>
    </row>
    <row r="1642" spans="3:3" x14ac:dyDescent="0.35">
      <c r="C1642" s="3"/>
    </row>
    <row r="1643" spans="3:3" x14ac:dyDescent="0.35">
      <c r="C1643" s="3"/>
    </row>
    <row r="1644" spans="3:3" x14ac:dyDescent="0.35">
      <c r="C1644" s="3"/>
    </row>
    <row r="1645" spans="3:3" x14ac:dyDescent="0.35">
      <c r="C1645" s="3"/>
    </row>
    <row r="1646" spans="3:3" x14ac:dyDescent="0.35">
      <c r="C1646" s="3"/>
    </row>
    <row r="1647" spans="3:3" x14ac:dyDescent="0.35">
      <c r="C1647" s="3"/>
    </row>
    <row r="1648" spans="3:3" x14ac:dyDescent="0.35">
      <c r="C1648" s="3"/>
    </row>
    <row r="1649" spans="3:3" x14ac:dyDescent="0.35">
      <c r="C1649" s="3"/>
    </row>
    <row r="1650" spans="3:3" x14ac:dyDescent="0.35">
      <c r="C1650" s="3"/>
    </row>
    <row r="1651" spans="3:3" x14ac:dyDescent="0.35">
      <c r="C1651" s="3"/>
    </row>
    <row r="1652" spans="3:3" x14ac:dyDescent="0.35">
      <c r="C1652" s="3"/>
    </row>
    <row r="1653" spans="3:3" x14ac:dyDescent="0.35">
      <c r="C1653" s="3"/>
    </row>
    <row r="1654" spans="3:3" x14ac:dyDescent="0.35">
      <c r="C1654" s="3"/>
    </row>
    <row r="1655" spans="3:3" x14ac:dyDescent="0.35">
      <c r="C1655" s="3"/>
    </row>
    <row r="1656" spans="3:3" x14ac:dyDescent="0.35">
      <c r="C1656" s="3"/>
    </row>
    <row r="1657" spans="3:3" x14ac:dyDescent="0.35">
      <c r="C1657" s="3"/>
    </row>
    <row r="1658" spans="3:3" x14ac:dyDescent="0.35">
      <c r="C1658" s="3"/>
    </row>
    <row r="1659" spans="3:3" x14ac:dyDescent="0.35">
      <c r="C1659" s="3"/>
    </row>
    <row r="1660" spans="3:3" x14ac:dyDescent="0.35">
      <c r="C1660" s="3"/>
    </row>
    <row r="1661" spans="3:3" x14ac:dyDescent="0.35">
      <c r="C1661" s="3"/>
    </row>
    <row r="1662" spans="3:3" x14ac:dyDescent="0.35">
      <c r="C1662" s="3"/>
    </row>
    <row r="1663" spans="3:3" x14ac:dyDescent="0.35">
      <c r="C1663" s="3"/>
    </row>
    <row r="1664" spans="3:3" x14ac:dyDescent="0.35">
      <c r="C1664" s="3"/>
    </row>
    <row r="1665" spans="3:3" x14ac:dyDescent="0.35">
      <c r="C1665" s="3"/>
    </row>
    <row r="1666" spans="3:3" x14ac:dyDescent="0.35">
      <c r="C1666" s="3"/>
    </row>
    <row r="1667" spans="3:3" x14ac:dyDescent="0.35">
      <c r="C1667" s="3"/>
    </row>
    <row r="1668" spans="3:3" x14ac:dyDescent="0.35">
      <c r="C1668" s="3"/>
    </row>
    <row r="1669" spans="3:3" x14ac:dyDescent="0.35">
      <c r="C1669" s="3"/>
    </row>
    <row r="1670" spans="3:3" x14ac:dyDescent="0.35">
      <c r="C1670" s="3"/>
    </row>
    <row r="1671" spans="3:3" x14ac:dyDescent="0.35">
      <c r="C1671" s="3"/>
    </row>
    <row r="1672" spans="3:3" x14ac:dyDescent="0.35">
      <c r="C1672" s="3"/>
    </row>
    <row r="1673" spans="3:3" x14ac:dyDescent="0.35">
      <c r="C1673" s="3"/>
    </row>
    <row r="1674" spans="3:3" x14ac:dyDescent="0.35">
      <c r="C1674" s="3"/>
    </row>
    <row r="1675" spans="3:3" x14ac:dyDescent="0.35">
      <c r="C1675" s="3"/>
    </row>
    <row r="1676" spans="3:3" x14ac:dyDescent="0.35">
      <c r="C1676" s="3"/>
    </row>
    <row r="1677" spans="3:3" x14ac:dyDescent="0.35">
      <c r="C1677" s="3"/>
    </row>
    <row r="1678" spans="3:3" x14ac:dyDescent="0.35">
      <c r="C1678" s="3"/>
    </row>
    <row r="1679" spans="3:3" x14ac:dyDescent="0.35">
      <c r="C1679" s="3"/>
    </row>
    <row r="1680" spans="3:3" x14ac:dyDescent="0.35">
      <c r="C1680" s="3"/>
    </row>
    <row r="1681" spans="3:3" x14ac:dyDescent="0.35">
      <c r="C1681" s="3"/>
    </row>
    <row r="1682" spans="3:3" x14ac:dyDescent="0.35">
      <c r="C1682" s="3"/>
    </row>
    <row r="1683" spans="3:3" x14ac:dyDescent="0.35">
      <c r="C1683" s="3"/>
    </row>
    <row r="1684" spans="3:3" x14ac:dyDescent="0.35">
      <c r="C1684" s="3"/>
    </row>
    <row r="1685" spans="3:3" x14ac:dyDescent="0.35">
      <c r="C1685" s="3"/>
    </row>
    <row r="1686" spans="3:3" x14ac:dyDescent="0.35">
      <c r="C1686" s="3"/>
    </row>
    <row r="1687" spans="3:3" x14ac:dyDescent="0.35">
      <c r="C1687" s="3"/>
    </row>
    <row r="1688" spans="3:3" x14ac:dyDescent="0.35">
      <c r="C1688" s="3"/>
    </row>
    <row r="1689" spans="3:3" x14ac:dyDescent="0.35">
      <c r="C1689" s="3"/>
    </row>
    <row r="1690" spans="3:3" x14ac:dyDescent="0.35">
      <c r="C1690" s="3"/>
    </row>
    <row r="1691" spans="3:3" x14ac:dyDescent="0.35">
      <c r="C1691" s="3"/>
    </row>
    <row r="1692" spans="3:3" x14ac:dyDescent="0.35">
      <c r="C1692" s="3"/>
    </row>
    <row r="1693" spans="3:3" x14ac:dyDescent="0.35">
      <c r="C1693" s="3"/>
    </row>
    <row r="1694" spans="3:3" x14ac:dyDescent="0.35">
      <c r="C1694" s="3"/>
    </row>
    <row r="1695" spans="3:3" x14ac:dyDescent="0.35">
      <c r="C1695" s="3"/>
    </row>
    <row r="1696" spans="3:3" x14ac:dyDescent="0.35">
      <c r="C1696" s="3"/>
    </row>
    <row r="1697" spans="3:3" x14ac:dyDescent="0.35">
      <c r="C1697" s="3"/>
    </row>
    <row r="1698" spans="3:3" x14ac:dyDescent="0.35">
      <c r="C1698" s="3"/>
    </row>
    <row r="1699" spans="3:3" x14ac:dyDescent="0.35">
      <c r="C1699" s="3"/>
    </row>
    <row r="1700" spans="3:3" x14ac:dyDescent="0.35">
      <c r="C1700" s="3"/>
    </row>
    <row r="1701" spans="3:3" x14ac:dyDescent="0.35">
      <c r="C1701" s="3"/>
    </row>
    <row r="1702" spans="3:3" x14ac:dyDescent="0.35">
      <c r="C1702" s="3"/>
    </row>
    <row r="1703" spans="3:3" x14ac:dyDescent="0.35">
      <c r="C1703" s="3"/>
    </row>
    <row r="1704" spans="3:3" x14ac:dyDescent="0.35">
      <c r="C1704" s="3"/>
    </row>
    <row r="1705" spans="3:3" x14ac:dyDescent="0.35">
      <c r="C1705" s="3"/>
    </row>
    <row r="1706" spans="3:3" x14ac:dyDescent="0.35">
      <c r="C1706" s="3"/>
    </row>
    <row r="1707" spans="3:3" x14ac:dyDescent="0.35">
      <c r="C1707" s="3"/>
    </row>
    <row r="1708" spans="3:3" x14ac:dyDescent="0.35">
      <c r="C1708" s="3"/>
    </row>
    <row r="1709" spans="3:3" x14ac:dyDescent="0.35">
      <c r="C1709" s="3"/>
    </row>
    <row r="1710" spans="3:3" x14ac:dyDescent="0.35">
      <c r="C1710" s="3"/>
    </row>
    <row r="1711" spans="3:3" x14ac:dyDescent="0.35">
      <c r="C1711" s="3"/>
    </row>
    <row r="1712" spans="3:3" x14ac:dyDescent="0.35">
      <c r="C1712" s="3"/>
    </row>
    <row r="1713" spans="3:3" x14ac:dyDescent="0.35">
      <c r="C1713" s="3"/>
    </row>
    <row r="1714" spans="3:3" x14ac:dyDescent="0.35">
      <c r="C1714" s="3"/>
    </row>
    <row r="1715" spans="3:3" x14ac:dyDescent="0.35">
      <c r="C1715" s="3"/>
    </row>
    <row r="1716" spans="3:3" x14ac:dyDescent="0.35">
      <c r="C1716" s="3"/>
    </row>
    <row r="1717" spans="3:3" x14ac:dyDescent="0.35">
      <c r="C1717" s="3"/>
    </row>
    <row r="1718" spans="3:3" x14ac:dyDescent="0.35">
      <c r="C1718" s="3"/>
    </row>
    <row r="1719" spans="3:3" x14ac:dyDescent="0.35">
      <c r="C1719" s="3"/>
    </row>
    <row r="1720" spans="3:3" x14ac:dyDescent="0.35">
      <c r="C1720" s="3"/>
    </row>
    <row r="1721" spans="3:3" x14ac:dyDescent="0.35">
      <c r="C1721" s="3"/>
    </row>
    <row r="1722" spans="3:3" x14ac:dyDescent="0.35">
      <c r="C1722" s="3"/>
    </row>
    <row r="1723" spans="3:3" x14ac:dyDescent="0.35">
      <c r="C1723" s="3"/>
    </row>
    <row r="1724" spans="3:3" x14ac:dyDescent="0.35">
      <c r="C1724" s="3"/>
    </row>
    <row r="1725" spans="3:3" x14ac:dyDescent="0.35">
      <c r="C1725" s="3"/>
    </row>
    <row r="1726" spans="3:3" x14ac:dyDescent="0.35">
      <c r="C1726" s="3"/>
    </row>
    <row r="1727" spans="3:3" x14ac:dyDescent="0.35">
      <c r="C1727" s="3"/>
    </row>
    <row r="1728" spans="3:3" x14ac:dyDescent="0.35">
      <c r="C1728" s="3"/>
    </row>
    <row r="1729" spans="3:3" x14ac:dyDescent="0.35">
      <c r="C1729" s="3"/>
    </row>
    <row r="1730" spans="3:3" x14ac:dyDescent="0.35">
      <c r="C1730" s="3"/>
    </row>
    <row r="1731" spans="3:3" x14ac:dyDescent="0.35">
      <c r="C1731" s="3"/>
    </row>
    <row r="1732" spans="3:3" x14ac:dyDescent="0.35">
      <c r="C1732" s="3"/>
    </row>
    <row r="1733" spans="3:3" x14ac:dyDescent="0.35">
      <c r="C1733" s="3"/>
    </row>
    <row r="1734" spans="3:3" x14ac:dyDescent="0.35">
      <c r="C1734" s="3"/>
    </row>
    <row r="1735" spans="3:3" x14ac:dyDescent="0.35">
      <c r="C1735" s="3"/>
    </row>
    <row r="1736" spans="3:3" x14ac:dyDescent="0.35">
      <c r="C1736" s="3"/>
    </row>
    <row r="1737" spans="3:3" x14ac:dyDescent="0.35">
      <c r="C1737" s="3"/>
    </row>
    <row r="1738" spans="3:3" x14ac:dyDescent="0.35">
      <c r="C1738" s="3"/>
    </row>
    <row r="1739" spans="3:3" x14ac:dyDescent="0.35">
      <c r="C1739" s="3"/>
    </row>
    <row r="1740" spans="3:3" x14ac:dyDescent="0.35">
      <c r="C1740" s="3"/>
    </row>
    <row r="1741" spans="3:3" x14ac:dyDescent="0.35">
      <c r="C1741" s="3"/>
    </row>
    <row r="1742" spans="3:3" x14ac:dyDescent="0.35">
      <c r="C1742" s="3"/>
    </row>
    <row r="1743" spans="3:3" x14ac:dyDescent="0.35">
      <c r="C1743" s="3"/>
    </row>
    <row r="1744" spans="3:3" x14ac:dyDescent="0.35">
      <c r="C1744" s="3"/>
    </row>
    <row r="1745" spans="3:3" x14ac:dyDescent="0.35">
      <c r="C1745" s="3"/>
    </row>
    <row r="1746" spans="3:3" x14ac:dyDescent="0.35">
      <c r="C1746" s="3"/>
    </row>
    <row r="1747" spans="3:3" x14ac:dyDescent="0.35">
      <c r="C1747" s="3"/>
    </row>
    <row r="1748" spans="3:3" x14ac:dyDescent="0.35">
      <c r="C1748" s="3"/>
    </row>
    <row r="1749" spans="3:3" x14ac:dyDescent="0.35">
      <c r="C1749" s="3"/>
    </row>
    <row r="1750" spans="3:3" x14ac:dyDescent="0.35">
      <c r="C1750" s="3"/>
    </row>
    <row r="1751" spans="3:3" x14ac:dyDescent="0.35">
      <c r="C1751" s="3"/>
    </row>
    <row r="1752" spans="3:3" x14ac:dyDescent="0.35">
      <c r="C1752" s="3"/>
    </row>
    <row r="1753" spans="3:3" x14ac:dyDescent="0.35">
      <c r="C1753" s="3"/>
    </row>
    <row r="1754" spans="3:3" x14ac:dyDescent="0.35">
      <c r="C1754" s="3"/>
    </row>
    <row r="1755" spans="3:3" x14ac:dyDescent="0.35">
      <c r="C1755" s="3"/>
    </row>
    <row r="1756" spans="3:3" x14ac:dyDescent="0.35">
      <c r="C1756" s="3"/>
    </row>
    <row r="1757" spans="3:3" x14ac:dyDescent="0.35">
      <c r="C1757" s="3"/>
    </row>
    <row r="1758" spans="3:3" x14ac:dyDescent="0.35">
      <c r="C1758" s="3"/>
    </row>
    <row r="1759" spans="3:3" x14ac:dyDescent="0.35">
      <c r="C1759" s="3"/>
    </row>
    <row r="1760" spans="3:3" x14ac:dyDescent="0.35">
      <c r="C1760" s="3"/>
    </row>
    <row r="1761" spans="3:3" x14ac:dyDescent="0.35">
      <c r="C1761" s="3"/>
    </row>
    <row r="1762" spans="3:3" x14ac:dyDescent="0.35">
      <c r="C1762" s="3"/>
    </row>
    <row r="1763" spans="3:3" x14ac:dyDescent="0.35">
      <c r="C1763" s="3"/>
    </row>
    <row r="1764" spans="3:3" x14ac:dyDescent="0.35">
      <c r="C1764" s="3"/>
    </row>
    <row r="1765" spans="3:3" x14ac:dyDescent="0.35">
      <c r="C1765" s="3"/>
    </row>
    <row r="1766" spans="3:3" x14ac:dyDescent="0.35">
      <c r="C1766" s="3"/>
    </row>
    <row r="1767" spans="3:3" x14ac:dyDescent="0.35">
      <c r="C1767" s="3"/>
    </row>
    <row r="1768" spans="3:3" x14ac:dyDescent="0.35">
      <c r="C1768" s="3"/>
    </row>
    <row r="1769" spans="3:3" x14ac:dyDescent="0.35">
      <c r="C1769" s="3"/>
    </row>
    <row r="1770" spans="3:3" x14ac:dyDescent="0.35">
      <c r="C1770" s="3"/>
    </row>
    <row r="1771" spans="3:3" x14ac:dyDescent="0.35">
      <c r="C1771" s="3"/>
    </row>
    <row r="1772" spans="3:3" x14ac:dyDescent="0.35">
      <c r="C1772" s="3"/>
    </row>
    <row r="1773" spans="3:3" x14ac:dyDescent="0.35">
      <c r="C1773" s="3"/>
    </row>
    <row r="1774" spans="3:3" x14ac:dyDescent="0.35">
      <c r="C1774" s="3"/>
    </row>
    <row r="1775" spans="3:3" x14ac:dyDescent="0.35">
      <c r="C1775" s="3"/>
    </row>
    <row r="1776" spans="3:3" x14ac:dyDescent="0.35">
      <c r="C1776" s="3"/>
    </row>
    <row r="1777" spans="3:3" x14ac:dyDescent="0.35">
      <c r="C1777" s="3"/>
    </row>
    <row r="1778" spans="3:3" x14ac:dyDescent="0.35">
      <c r="C1778" s="3"/>
    </row>
    <row r="1779" spans="3:3" x14ac:dyDescent="0.35">
      <c r="C1779" s="3"/>
    </row>
    <row r="1780" spans="3:3" x14ac:dyDescent="0.35">
      <c r="C1780" s="3"/>
    </row>
    <row r="1781" spans="3:3" x14ac:dyDescent="0.35">
      <c r="C1781" s="3"/>
    </row>
    <row r="1782" spans="3:3" x14ac:dyDescent="0.35">
      <c r="C1782" s="3"/>
    </row>
    <row r="1783" spans="3:3" x14ac:dyDescent="0.35">
      <c r="C1783" s="3"/>
    </row>
    <row r="1784" spans="3:3" x14ac:dyDescent="0.35">
      <c r="C1784" s="3"/>
    </row>
    <row r="1785" spans="3:3" x14ac:dyDescent="0.35">
      <c r="C1785" s="3"/>
    </row>
    <row r="1786" spans="3:3" x14ac:dyDescent="0.35">
      <c r="C1786" s="3"/>
    </row>
    <row r="1787" spans="3:3" x14ac:dyDescent="0.35">
      <c r="C1787" s="3"/>
    </row>
    <row r="1788" spans="3:3" x14ac:dyDescent="0.35">
      <c r="C1788" s="3"/>
    </row>
    <row r="1789" spans="3:3" x14ac:dyDescent="0.35">
      <c r="C1789" s="3"/>
    </row>
    <row r="1790" spans="3:3" x14ac:dyDescent="0.35">
      <c r="C1790" s="3"/>
    </row>
    <row r="1791" spans="3:3" x14ac:dyDescent="0.35">
      <c r="C1791" s="3"/>
    </row>
    <row r="1792" spans="3:3" x14ac:dyDescent="0.35">
      <c r="C1792" s="3"/>
    </row>
    <row r="1793" spans="3:3" x14ac:dyDescent="0.35">
      <c r="C1793" s="3"/>
    </row>
    <row r="1794" spans="3:3" x14ac:dyDescent="0.35">
      <c r="C1794" s="3"/>
    </row>
    <row r="1795" spans="3:3" x14ac:dyDescent="0.35">
      <c r="C1795" s="3"/>
    </row>
    <row r="1796" spans="3:3" x14ac:dyDescent="0.35">
      <c r="C1796" s="3"/>
    </row>
    <row r="1797" spans="3:3" x14ac:dyDescent="0.35">
      <c r="C1797" s="3"/>
    </row>
    <row r="1798" spans="3:3" x14ac:dyDescent="0.35">
      <c r="C1798" s="3"/>
    </row>
    <row r="1799" spans="3:3" x14ac:dyDescent="0.35">
      <c r="C1799" s="3"/>
    </row>
    <row r="1800" spans="3:3" x14ac:dyDescent="0.35">
      <c r="C1800" s="3"/>
    </row>
    <row r="1801" spans="3:3" x14ac:dyDescent="0.35">
      <c r="C1801" s="3"/>
    </row>
    <row r="1802" spans="3:3" x14ac:dyDescent="0.35">
      <c r="C1802" s="3"/>
    </row>
    <row r="1803" spans="3:3" x14ac:dyDescent="0.35">
      <c r="C1803" s="3"/>
    </row>
    <row r="1804" spans="3:3" x14ac:dyDescent="0.35">
      <c r="C1804" s="3"/>
    </row>
    <row r="1805" spans="3:3" x14ac:dyDescent="0.35">
      <c r="C1805" s="3"/>
    </row>
    <row r="1806" spans="3:3" x14ac:dyDescent="0.35">
      <c r="C1806" s="3"/>
    </row>
    <row r="1807" spans="3:3" x14ac:dyDescent="0.35">
      <c r="C1807" s="3"/>
    </row>
    <row r="1808" spans="3:3" x14ac:dyDescent="0.35">
      <c r="C1808" s="3"/>
    </row>
    <row r="1809" spans="3:3" x14ac:dyDescent="0.35">
      <c r="C1809" s="3"/>
    </row>
    <row r="1810" spans="3:3" x14ac:dyDescent="0.35">
      <c r="C1810" s="3"/>
    </row>
    <row r="1811" spans="3:3" x14ac:dyDescent="0.35">
      <c r="C1811" s="3"/>
    </row>
    <row r="1812" spans="3:3" x14ac:dyDescent="0.35">
      <c r="C1812" s="3"/>
    </row>
    <row r="1813" spans="3:3" x14ac:dyDescent="0.35">
      <c r="C1813" s="3"/>
    </row>
    <row r="1814" spans="3:3" x14ac:dyDescent="0.35">
      <c r="C1814" s="3"/>
    </row>
    <row r="1815" spans="3:3" x14ac:dyDescent="0.35">
      <c r="C1815" s="3"/>
    </row>
    <row r="1816" spans="3:3" x14ac:dyDescent="0.35">
      <c r="C1816" s="3"/>
    </row>
    <row r="1817" spans="3:3" x14ac:dyDescent="0.35">
      <c r="C1817" s="3"/>
    </row>
    <row r="1818" spans="3:3" x14ac:dyDescent="0.35">
      <c r="C1818" s="3"/>
    </row>
    <row r="1819" spans="3:3" x14ac:dyDescent="0.35">
      <c r="C1819" s="3"/>
    </row>
    <row r="1820" spans="3:3" x14ac:dyDescent="0.35">
      <c r="C1820" s="3"/>
    </row>
    <row r="1821" spans="3:3" x14ac:dyDescent="0.35">
      <c r="C1821" s="3"/>
    </row>
    <row r="1822" spans="3:3" x14ac:dyDescent="0.35">
      <c r="C1822" s="3"/>
    </row>
    <row r="1823" spans="3:3" x14ac:dyDescent="0.35">
      <c r="C1823" s="3"/>
    </row>
    <row r="1824" spans="3:3" x14ac:dyDescent="0.35">
      <c r="C1824" s="3"/>
    </row>
    <row r="1825" spans="3:3" x14ac:dyDescent="0.35">
      <c r="C1825" s="3"/>
    </row>
    <row r="1826" spans="3:3" x14ac:dyDescent="0.35">
      <c r="C1826" s="3"/>
    </row>
    <row r="1827" spans="3:3" x14ac:dyDescent="0.35">
      <c r="C1827" s="3"/>
    </row>
    <row r="1828" spans="3:3" x14ac:dyDescent="0.35">
      <c r="C1828" s="3"/>
    </row>
    <row r="1829" spans="3:3" x14ac:dyDescent="0.35">
      <c r="C1829" s="3"/>
    </row>
    <row r="1830" spans="3:3" x14ac:dyDescent="0.35">
      <c r="C1830" s="3"/>
    </row>
    <row r="1831" spans="3:3" x14ac:dyDescent="0.35">
      <c r="C1831" s="3"/>
    </row>
    <row r="1832" spans="3:3" x14ac:dyDescent="0.35">
      <c r="C1832" s="3"/>
    </row>
    <row r="1833" spans="3:3" x14ac:dyDescent="0.35">
      <c r="C1833" s="3"/>
    </row>
    <row r="1834" spans="3:3" x14ac:dyDescent="0.35">
      <c r="C1834" s="3"/>
    </row>
    <row r="1835" spans="3:3" x14ac:dyDescent="0.35">
      <c r="C1835" s="3"/>
    </row>
    <row r="1836" spans="3:3" x14ac:dyDescent="0.35">
      <c r="C1836" s="3"/>
    </row>
    <row r="1837" spans="3:3" x14ac:dyDescent="0.35">
      <c r="C1837" s="3"/>
    </row>
    <row r="1838" spans="3:3" x14ac:dyDescent="0.35">
      <c r="C1838" s="3"/>
    </row>
    <row r="1839" spans="3:3" x14ac:dyDescent="0.35">
      <c r="C1839" s="3"/>
    </row>
    <row r="1840" spans="3:3" x14ac:dyDescent="0.35">
      <c r="C1840" s="3"/>
    </row>
    <row r="1841" spans="3:3" x14ac:dyDescent="0.35">
      <c r="C1841" s="3"/>
    </row>
    <row r="1842" spans="3:3" x14ac:dyDescent="0.35">
      <c r="C1842" s="3"/>
    </row>
    <row r="1843" spans="3:3" x14ac:dyDescent="0.35">
      <c r="C1843" s="3"/>
    </row>
    <row r="1844" spans="3:3" x14ac:dyDescent="0.35">
      <c r="C1844" s="3"/>
    </row>
    <row r="1845" spans="3:3" x14ac:dyDescent="0.35">
      <c r="C1845" s="3"/>
    </row>
    <row r="1846" spans="3:3" x14ac:dyDescent="0.35">
      <c r="C1846" s="3"/>
    </row>
    <row r="1847" spans="3:3" x14ac:dyDescent="0.35">
      <c r="C1847" s="3"/>
    </row>
    <row r="1848" spans="3:3" x14ac:dyDescent="0.35">
      <c r="C1848" s="3"/>
    </row>
    <row r="1849" spans="3:3" x14ac:dyDescent="0.35">
      <c r="C1849" s="3"/>
    </row>
    <row r="1850" spans="3:3" x14ac:dyDescent="0.35">
      <c r="C1850" s="3"/>
    </row>
    <row r="1851" spans="3:3" x14ac:dyDescent="0.35">
      <c r="C1851" s="3"/>
    </row>
    <row r="1852" spans="3:3" x14ac:dyDescent="0.35">
      <c r="C1852" s="3"/>
    </row>
    <row r="1853" spans="3:3" x14ac:dyDescent="0.35">
      <c r="C1853" s="3"/>
    </row>
    <row r="1854" spans="3:3" x14ac:dyDescent="0.35">
      <c r="C1854" s="3"/>
    </row>
    <row r="1855" spans="3:3" x14ac:dyDescent="0.35">
      <c r="C1855" s="3"/>
    </row>
    <row r="1856" spans="3:3" x14ac:dyDescent="0.35">
      <c r="C1856" s="3"/>
    </row>
    <row r="1857" spans="3:3" x14ac:dyDescent="0.35">
      <c r="C1857" s="3"/>
    </row>
    <row r="1858" spans="3:3" x14ac:dyDescent="0.35">
      <c r="C1858" s="3"/>
    </row>
    <row r="1859" spans="3:3" x14ac:dyDescent="0.35">
      <c r="C1859" s="3"/>
    </row>
    <row r="1860" spans="3:3" x14ac:dyDescent="0.35">
      <c r="C1860" s="3"/>
    </row>
    <row r="1861" spans="3:3" x14ac:dyDescent="0.35">
      <c r="C1861" s="3"/>
    </row>
    <row r="1862" spans="3:3" x14ac:dyDescent="0.35">
      <c r="C1862" s="3"/>
    </row>
    <row r="1863" spans="3:3" x14ac:dyDescent="0.35">
      <c r="C1863" s="3"/>
    </row>
    <row r="1864" spans="3:3" x14ac:dyDescent="0.35">
      <c r="C1864" s="3"/>
    </row>
    <row r="1865" spans="3:3" x14ac:dyDescent="0.35">
      <c r="C1865" s="3"/>
    </row>
    <row r="1866" spans="3:3" x14ac:dyDescent="0.35">
      <c r="C1866" s="3"/>
    </row>
    <row r="1867" spans="3:3" x14ac:dyDescent="0.35">
      <c r="C1867" s="3"/>
    </row>
    <row r="1868" spans="3:3" x14ac:dyDescent="0.35">
      <c r="C1868" s="3"/>
    </row>
    <row r="1869" spans="3:3" x14ac:dyDescent="0.35">
      <c r="C1869" s="3"/>
    </row>
    <row r="1870" spans="3:3" x14ac:dyDescent="0.35">
      <c r="C1870" s="3"/>
    </row>
    <row r="1871" spans="3:3" x14ac:dyDescent="0.35">
      <c r="C1871" s="3"/>
    </row>
    <row r="1872" spans="3:3" x14ac:dyDescent="0.35">
      <c r="C1872" s="3"/>
    </row>
    <row r="1873" spans="3:3" x14ac:dyDescent="0.35">
      <c r="C1873" s="3"/>
    </row>
    <row r="1874" spans="3:3" x14ac:dyDescent="0.35">
      <c r="C1874" s="3"/>
    </row>
    <row r="1875" spans="3:3" x14ac:dyDescent="0.35">
      <c r="C1875" s="3"/>
    </row>
    <row r="1876" spans="3:3" x14ac:dyDescent="0.35">
      <c r="C1876" s="3"/>
    </row>
    <row r="1877" spans="3:3" x14ac:dyDescent="0.35">
      <c r="C1877" s="3"/>
    </row>
    <row r="1878" spans="3:3" x14ac:dyDescent="0.35">
      <c r="C1878" s="3"/>
    </row>
    <row r="1879" spans="3:3" x14ac:dyDescent="0.35">
      <c r="C1879" s="3"/>
    </row>
    <row r="1880" spans="3:3" x14ac:dyDescent="0.35">
      <c r="C1880" s="3"/>
    </row>
    <row r="1881" spans="3:3" x14ac:dyDescent="0.35">
      <c r="C1881" s="3"/>
    </row>
    <row r="1882" spans="3:3" x14ac:dyDescent="0.35">
      <c r="C1882" s="3"/>
    </row>
    <row r="1883" spans="3:3" x14ac:dyDescent="0.35">
      <c r="C1883" s="3"/>
    </row>
    <row r="1884" spans="3:3" x14ac:dyDescent="0.35">
      <c r="C1884" s="3"/>
    </row>
    <row r="1885" spans="3:3" x14ac:dyDescent="0.35">
      <c r="C1885" s="3"/>
    </row>
    <row r="1886" spans="3:3" x14ac:dyDescent="0.35">
      <c r="C1886" s="3"/>
    </row>
    <row r="1887" spans="3:3" x14ac:dyDescent="0.35">
      <c r="C1887" s="3"/>
    </row>
    <row r="1888" spans="3:3" x14ac:dyDescent="0.35">
      <c r="C1888" s="3"/>
    </row>
    <row r="1889" spans="3:3" x14ac:dyDescent="0.35">
      <c r="C1889" s="3"/>
    </row>
    <row r="1890" spans="3:3" x14ac:dyDescent="0.35">
      <c r="C1890" s="3"/>
    </row>
    <row r="1891" spans="3:3" x14ac:dyDescent="0.35">
      <c r="C1891" s="3"/>
    </row>
    <row r="1892" spans="3:3" x14ac:dyDescent="0.35">
      <c r="C1892" s="3"/>
    </row>
    <row r="1893" spans="3:3" x14ac:dyDescent="0.35">
      <c r="C1893" s="3"/>
    </row>
    <row r="1894" spans="3:3" x14ac:dyDescent="0.35">
      <c r="C1894" s="3"/>
    </row>
    <row r="1895" spans="3:3" x14ac:dyDescent="0.35">
      <c r="C1895" s="3"/>
    </row>
    <row r="1896" spans="3:3" x14ac:dyDescent="0.35">
      <c r="C1896" s="3"/>
    </row>
    <row r="1897" spans="3:3" x14ac:dyDescent="0.35">
      <c r="C1897" s="3"/>
    </row>
    <row r="1898" spans="3:3" x14ac:dyDescent="0.35">
      <c r="C1898" s="3"/>
    </row>
    <row r="1899" spans="3:3" x14ac:dyDescent="0.35">
      <c r="C1899" s="3"/>
    </row>
    <row r="1900" spans="3:3" x14ac:dyDescent="0.35">
      <c r="C1900" s="3"/>
    </row>
    <row r="1901" spans="3:3" x14ac:dyDescent="0.35">
      <c r="C1901" s="3"/>
    </row>
    <row r="1902" spans="3:3" x14ac:dyDescent="0.35">
      <c r="C1902" s="3"/>
    </row>
    <row r="1903" spans="3:3" x14ac:dyDescent="0.35">
      <c r="C1903" s="3"/>
    </row>
    <row r="1904" spans="3:3" x14ac:dyDescent="0.35">
      <c r="C1904" s="3"/>
    </row>
    <row r="1905" spans="3:3" x14ac:dyDescent="0.35">
      <c r="C1905" s="3"/>
    </row>
    <row r="1906" spans="3:3" x14ac:dyDescent="0.35">
      <c r="C1906" s="3"/>
    </row>
    <row r="1907" spans="3:3" x14ac:dyDescent="0.35">
      <c r="C1907" s="3"/>
    </row>
    <row r="1908" spans="3:3" x14ac:dyDescent="0.35">
      <c r="C1908" s="3"/>
    </row>
    <row r="1909" spans="3:3" x14ac:dyDescent="0.35">
      <c r="C1909" s="3"/>
    </row>
    <row r="1910" spans="3:3" x14ac:dyDescent="0.35">
      <c r="C1910" s="3"/>
    </row>
    <row r="1911" spans="3:3" x14ac:dyDescent="0.35">
      <c r="C1911" s="3"/>
    </row>
    <row r="1912" spans="3:3" x14ac:dyDescent="0.35">
      <c r="C1912" s="3"/>
    </row>
    <row r="1913" spans="3:3" x14ac:dyDescent="0.35">
      <c r="C1913" s="3"/>
    </row>
    <row r="1914" spans="3:3" x14ac:dyDescent="0.35">
      <c r="C1914" s="3"/>
    </row>
    <row r="1915" spans="3:3" x14ac:dyDescent="0.35">
      <c r="C1915" s="3"/>
    </row>
    <row r="1916" spans="3:3" x14ac:dyDescent="0.35">
      <c r="C1916" s="3"/>
    </row>
    <row r="1917" spans="3:3" x14ac:dyDescent="0.35">
      <c r="C1917" s="3"/>
    </row>
    <row r="1918" spans="3:3" x14ac:dyDescent="0.35">
      <c r="C1918" s="3"/>
    </row>
    <row r="1919" spans="3:3" x14ac:dyDescent="0.35">
      <c r="C1919" s="3"/>
    </row>
    <row r="1920" spans="3:3" x14ac:dyDescent="0.35">
      <c r="C1920" s="3"/>
    </row>
    <row r="1921" spans="3:3" x14ac:dyDescent="0.35">
      <c r="C1921" s="3"/>
    </row>
    <row r="1922" spans="3:3" x14ac:dyDescent="0.35">
      <c r="C1922" s="3"/>
    </row>
    <row r="1923" spans="3:3" x14ac:dyDescent="0.35">
      <c r="C1923" s="3"/>
    </row>
    <row r="1924" spans="3:3" x14ac:dyDescent="0.35">
      <c r="C1924" s="3"/>
    </row>
    <row r="1925" spans="3:3" x14ac:dyDescent="0.35">
      <c r="C1925" s="3"/>
    </row>
    <row r="1926" spans="3:3" x14ac:dyDescent="0.35">
      <c r="C1926" s="3"/>
    </row>
    <row r="1927" spans="3:3" x14ac:dyDescent="0.35">
      <c r="C1927" s="3"/>
    </row>
    <row r="1928" spans="3:3" x14ac:dyDescent="0.35">
      <c r="C1928" s="3"/>
    </row>
    <row r="1929" spans="3:3" x14ac:dyDescent="0.35">
      <c r="C1929" s="3"/>
    </row>
    <row r="1930" spans="3:3" x14ac:dyDescent="0.35">
      <c r="C1930" s="3"/>
    </row>
    <row r="1931" spans="3:3" x14ac:dyDescent="0.35">
      <c r="C1931" s="3"/>
    </row>
    <row r="1932" spans="3:3" x14ac:dyDescent="0.35">
      <c r="C1932" s="3"/>
    </row>
    <row r="1933" spans="3:3" x14ac:dyDescent="0.35">
      <c r="C1933" s="3"/>
    </row>
    <row r="1934" spans="3:3" x14ac:dyDescent="0.35">
      <c r="C1934" s="3"/>
    </row>
    <row r="1935" spans="3:3" x14ac:dyDescent="0.35">
      <c r="C1935" s="3"/>
    </row>
    <row r="1936" spans="3:3" x14ac:dyDescent="0.35">
      <c r="C1936" s="3"/>
    </row>
    <row r="1937" spans="3:3" x14ac:dyDescent="0.35">
      <c r="C1937" s="3"/>
    </row>
    <row r="1938" spans="3:3" x14ac:dyDescent="0.35">
      <c r="C1938" s="3"/>
    </row>
    <row r="1939" spans="3:3" x14ac:dyDescent="0.35">
      <c r="C1939" s="3"/>
    </row>
    <row r="1940" spans="3:3" x14ac:dyDescent="0.35">
      <c r="C1940" s="3"/>
    </row>
    <row r="1941" spans="3:3" x14ac:dyDescent="0.35">
      <c r="C1941" s="3"/>
    </row>
    <row r="1942" spans="3:3" x14ac:dyDescent="0.35">
      <c r="C1942" s="3"/>
    </row>
    <row r="1943" spans="3:3" x14ac:dyDescent="0.35">
      <c r="C1943" s="3"/>
    </row>
    <row r="1944" spans="3:3" x14ac:dyDescent="0.35">
      <c r="C1944" s="3"/>
    </row>
    <row r="1945" spans="3:3" x14ac:dyDescent="0.35">
      <c r="C1945" s="3"/>
    </row>
    <row r="1946" spans="3:3" x14ac:dyDescent="0.35">
      <c r="C1946" s="3"/>
    </row>
    <row r="1947" spans="3:3" x14ac:dyDescent="0.35">
      <c r="C1947" s="3"/>
    </row>
    <row r="1948" spans="3:3" x14ac:dyDescent="0.35">
      <c r="C1948" s="3"/>
    </row>
    <row r="1949" spans="3:3" x14ac:dyDescent="0.35">
      <c r="C1949" s="3"/>
    </row>
    <row r="1950" spans="3:3" x14ac:dyDescent="0.35">
      <c r="C1950" s="3"/>
    </row>
    <row r="1951" spans="3:3" x14ac:dyDescent="0.35">
      <c r="C1951" s="3"/>
    </row>
    <row r="1952" spans="3:3" x14ac:dyDescent="0.35">
      <c r="C1952" s="3"/>
    </row>
    <row r="1953" spans="3:3" x14ac:dyDescent="0.35">
      <c r="C1953" s="3"/>
    </row>
    <row r="1954" spans="3:3" x14ac:dyDescent="0.35">
      <c r="C1954" s="3"/>
    </row>
    <row r="1955" spans="3:3" x14ac:dyDescent="0.35">
      <c r="C1955" s="3"/>
    </row>
    <row r="1956" spans="3:3" x14ac:dyDescent="0.35">
      <c r="C1956" s="3"/>
    </row>
    <row r="1957" spans="3:3" x14ac:dyDescent="0.35">
      <c r="C1957" s="3"/>
    </row>
    <row r="1958" spans="3:3" x14ac:dyDescent="0.35">
      <c r="C1958" s="3"/>
    </row>
    <row r="1959" spans="3:3" x14ac:dyDescent="0.35">
      <c r="C1959" s="3"/>
    </row>
    <row r="1960" spans="3:3" x14ac:dyDescent="0.35">
      <c r="C1960" s="3"/>
    </row>
    <row r="1961" spans="3:3" x14ac:dyDescent="0.35">
      <c r="C1961" s="3"/>
    </row>
    <row r="1962" spans="3:3" x14ac:dyDescent="0.35">
      <c r="C1962" s="3"/>
    </row>
    <row r="1963" spans="3:3" x14ac:dyDescent="0.35">
      <c r="C1963" s="3"/>
    </row>
    <row r="1964" spans="3:3" x14ac:dyDescent="0.35">
      <c r="C1964" s="3"/>
    </row>
    <row r="1965" spans="3:3" x14ac:dyDescent="0.35">
      <c r="C1965" s="3"/>
    </row>
    <row r="1966" spans="3:3" x14ac:dyDescent="0.35">
      <c r="C1966" s="3"/>
    </row>
    <row r="1967" spans="3:3" x14ac:dyDescent="0.35">
      <c r="C1967" s="3"/>
    </row>
    <row r="1968" spans="3:3" x14ac:dyDescent="0.35">
      <c r="C1968" s="3"/>
    </row>
    <row r="1969" spans="3:3" x14ac:dyDescent="0.35">
      <c r="C1969" s="3"/>
    </row>
    <row r="1970" spans="3:3" x14ac:dyDescent="0.35">
      <c r="C1970" s="3"/>
    </row>
    <row r="1971" spans="3:3" x14ac:dyDescent="0.35">
      <c r="C1971" s="3"/>
    </row>
    <row r="1972" spans="3:3" x14ac:dyDescent="0.35">
      <c r="C1972" s="3"/>
    </row>
    <row r="1973" spans="3:3" x14ac:dyDescent="0.35">
      <c r="C1973" s="3"/>
    </row>
    <row r="1974" spans="3:3" x14ac:dyDescent="0.35">
      <c r="C1974" s="3"/>
    </row>
    <row r="1975" spans="3:3" x14ac:dyDescent="0.35">
      <c r="C1975" s="3"/>
    </row>
    <row r="1976" spans="3:3" x14ac:dyDescent="0.35">
      <c r="C1976" s="3"/>
    </row>
    <row r="1977" spans="3:3" x14ac:dyDescent="0.35">
      <c r="C1977" s="3"/>
    </row>
    <row r="1978" spans="3:3" x14ac:dyDescent="0.35">
      <c r="C1978" s="3"/>
    </row>
    <row r="1979" spans="3:3" x14ac:dyDescent="0.35">
      <c r="C1979" s="3"/>
    </row>
    <row r="1980" spans="3:3" x14ac:dyDescent="0.35">
      <c r="C1980" s="3"/>
    </row>
    <row r="1981" spans="3:3" x14ac:dyDescent="0.35">
      <c r="C1981" s="3"/>
    </row>
    <row r="1982" spans="3:3" x14ac:dyDescent="0.35">
      <c r="C1982" s="3"/>
    </row>
    <row r="1983" spans="3:3" x14ac:dyDescent="0.35">
      <c r="C1983" s="3"/>
    </row>
    <row r="1984" spans="3:3" x14ac:dyDescent="0.35">
      <c r="C1984" s="3"/>
    </row>
    <row r="1985" spans="3:3" x14ac:dyDescent="0.35">
      <c r="C1985" s="3"/>
    </row>
    <row r="1986" spans="3:3" x14ac:dyDescent="0.35">
      <c r="C1986" s="3"/>
    </row>
    <row r="1987" spans="3:3" x14ac:dyDescent="0.35">
      <c r="C1987" s="3"/>
    </row>
    <row r="1988" spans="3:3" x14ac:dyDescent="0.35">
      <c r="C1988" s="3"/>
    </row>
    <row r="1989" spans="3:3" x14ac:dyDescent="0.35">
      <c r="C1989" s="3"/>
    </row>
    <row r="1990" spans="3:3" x14ac:dyDescent="0.35">
      <c r="C1990" s="3"/>
    </row>
    <row r="1991" spans="3:3" x14ac:dyDescent="0.35">
      <c r="C1991" s="3"/>
    </row>
    <row r="1992" spans="3:3" x14ac:dyDescent="0.35">
      <c r="C1992" s="3"/>
    </row>
    <row r="1993" spans="3:3" x14ac:dyDescent="0.35">
      <c r="C1993" s="3"/>
    </row>
    <row r="1994" spans="3:3" x14ac:dyDescent="0.35">
      <c r="C1994" s="3"/>
    </row>
    <row r="1995" spans="3:3" x14ac:dyDescent="0.35">
      <c r="C1995" s="3"/>
    </row>
    <row r="1996" spans="3:3" x14ac:dyDescent="0.35">
      <c r="C1996" s="3"/>
    </row>
    <row r="1997" spans="3:3" x14ac:dyDescent="0.35">
      <c r="C1997" s="3"/>
    </row>
    <row r="1998" spans="3:3" x14ac:dyDescent="0.35">
      <c r="C1998" s="3"/>
    </row>
    <row r="1999" spans="3:3" x14ac:dyDescent="0.35">
      <c r="C1999" s="3"/>
    </row>
    <row r="2000" spans="3:3" x14ac:dyDescent="0.35">
      <c r="C2000" s="3"/>
    </row>
    <row r="2001" spans="3:3" x14ac:dyDescent="0.35">
      <c r="C2001" s="3"/>
    </row>
    <row r="2002" spans="3:3" x14ac:dyDescent="0.35">
      <c r="C2002" s="3"/>
    </row>
    <row r="2003" spans="3:3" x14ac:dyDescent="0.35">
      <c r="C2003" s="3"/>
    </row>
    <row r="2004" spans="3:3" x14ac:dyDescent="0.35">
      <c r="C2004" s="3"/>
    </row>
    <row r="2005" spans="3:3" x14ac:dyDescent="0.35">
      <c r="C2005" s="3"/>
    </row>
    <row r="2006" spans="3:3" x14ac:dyDescent="0.35">
      <c r="C2006" s="3"/>
    </row>
    <row r="2007" spans="3:3" x14ac:dyDescent="0.35">
      <c r="C2007" s="3"/>
    </row>
    <row r="2008" spans="3:3" x14ac:dyDescent="0.35">
      <c r="C2008" s="3"/>
    </row>
    <row r="2009" spans="3:3" x14ac:dyDescent="0.35">
      <c r="C2009" s="3"/>
    </row>
    <row r="2010" spans="3:3" x14ac:dyDescent="0.35">
      <c r="C2010" s="3"/>
    </row>
    <row r="2011" spans="3:3" x14ac:dyDescent="0.35">
      <c r="C2011" s="3"/>
    </row>
    <row r="2012" spans="3:3" x14ac:dyDescent="0.35">
      <c r="C2012" s="3"/>
    </row>
    <row r="2013" spans="3:3" x14ac:dyDescent="0.35">
      <c r="C2013" s="3"/>
    </row>
    <row r="2014" spans="3:3" x14ac:dyDescent="0.35">
      <c r="C2014" s="3"/>
    </row>
    <row r="2015" spans="3:3" x14ac:dyDescent="0.35">
      <c r="C2015" s="3"/>
    </row>
    <row r="2016" spans="3:3" x14ac:dyDescent="0.35">
      <c r="C2016" s="3"/>
    </row>
    <row r="2017" spans="3:3" x14ac:dyDescent="0.35">
      <c r="C2017" s="3"/>
    </row>
    <row r="2018" spans="3:3" x14ac:dyDescent="0.35">
      <c r="C2018" s="3"/>
    </row>
    <row r="2019" spans="3:3" x14ac:dyDescent="0.35">
      <c r="C2019" s="3"/>
    </row>
    <row r="2020" spans="3:3" x14ac:dyDescent="0.35">
      <c r="C2020" s="3"/>
    </row>
    <row r="2021" spans="3:3" x14ac:dyDescent="0.35">
      <c r="C2021" s="3"/>
    </row>
    <row r="2022" spans="3:3" x14ac:dyDescent="0.35">
      <c r="C2022" s="3"/>
    </row>
    <row r="2023" spans="3:3" x14ac:dyDescent="0.35">
      <c r="C2023" s="3"/>
    </row>
    <row r="2024" spans="3:3" x14ac:dyDescent="0.35">
      <c r="C2024" s="3"/>
    </row>
    <row r="2025" spans="3:3" x14ac:dyDescent="0.35">
      <c r="C2025" s="3"/>
    </row>
    <row r="2026" spans="3:3" x14ac:dyDescent="0.35">
      <c r="C2026" s="3"/>
    </row>
    <row r="2027" spans="3:3" x14ac:dyDescent="0.35">
      <c r="C2027" s="3"/>
    </row>
    <row r="2028" spans="3:3" x14ac:dyDescent="0.35">
      <c r="C2028" s="3"/>
    </row>
    <row r="2029" spans="3:3" x14ac:dyDescent="0.35">
      <c r="C2029" s="3"/>
    </row>
    <row r="2030" spans="3:3" x14ac:dyDescent="0.35">
      <c r="C2030" s="3"/>
    </row>
    <row r="2031" spans="3:3" x14ac:dyDescent="0.35">
      <c r="C2031" s="3"/>
    </row>
    <row r="2032" spans="3:3" x14ac:dyDescent="0.35">
      <c r="C2032" s="3"/>
    </row>
    <row r="2033" spans="3:3" x14ac:dyDescent="0.35">
      <c r="C2033" s="3"/>
    </row>
    <row r="2034" spans="3:3" x14ac:dyDescent="0.35">
      <c r="C2034" s="3"/>
    </row>
    <row r="2035" spans="3:3" x14ac:dyDescent="0.35">
      <c r="C2035" s="3"/>
    </row>
    <row r="2036" spans="3:3" x14ac:dyDescent="0.35">
      <c r="C2036" s="3"/>
    </row>
    <row r="2037" spans="3:3" x14ac:dyDescent="0.35">
      <c r="C2037" s="3"/>
    </row>
    <row r="2038" spans="3:3" x14ac:dyDescent="0.35">
      <c r="C2038" s="3"/>
    </row>
    <row r="2039" spans="3:3" x14ac:dyDescent="0.35">
      <c r="C2039" s="3"/>
    </row>
    <row r="2040" spans="3:3" x14ac:dyDescent="0.35">
      <c r="C2040" s="3"/>
    </row>
    <row r="2041" spans="3:3" x14ac:dyDescent="0.35">
      <c r="C2041" s="3"/>
    </row>
    <row r="2042" spans="3:3" x14ac:dyDescent="0.35">
      <c r="C2042" s="3"/>
    </row>
    <row r="2043" spans="3:3" x14ac:dyDescent="0.35">
      <c r="C2043" s="3"/>
    </row>
    <row r="2044" spans="3:3" x14ac:dyDescent="0.35">
      <c r="C2044" s="3"/>
    </row>
    <row r="2045" spans="3:3" x14ac:dyDescent="0.35">
      <c r="C2045" s="3"/>
    </row>
    <row r="2046" spans="3:3" x14ac:dyDescent="0.35">
      <c r="C2046" s="3"/>
    </row>
    <row r="2047" spans="3:3" x14ac:dyDescent="0.35">
      <c r="C2047" s="3"/>
    </row>
    <row r="2048" spans="3:3" x14ac:dyDescent="0.35">
      <c r="C2048" s="3"/>
    </row>
    <row r="2049" spans="3:3" x14ac:dyDescent="0.35">
      <c r="C2049" s="3"/>
    </row>
    <row r="2050" spans="3:3" x14ac:dyDescent="0.35">
      <c r="C2050" s="3"/>
    </row>
    <row r="2051" spans="3:3" x14ac:dyDescent="0.35">
      <c r="C2051" s="3"/>
    </row>
    <row r="2052" spans="3:3" x14ac:dyDescent="0.35">
      <c r="C2052" s="3"/>
    </row>
    <row r="2053" spans="3:3" x14ac:dyDescent="0.35">
      <c r="C2053" s="3"/>
    </row>
    <row r="2054" spans="3:3" x14ac:dyDescent="0.35">
      <c r="C2054" s="3"/>
    </row>
    <row r="2055" spans="3:3" x14ac:dyDescent="0.35">
      <c r="C2055" s="3"/>
    </row>
    <row r="2056" spans="3:3" x14ac:dyDescent="0.35">
      <c r="C2056" s="3"/>
    </row>
    <row r="2057" spans="3:3" x14ac:dyDescent="0.35">
      <c r="C2057" s="3"/>
    </row>
    <row r="2058" spans="3:3" x14ac:dyDescent="0.35">
      <c r="C2058" s="3"/>
    </row>
    <row r="2059" spans="3:3" x14ac:dyDescent="0.35">
      <c r="C2059" s="3"/>
    </row>
    <row r="2060" spans="3:3" x14ac:dyDescent="0.35">
      <c r="C2060" s="3"/>
    </row>
    <row r="2061" spans="3:3" x14ac:dyDescent="0.35">
      <c r="C2061" s="3"/>
    </row>
    <row r="2062" spans="3:3" x14ac:dyDescent="0.35">
      <c r="C2062" s="3"/>
    </row>
    <row r="2063" spans="3:3" x14ac:dyDescent="0.35">
      <c r="C2063" s="3"/>
    </row>
    <row r="2064" spans="3:3" x14ac:dyDescent="0.35">
      <c r="C2064" s="3"/>
    </row>
    <row r="2065" spans="3:3" x14ac:dyDescent="0.35">
      <c r="C2065" s="3"/>
    </row>
    <row r="2066" spans="3:3" x14ac:dyDescent="0.35">
      <c r="C2066" s="3"/>
    </row>
    <row r="2067" spans="3:3" x14ac:dyDescent="0.35">
      <c r="C2067" s="3"/>
    </row>
    <row r="2068" spans="3:3" x14ac:dyDescent="0.35">
      <c r="C2068" s="3"/>
    </row>
    <row r="2069" spans="3:3" x14ac:dyDescent="0.35">
      <c r="C2069" s="3"/>
    </row>
    <row r="2070" spans="3:3" x14ac:dyDescent="0.35">
      <c r="C2070" s="3"/>
    </row>
    <row r="2071" spans="3:3" x14ac:dyDescent="0.35">
      <c r="C2071" s="3"/>
    </row>
    <row r="2072" spans="3:3" x14ac:dyDescent="0.35">
      <c r="C2072" s="3"/>
    </row>
    <row r="2073" spans="3:3" x14ac:dyDescent="0.35">
      <c r="C2073" s="3"/>
    </row>
    <row r="2074" spans="3:3" x14ac:dyDescent="0.35">
      <c r="C2074" s="3"/>
    </row>
    <row r="2075" spans="3:3" x14ac:dyDescent="0.35">
      <c r="C2075" s="3"/>
    </row>
    <row r="2076" spans="3:3" x14ac:dyDescent="0.35">
      <c r="C2076" s="3"/>
    </row>
    <row r="2077" spans="3:3" x14ac:dyDescent="0.35">
      <c r="C2077" s="3"/>
    </row>
    <row r="2078" spans="3:3" x14ac:dyDescent="0.35">
      <c r="C2078" s="3"/>
    </row>
    <row r="2079" spans="3:3" x14ac:dyDescent="0.35">
      <c r="C2079" s="3"/>
    </row>
    <row r="2080" spans="3:3" x14ac:dyDescent="0.35">
      <c r="C2080" s="3"/>
    </row>
    <row r="2081" spans="3:3" x14ac:dyDescent="0.35">
      <c r="C2081" s="3"/>
    </row>
    <row r="2082" spans="3:3" x14ac:dyDescent="0.35">
      <c r="C2082" s="3"/>
    </row>
    <row r="2083" spans="3:3" x14ac:dyDescent="0.35">
      <c r="C2083" s="3"/>
    </row>
    <row r="2084" spans="3:3" x14ac:dyDescent="0.35">
      <c r="C2084" s="3"/>
    </row>
    <row r="2085" spans="3:3" x14ac:dyDescent="0.35">
      <c r="C2085" s="3"/>
    </row>
    <row r="2086" spans="3:3" x14ac:dyDescent="0.35">
      <c r="C2086" s="3"/>
    </row>
    <row r="2087" spans="3:3" x14ac:dyDescent="0.35">
      <c r="C2087" s="3"/>
    </row>
    <row r="2088" spans="3:3" x14ac:dyDescent="0.35">
      <c r="C2088" s="3"/>
    </row>
    <row r="2089" spans="3:3" x14ac:dyDescent="0.35">
      <c r="C2089" s="3"/>
    </row>
    <row r="2090" spans="3:3" x14ac:dyDescent="0.35">
      <c r="C2090" s="3"/>
    </row>
    <row r="2091" spans="3:3" x14ac:dyDescent="0.35">
      <c r="C2091" s="3"/>
    </row>
    <row r="2092" spans="3:3" x14ac:dyDescent="0.35">
      <c r="C2092" s="3"/>
    </row>
    <row r="2093" spans="3:3" x14ac:dyDescent="0.35">
      <c r="C2093" s="3"/>
    </row>
    <row r="2094" spans="3:3" x14ac:dyDescent="0.35">
      <c r="C2094" s="3"/>
    </row>
    <row r="2095" spans="3:3" x14ac:dyDescent="0.35">
      <c r="C2095" s="3"/>
    </row>
    <row r="2096" spans="3:3" x14ac:dyDescent="0.35">
      <c r="C2096" s="3"/>
    </row>
    <row r="2097" spans="3:3" x14ac:dyDescent="0.35">
      <c r="C2097" s="3"/>
    </row>
    <row r="2098" spans="3:3" x14ac:dyDescent="0.35">
      <c r="C2098" s="3"/>
    </row>
    <row r="2099" spans="3:3" x14ac:dyDescent="0.35">
      <c r="C2099" s="3"/>
    </row>
    <row r="2100" spans="3:3" x14ac:dyDescent="0.35">
      <c r="C2100" s="3"/>
    </row>
    <row r="2101" spans="3:3" x14ac:dyDescent="0.35">
      <c r="C2101" s="3"/>
    </row>
    <row r="2102" spans="3:3" x14ac:dyDescent="0.35">
      <c r="C2102" s="3"/>
    </row>
    <row r="2103" spans="3:3" x14ac:dyDescent="0.35">
      <c r="C2103" s="3"/>
    </row>
    <row r="2104" spans="3:3" x14ac:dyDescent="0.35">
      <c r="C2104" s="3"/>
    </row>
    <row r="2105" spans="3:3" x14ac:dyDescent="0.35">
      <c r="C2105" s="3"/>
    </row>
    <row r="2106" spans="3:3" x14ac:dyDescent="0.35">
      <c r="C2106" s="3"/>
    </row>
    <row r="2107" spans="3:3" x14ac:dyDescent="0.35">
      <c r="C2107" s="3"/>
    </row>
    <row r="2108" spans="3:3" x14ac:dyDescent="0.35">
      <c r="C2108" s="3"/>
    </row>
    <row r="2109" spans="3:3" x14ac:dyDescent="0.35">
      <c r="C2109" s="3"/>
    </row>
    <row r="2110" spans="3:3" x14ac:dyDescent="0.35">
      <c r="C2110" s="3"/>
    </row>
    <row r="2111" spans="3:3" x14ac:dyDescent="0.35">
      <c r="C2111" s="3"/>
    </row>
    <row r="2112" spans="3:3" x14ac:dyDescent="0.35">
      <c r="C2112" s="3"/>
    </row>
    <row r="2113" spans="3:3" x14ac:dyDescent="0.35">
      <c r="C2113" s="3"/>
    </row>
    <row r="2114" spans="3:3" x14ac:dyDescent="0.35">
      <c r="C2114" s="3"/>
    </row>
    <row r="2115" spans="3:3" x14ac:dyDescent="0.35">
      <c r="C2115" s="3"/>
    </row>
    <row r="2116" spans="3:3" x14ac:dyDescent="0.35">
      <c r="C2116" s="3"/>
    </row>
    <row r="2117" spans="3:3" x14ac:dyDescent="0.35">
      <c r="C2117" s="3"/>
    </row>
    <row r="2118" spans="3:3" x14ac:dyDescent="0.35">
      <c r="C2118" s="3"/>
    </row>
    <row r="2119" spans="3:3" x14ac:dyDescent="0.35">
      <c r="C2119" s="3"/>
    </row>
    <row r="2120" spans="3:3" x14ac:dyDescent="0.35">
      <c r="C2120" s="3"/>
    </row>
    <row r="2121" spans="3:3" x14ac:dyDescent="0.35">
      <c r="C2121" s="3"/>
    </row>
    <row r="2122" spans="3:3" x14ac:dyDescent="0.35">
      <c r="C2122" s="3"/>
    </row>
    <row r="2123" spans="3:3" x14ac:dyDescent="0.35">
      <c r="C2123" s="3"/>
    </row>
    <row r="2124" spans="3:3" x14ac:dyDescent="0.35">
      <c r="C2124" s="3"/>
    </row>
    <row r="2125" spans="3:3" x14ac:dyDescent="0.35">
      <c r="C2125" s="3"/>
    </row>
    <row r="2126" spans="3:3" x14ac:dyDescent="0.35">
      <c r="C2126" s="3"/>
    </row>
    <row r="2127" spans="3:3" x14ac:dyDescent="0.35">
      <c r="C2127" s="3"/>
    </row>
    <row r="2128" spans="3:3" x14ac:dyDescent="0.35">
      <c r="C2128" s="3"/>
    </row>
    <row r="2129" spans="3:3" x14ac:dyDescent="0.35">
      <c r="C2129" s="3"/>
    </row>
    <row r="2130" spans="3:3" x14ac:dyDescent="0.35">
      <c r="C2130" s="3"/>
    </row>
    <row r="2131" spans="3:3" x14ac:dyDescent="0.35">
      <c r="C2131" s="3"/>
    </row>
    <row r="2132" spans="3:3" x14ac:dyDescent="0.35">
      <c r="C2132" s="3"/>
    </row>
    <row r="2133" spans="3:3" x14ac:dyDescent="0.35">
      <c r="C2133" s="3"/>
    </row>
    <row r="2134" spans="3:3" x14ac:dyDescent="0.35">
      <c r="C2134" s="3"/>
    </row>
    <row r="2135" spans="3:3" x14ac:dyDescent="0.35">
      <c r="C2135" s="3"/>
    </row>
    <row r="2136" spans="3:3" x14ac:dyDescent="0.35">
      <c r="C2136" s="3"/>
    </row>
    <row r="2137" spans="3:3" x14ac:dyDescent="0.35">
      <c r="C2137" s="3"/>
    </row>
    <row r="2138" spans="3:3" x14ac:dyDescent="0.35">
      <c r="C2138" s="3"/>
    </row>
    <row r="2139" spans="3:3" x14ac:dyDescent="0.35">
      <c r="C2139" s="3"/>
    </row>
    <row r="2140" spans="3:3" x14ac:dyDescent="0.35">
      <c r="C2140" s="3"/>
    </row>
    <row r="2141" spans="3:3" x14ac:dyDescent="0.35">
      <c r="C2141" s="3"/>
    </row>
    <row r="2142" spans="3:3" x14ac:dyDescent="0.35">
      <c r="C2142" s="3"/>
    </row>
    <row r="2143" spans="3:3" x14ac:dyDescent="0.35">
      <c r="C2143" s="3"/>
    </row>
    <row r="2144" spans="3:3" x14ac:dyDescent="0.35">
      <c r="C2144" s="3"/>
    </row>
    <row r="2145" spans="3:3" x14ac:dyDescent="0.35">
      <c r="C2145" s="3"/>
    </row>
    <row r="2146" spans="3:3" x14ac:dyDescent="0.35">
      <c r="C2146" s="3"/>
    </row>
    <row r="2147" spans="3:3" x14ac:dyDescent="0.35">
      <c r="C2147" s="3"/>
    </row>
    <row r="2148" spans="3:3" x14ac:dyDescent="0.35">
      <c r="C2148" s="3"/>
    </row>
    <row r="2149" spans="3:3" x14ac:dyDescent="0.35">
      <c r="C2149" s="3"/>
    </row>
    <row r="2150" spans="3:3" x14ac:dyDescent="0.35">
      <c r="C2150" s="3"/>
    </row>
    <row r="2151" spans="3:3" x14ac:dyDescent="0.35">
      <c r="C2151" s="3"/>
    </row>
    <row r="2152" spans="3:3" x14ac:dyDescent="0.35">
      <c r="C2152" s="3"/>
    </row>
    <row r="2153" spans="3:3" x14ac:dyDescent="0.35">
      <c r="C2153" s="3"/>
    </row>
    <row r="2154" spans="3:3" x14ac:dyDescent="0.35">
      <c r="C2154" s="3"/>
    </row>
    <row r="2155" spans="3:3" x14ac:dyDescent="0.35">
      <c r="C2155" s="3"/>
    </row>
    <row r="2156" spans="3:3" x14ac:dyDescent="0.35">
      <c r="C2156" s="3"/>
    </row>
    <row r="2157" spans="3:3" x14ac:dyDescent="0.35">
      <c r="C2157" s="3"/>
    </row>
    <row r="2158" spans="3:3" x14ac:dyDescent="0.35">
      <c r="C2158" s="3"/>
    </row>
    <row r="2159" spans="3:3" x14ac:dyDescent="0.35">
      <c r="C2159" s="3"/>
    </row>
    <row r="2160" spans="3:3" x14ac:dyDescent="0.35">
      <c r="C2160" s="3"/>
    </row>
    <row r="2161" spans="3:3" x14ac:dyDescent="0.35">
      <c r="C2161" s="3"/>
    </row>
    <row r="2162" spans="3:3" x14ac:dyDescent="0.35">
      <c r="C2162" s="3"/>
    </row>
    <row r="2163" spans="3:3" x14ac:dyDescent="0.35">
      <c r="C2163" s="3"/>
    </row>
    <row r="2164" spans="3:3" x14ac:dyDescent="0.35">
      <c r="C2164" s="3"/>
    </row>
    <row r="2165" spans="3:3" x14ac:dyDescent="0.35">
      <c r="C2165" s="3"/>
    </row>
    <row r="2166" spans="3:3" x14ac:dyDescent="0.35">
      <c r="C2166" s="3"/>
    </row>
    <row r="2167" spans="3:3" x14ac:dyDescent="0.35">
      <c r="C2167" s="3"/>
    </row>
    <row r="2168" spans="3:3" x14ac:dyDescent="0.35">
      <c r="C2168" s="3"/>
    </row>
    <row r="2169" spans="3:3" x14ac:dyDescent="0.35">
      <c r="C2169" s="3"/>
    </row>
    <row r="2170" spans="3:3" x14ac:dyDescent="0.35">
      <c r="C2170" s="3"/>
    </row>
    <row r="2171" spans="3:3" x14ac:dyDescent="0.35">
      <c r="C2171" s="3"/>
    </row>
    <row r="2172" spans="3:3" x14ac:dyDescent="0.35">
      <c r="C2172" s="3"/>
    </row>
    <row r="2173" spans="3:3" x14ac:dyDescent="0.35">
      <c r="C2173" s="3"/>
    </row>
    <row r="2174" spans="3:3" x14ac:dyDescent="0.35">
      <c r="C2174" s="3"/>
    </row>
    <row r="2175" spans="3:3" x14ac:dyDescent="0.35">
      <c r="C2175" s="3"/>
    </row>
    <row r="2176" spans="3:3" x14ac:dyDescent="0.35">
      <c r="C2176" s="3"/>
    </row>
    <row r="2177" spans="3:3" x14ac:dyDescent="0.35">
      <c r="C2177" s="3"/>
    </row>
    <row r="2178" spans="3:3" x14ac:dyDescent="0.35">
      <c r="C2178" s="3"/>
    </row>
    <row r="2179" spans="3:3" x14ac:dyDescent="0.35">
      <c r="C2179" s="3"/>
    </row>
    <row r="2180" spans="3:3" x14ac:dyDescent="0.35">
      <c r="C2180" s="3"/>
    </row>
    <row r="2181" spans="3:3" x14ac:dyDescent="0.35">
      <c r="C2181" s="3"/>
    </row>
    <row r="2182" spans="3:3" x14ac:dyDescent="0.35">
      <c r="C2182" s="3"/>
    </row>
    <row r="2183" spans="3:3" x14ac:dyDescent="0.35">
      <c r="C2183" s="3"/>
    </row>
    <row r="2184" spans="3:3" x14ac:dyDescent="0.35">
      <c r="C2184" s="3"/>
    </row>
    <row r="2185" spans="3:3" x14ac:dyDescent="0.35">
      <c r="C2185" s="3"/>
    </row>
    <row r="2186" spans="3:3" x14ac:dyDescent="0.35">
      <c r="C2186" s="3"/>
    </row>
    <row r="2187" spans="3:3" x14ac:dyDescent="0.35">
      <c r="C2187" s="3"/>
    </row>
    <row r="2188" spans="3:3" x14ac:dyDescent="0.35">
      <c r="C2188" s="3"/>
    </row>
    <row r="2189" spans="3:3" x14ac:dyDescent="0.35">
      <c r="C2189" s="3"/>
    </row>
    <row r="2190" spans="3:3" x14ac:dyDescent="0.35">
      <c r="C2190" s="3"/>
    </row>
    <row r="2191" spans="3:3" x14ac:dyDescent="0.35">
      <c r="C2191" s="3"/>
    </row>
    <row r="2192" spans="3:3" x14ac:dyDescent="0.35">
      <c r="C2192" s="3"/>
    </row>
    <row r="2193" spans="3:3" x14ac:dyDescent="0.35">
      <c r="C2193" s="3"/>
    </row>
    <row r="2194" spans="3:3" x14ac:dyDescent="0.35">
      <c r="C2194" s="3"/>
    </row>
    <row r="2195" spans="3:3" x14ac:dyDescent="0.35">
      <c r="C2195" s="3"/>
    </row>
    <row r="2196" spans="3:3" x14ac:dyDescent="0.35">
      <c r="C2196" s="3"/>
    </row>
    <row r="2197" spans="3:3" x14ac:dyDescent="0.35">
      <c r="C2197" s="3"/>
    </row>
    <row r="2198" spans="3:3" x14ac:dyDescent="0.35">
      <c r="C2198" s="3"/>
    </row>
    <row r="2199" spans="3:3" x14ac:dyDescent="0.35">
      <c r="C2199" s="3"/>
    </row>
    <row r="2200" spans="3:3" x14ac:dyDescent="0.35">
      <c r="C2200" s="3"/>
    </row>
    <row r="2201" spans="3:3" x14ac:dyDescent="0.35">
      <c r="C2201" s="3"/>
    </row>
    <row r="2202" spans="3:3" x14ac:dyDescent="0.35">
      <c r="C2202" s="3"/>
    </row>
    <row r="2203" spans="3:3" x14ac:dyDescent="0.35">
      <c r="C2203" s="3"/>
    </row>
    <row r="2204" spans="3:3" x14ac:dyDescent="0.35">
      <c r="C2204" s="3"/>
    </row>
    <row r="2205" spans="3:3" x14ac:dyDescent="0.35">
      <c r="C2205" s="3"/>
    </row>
    <row r="2206" spans="3:3" x14ac:dyDescent="0.35">
      <c r="C2206" s="3"/>
    </row>
    <row r="2207" spans="3:3" x14ac:dyDescent="0.35">
      <c r="C2207" s="3"/>
    </row>
    <row r="2208" spans="3:3" x14ac:dyDescent="0.35">
      <c r="C2208" s="3"/>
    </row>
    <row r="2209" spans="3:3" x14ac:dyDescent="0.35">
      <c r="C2209" s="3"/>
    </row>
    <row r="2210" spans="3:3" x14ac:dyDescent="0.35">
      <c r="C2210" s="3"/>
    </row>
    <row r="2211" spans="3:3" x14ac:dyDescent="0.35">
      <c r="C2211" s="3"/>
    </row>
    <row r="2212" spans="3:3" x14ac:dyDescent="0.35">
      <c r="C2212" s="3"/>
    </row>
    <row r="2213" spans="3:3" x14ac:dyDescent="0.35">
      <c r="C2213" s="3"/>
    </row>
    <row r="2214" spans="3:3" x14ac:dyDescent="0.35">
      <c r="C2214" s="3"/>
    </row>
    <row r="2215" spans="3:3" x14ac:dyDescent="0.35">
      <c r="C2215" s="3"/>
    </row>
    <row r="2216" spans="3:3" x14ac:dyDescent="0.35">
      <c r="C2216" s="3"/>
    </row>
    <row r="2217" spans="3:3" x14ac:dyDescent="0.35">
      <c r="C2217" s="3"/>
    </row>
    <row r="2218" spans="3:3" x14ac:dyDescent="0.35">
      <c r="C2218" s="3"/>
    </row>
    <row r="2219" spans="3:3" x14ac:dyDescent="0.35">
      <c r="C2219" s="3"/>
    </row>
    <row r="2220" spans="3:3" x14ac:dyDescent="0.35">
      <c r="C2220" s="3"/>
    </row>
    <row r="2221" spans="3:3" x14ac:dyDescent="0.35">
      <c r="C2221" s="3"/>
    </row>
    <row r="2222" spans="3:3" x14ac:dyDescent="0.35">
      <c r="C2222" s="3"/>
    </row>
    <row r="2223" spans="3:3" x14ac:dyDescent="0.35">
      <c r="C2223" s="3"/>
    </row>
    <row r="2224" spans="3:3" x14ac:dyDescent="0.35">
      <c r="C2224" s="3"/>
    </row>
    <row r="2225" spans="3:3" x14ac:dyDescent="0.35">
      <c r="C2225" s="3"/>
    </row>
    <row r="2226" spans="3:3" x14ac:dyDescent="0.35">
      <c r="C2226" s="3"/>
    </row>
    <row r="2227" spans="3:3" x14ac:dyDescent="0.35">
      <c r="C2227" s="3"/>
    </row>
    <row r="2228" spans="3:3" x14ac:dyDescent="0.35">
      <c r="C2228" s="3"/>
    </row>
    <row r="2229" spans="3:3" x14ac:dyDescent="0.35">
      <c r="C2229" s="3"/>
    </row>
    <row r="2230" spans="3:3" x14ac:dyDescent="0.35">
      <c r="C2230" s="3"/>
    </row>
    <row r="2231" spans="3:3" x14ac:dyDescent="0.35">
      <c r="C2231" s="3"/>
    </row>
    <row r="2232" spans="3:3" x14ac:dyDescent="0.35">
      <c r="C2232" s="3"/>
    </row>
    <row r="2233" spans="3:3" x14ac:dyDescent="0.35">
      <c r="C2233" s="3"/>
    </row>
    <row r="2234" spans="3:3" x14ac:dyDescent="0.35">
      <c r="C2234" s="3"/>
    </row>
    <row r="2235" spans="3:3" x14ac:dyDescent="0.35">
      <c r="C2235" s="3"/>
    </row>
    <row r="2236" spans="3:3" x14ac:dyDescent="0.35">
      <c r="C2236" s="3"/>
    </row>
    <row r="2237" spans="3:3" x14ac:dyDescent="0.35">
      <c r="C2237" s="3"/>
    </row>
    <row r="2238" spans="3:3" x14ac:dyDescent="0.35">
      <c r="C2238" s="3"/>
    </row>
    <row r="2239" spans="3:3" x14ac:dyDescent="0.35">
      <c r="C2239" s="3"/>
    </row>
    <row r="2240" spans="3:3" x14ac:dyDescent="0.35">
      <c r="C2240" s="3"/>
    </row>
    <row r="2241" spans="3:3" x14ac:dyDescent="0.35">
      <c r="C2241" s="3"/>
    </row>
    <row r="2242" spans="3:3" x14ac:dyDescent="0.35">
      <c r="C2242" s="3"/>
    </row>
    <row r="2243" spans="3:3" x14ac:dyDescent="0.35">
      <c r="C2243" s="3"/>
    </row>
    <row r="2244" spans="3:3" x14ac:dyDescent="0.35">
      <c r="C2244" s="3"/>
    </row>
    <row r="2245" spans="3:3" x14ac:dyDescent="0.35">
      <c r="C2245" s="3"/>
    </row>
    <row r="2246" spans="3:3" x14ac:dyDescent="0.35">
      <c r="C2246" s="3"/>
    </row>
    <row r="2247" spans="3:3" x14ac:dyDescent="0.35">
      <c r="C2247" s="3"/>
    </row>
    <row r="2248" spans="3:3" x14ac:dyDescent="0.35">
      <c r="C2248" s="3"/>
    </row>
    <row r="2249" spans="3:3" x14ac:dyDescent="0.35">
      <c r="C2249" s="3"/>
    </row>
    <row r="2250" spans="3:3" x14ac:dyDescent="0.35">
      <c r="C2250" s="3"/>
    </row>
    <row r="2251" spans="3:3" x14ac:dyDescent="0.35">
      <c r="C2251" s="3"/>
    </row>
    <row r="2252" spans="3:3" x14ac:dyDescent="0.35">
      <c r="C2252" s="3"/>
    </row>
    <row r="2253" spans="3:3" x14ac:dyDescent="0.35">
      <c r="C2253" s="3"/>
    </row>
    <row r="2254" spans="3:3" x14ac:dyDescent="0.35">
      <c r="C2254" s="3"/>
    </row>
    <row r="2255" spans="3:3" x14ac:dyDescent="0.35">
      <c r="C2255" s="3"/>
    </row>
    <row r="2256" spans="3:3" x14ac:dyDescent="0.35">
      <c r="C2256" s="3"/>
    </row>
    <row r="2257" spans="3:3" x14ac:dyDescent="0.35">
      <c r="C2257" s="3"/>
    </row>
    <row r="2258" spans="3:3" x14ac:dyDescent="0.35">
      <c r="C2258" s="3"/>
    </row>
    <row r="2259" spans="3:3" x14ac:dyDescent="0.35">
      <c r="C2259" s="3"/>
    </row>
    <row r="2260" spans="3:3" x14ac:dyDescent="0.35">
      <c r="C2260" s="3"/>
    </row>
    <row r="2261" spans="3:3" x14ac:dyDescent="0.35">
      <c r="C2261" s="3"/>
    </row>
    <row r="2262" spans="3:3" x14ac:dyDescent="0.35">
      <c r="C2262" s="3"/>
    </row>
    <row r="2263" spans="3:3" x14ac:dyDescent="0.35">
      <c r="C2263" s="3"/>
    </row>
    <row r="2264" spans="3:3" x14ac:dyDescent="0.35">
      <c r="C2264" s="3"/>
    </row>
    <row r="2265" spans="3:3" x14ac:dyDescent="0.35">
      <c r="C2265" s="3"/>
    </row>
    <row r="2266" spans="3:3" x14ac:dyDescent="0.35">
      <c r="C2266" s="3"/>
    </row>
    <row r="2267" spans="3:3" x14ac:dyDescent="0.35">
      <c r="C2267" s="3"/>
    </row>
    <row r="2268" spans="3:3" x14ac:dyDescent="0.35">
      <c r="C2268" s="3"/>
    </row>
    <row r="2269" spans="3:3" x14ac:dyDescent="0.35">
      <c r="C2269" s="3"/>
    </row>
    <row r="2270" spans="3:3" x14ac:dyDescent="0.35">
      <c r="C2270" s="3"/>
    </row>
    <row r="2271" spans="3:3" x14ac:dyDescent="0.35">
      <c r="C2271" s="3"/>
    </row>
    <row r="2272" spans="3:3" x14ac:dyDescent="0.35">
      <c r="C2272" s="3"/>
    </row>
    <row r="2273" spans="3:3" x14ac:dyDescent="0.35">
      <c r="C2273" s="3"/>
    </row>
    <row r="2274" spans="3:3" x14ac:dyDescent="0.35">
      <c r="C2274" s="3"/>
    </row>
    <row r="2275" spans="3:3" x14ac:dyDescent="0.35">
      <c r="C2275" s="3"/>
    </row>
    <row r="2276" spans="3:3" x14ac:dyDescent="0.35">
      <c r="C2276" s="3"/>
    </row>
    <row r="2277" spans="3:3" x14ac:dyDescent="0.35">
      <c r="C2277" s="3"/>
    </row>
    <row r="2278" spans="3:3" x14ac:dyDescent="0.35">
      <c r="C2278" s="3"/>
    </row>
    <row r="2279" spans="3:3" x14ac:dyDescent="0.35">
      <c r="C2279" s="3"/>
    </row>
    <row r="2280" spans="3:3" x14ac:dyDescent="0.35">
      <c r="C2280" s="3"/>
    </row>
    <row r="2281" spans="3:3" x14ac:dyDescent="0.35">
      <c r="C2281" s="3"/>
    </row>
    <row r="2282" spans="3:3" x14ac:dyDescent="0.35">
      <c r="C2282" s="3"/>
    </row>
    <row r="2283" spans="3:3" x14ac:dyDescent="0.35">
      <c r="C2283" s="3"/>
    </row>
    <row r="2284" spans="3:3" x14ac:dyDescent="0.35">
      <c r="C2284" s="3"/>
    </row>
    <row r="2285" spans="3:3" x14ac:dyDescent="0.35">
      <c r="C2285" s="3"/>
    </row>
    <row r="2286" spans="3:3" x14ac:dyDescent="0.35">
      <c r="C2286" s="3"/>
    </row>
    <row r="2287" spans="3:3" x14ac:dyDescent="0.35">
      <c r="C2287" s="3"/>
    </row>
    <row r="2288" spans="3:3" x14ac:dyDescent="0.35">
      <c r="C2288" s="3"/>
    </row>
    <row r="2289" spans="3:3" x14ac:dyDescent="0.35">
      <c r="C2289" s="3"/>
    </row>
    <row r="2290" spans="3:3" x14ac:dyDescent="0.35">
      <c r="C2290" s="3"/>
    </row>
    <row r="2291" spans="3:3" x14ac:dyDescent="0.35">
      <c r="C2291" s="3"/>
    </row>
    <row r="2292" spans="3:3" x14ac:dyDescent="0.35">
      <c r="C2292" s="3"/>
    </row>
    <row r="2293" spans="3:3" x14ac:dyDescent="0.35">
      <c r="C2293" s="3"/>
    </row>
    <row r="2294" spans="3:3" x14ac:dyDescent="0.35">
      <c r="C2294" s="3"/>
    </row>
    <row r="2295" spans="3:3" x14ac:dyDescent="0.35">
      <c r="C2295" s="3"/>
    </row>
    <row r="2296" spans="3:3" x14ac:dyDescent="0.35">
      <c r="C2296" s="3"/>
    </row>
    <row r="2297" spans="3:3" x14ac:dyDescent="0.35">
      <c r="C2297" s="3"/>
    </row>
    <row r="2298" spans="3:3" x14ac:dyDescent="0.35">
      <c r="C2298" s="3"/>
    </row>
    <row r="2299" spans="3:3" x14ac:dyDescent="0.35">
      <c r="C2299" s="3"/>
    </row>
    <row r="2300" spans="3:3" x14ac:dyDescent="0.35">
      <c r="C2300" s="3"/>
    </row>
    <row r="2301" spans="3:3" x14ac:dyDescent="0.35">
      <c r="C2301" s="3"/>
    </row>
    <row r="2302" spans="3:3" x14ac:dyDescent="0.35">
      <c r="C2302" s="3"/>
    </row>
    <row r="2303" spans="3:3" x14ac:dyDescent="0.35">
      <c r="C2303" s="3"/>
    </row>
    <row r="2304" spans="3:3" x14ac:dyDescent="0.35">
      <c r="C2304" s="3"/>
    </row>
    <row r="2305" spans="3:3" x14ac:dyDescent="0.35">
      <c r="C2305" s="3"/>
    </row>
    <row r="2306" spans="3:3" x14ac:dyDescent="0.35">
      <c r="C2306" s="3"/>
    </row>
    <row r="2307" spans="3:3" x14ac:dyDescent="0.35">
      <c r="C2307" s="3"/>
    </row>
    <row r="2308" spans="3:3" x14ac:dyDescent="0.35">
      <c r="C2308" s="3"/>
    </row>
    <row r="2309" spans="3:3" x14ac:dyDescent="0.35">
      <c r="C2309" s="3"/>
    </row>
    <row r="2310" spans="3:3" x14ac:dyDescent="0.35">
      <c r="C2310" s="3"/>
    </row>
    <row r="2311" spans="3:3" x14ac:dyDescent="0.35">
      <c r="C2311" s="3"/>
    </row>
    <row r="2312" spans="3:3" x14ac:dyDescent="0.35">
      <c r="C2312" s="3"/>
    </row>
    <row r="2313" spans="3:3" x14ac:dyDescent="0.35">
      <c r="C2313" s="3"/>
    </row>
    <row r="2314" spans="3:3" x14ac:dyDescent="0.35">
      <c r="C2314" s="3"/>
    </row>
    <row r="2315" spans="3:3" x14ac:dyDescent="0.35">
      <c r="C2315" s="3"/>
    </row>
    <row r="2316" spans="3:3" x14ac:dyDescent="0.35">
      <c r="C2316" s="3"/>
    </row>
    <row r="2317" spans="3:3" x14ac:dyDescent="0.35">
      <c r="C2317" s="3"/>
    </row>
    <row r="2318" spans="3:3" x14ac:dyDescent="0.35">
      <c r="C2318" s="3"/>
    </row>
    <row r="2319" spans="3:3" x14ac:dyDescent="0.35">
      <c r="C2319" s="3"/>
    </row>
    <row r="2320" spans="3:3" x14ac:dyDescent="0.35">
      <c r="C2320" s="3"/>
    </row>
    <row r="2321" spans="3:3" x14ac:dyDescent="0.35">
      <c r="C2321" s="3"/>
    </row>
    <row r="2322" spans="3:3" x14ac:dyDescent="0.35">
      <c r="C2322" s="3"/>
    </row>
    <row r="2323" spans="3:3" x14ac:dyDescent="0.35">
      <c r="C2323" s="3"/>
    </row>
    <row r="2324" spans="3:3" x14ac:dyDescent="0.35">
      <c r="C2324" s="3"/>
    </row>
    <row r="2325" spans="3:3" x14ac:dyDescent="0.35">
      <c r="C2325" s="3"/>
    </row>
    <row r="2326" spans="3:3" x14ac:dyDescent="0.35">
      <c r="C2326" s="3"/>
    </row>
    <row r="2327" spans="3:3" x14ac:dyDescent="0.35">
      <c r="C2327" s="3"/>
    </row>
    <row r="2328" spans="3:3" x14ac:dyDescent="0.35">
      <c r="C2328" s="3"/>
    </row>
    <row r="2329" spans="3:3" x14ac:dyDescent="0.35">
      <c r="C2329" s="3"/>
    </row>
    <row r="2330" spans="3:3" x14ac:dyDescent="0.35">
      <c r="C2330" s="3"/>
    </row>
    <row r="2331" spans="3:3" x14ac:dyDescent="0.35">
      <c r="C2331" s="3"/>
    </row>
    <row r="2332" spans="3:3" x14ac:dyDescent="0.35">
      <c r="C2332" s="3"/>
    </row>
    <row r="2333" spans="3:3" x14ac:dyDescent="0.35">
      <c r="C2333" s="3"/>
    </row>
    <row r="2334" spans="3:3" x14ac:dyDescent="0.35">
      <c r="C2334" s="3"/>
    </row>
    <row r="2335" spans="3:3" x14ac:dyDescent="0.35">
      <c r="C2335" s="3"/>
    </row>
    <row r="2336" spans="3:3" x14ac:dyDescent="0.35">
      <c r="C2336" s="3"/>
    </row>
    <row r="2337" spans="3:3" x14ac:dyDescent="0.35">
      <c r="C2337" s="3"/>
    </row>
    <row r="2338" spans="3:3" x14ac:dyDescent="0.35">
      <c r="C2338" s="3"/>
    </row>
    <row r="2339" spans="3:3" x14ac:dyDescent="0.35">
      <c r="C2339" s="3"/>
    </row>
    <row r="2340" spans="3:3" x14ac:dyDescent="0.35">
      <c r="C2340" s="3"/>
    </row>
    <row r="2341" spans="3:3" x14ac:dyDescent="0.35">
      <c r="C2341" s="3"/>
    </row>
    <row r="2342" spans="3:3" x14ac:dyDescent="0.35">
      <c r="C2342" s="3"/>
    </row>
    <row r="2343" spans="3:3" x14ac:dyDescent="0.35">
      <c r="C2343" s="3"/>
    </row>
    <row r="2344" spans="3:3" x14ac:dyDescent="0.35">
      <c r="C2344" s="3"/>
    </row>
    <row r="2345" spans="3:3" x14ac:dyDescent="0.35">
      <c r="C2345" s="3"/>
    </row>
    <row r="2346" spans="3:3" x14ac:dyDescent="0.35">
      <c r="C2346" s="3"/>
    </row>
    <row r="2347" spans="3:3" x14ac:dyDescent="0.35">
      <c r="C2347" s="3"/>
    </row>
    <row r="2348" spans="3:3" x14ac:dyDescent="0.35">
      <c r="C2348" s="3"/>
    </row>
    <row r="2349" spans="3:3" x14ac:dyDescent="0.35">
      <c r="C2349" s="3"/>
    </row>
    <row r="2350" spans="3:3" x14ac:dyDescent="0.35">
      <c r="C2350" s="3"/>
    </row>
    <row r="2351" spans="3:3" x14ac:dyDescent="0.35">
      <c r="C2351" s="3"/>
    </row>
    <row r="2352" spans="3:3" x14ac:dyDescent="0.35">
      <c r="C2352" s="3"/>
    </row>
    <row r="2353" spans="3:3" x14ac:dyDescent="0.35">
      <c r="C2353" s="3"/>
    </row>
    <row r="2354" spans="3:3" x14ac:dyDescent="0.35">
      <c r="C2354" s="3"/>
    </row>
    <row r="2355" spans="3:3" x14ac:dyDescent="0.35">
      <c r="C2355" s="3"/>
    </row>
    <row r="2356" spans="3:3" x14ac:dyDescent="0.35">
      <c r="C2356" s="3"/>
    </row>
    <row r="2357" spans="3:3" x14ac:dyDescent="0.35">
      <c r="C2357" s="3"/>
    </row>
    <row r="2358" spans="3:3" x14ac:dyDescent="0.35">
      <c r="C2358" s="3"/>
    </row>
    <row r="2359" spans="3:3" x14ac:dyDescent="0.35">
      <c r="C2359" s="3"/>
    </row>
    <row r="2360" spans="3:3" x14ac:dyDescent="0.35">
      <c r="C2360" s="3"/>
    </row>
    <row r="2361" spans="3:3" x14ac:dyDescent="0.35">
      <c r="C2361" s="3"/>
    </row>
    <row r="2362" spans="3:3" x14ac:dyDescent="0.35">
      <c r="C2362" s="3"/>
    </row>
    <row r="2363" spans="3:3" x14ac:dyDescent="0.35">
      <c r="C2363" s="3"/>
    </row>
    <row r="2364" spans="3:3" x14ac:dyDescent="0.35">
      <c r="C2364" s="3"/>
    </row>
    <row r="2365" spans="3:3" x14ac:dyDescent="0.35">
      <c r="C2365" s="3"/>
    </row>
    <row r="2366" spans="3:3" x14ac:dyDescent="0.35">
      <c r="C2366" s="3"/>
    </row>
    <row r="2367" spans="3:3" x14ac:dyDescent="0.35">
      <c r="C2367" s="3"/>
    </row>
    <row r="2368" spans="3:3" x14ac:dyDescent="0.35">
      <c r="C2368" s="3"/>
    </row>
    <row r="2369" spans="3:3" x14ac:dyDescent="0.35">
      <c r="C2369" s="3"/>
    </row>
    <row r="2370" spans="3:3" x14ac:dyDescent="0.35">
      <c r="C2370" s="3"/>
    </row>
    <row r="2371" spans="3:3" x14ac:dyDescent="0.35">
      <c r="C2371" s="3"/>
    </row>
    <row r="2372" spans="3:3" x14ac:dyDescent="0.35">
      <c r="C2372" s="3"/>
    </row>
    <row r="2373" spans="3:3" x14ac:dyDescent="0.35">
      <c r="C2373" s="3"/>
    </row>
    <row r="2374" spans="3:3" x14ac:dyDescent="0.35">
      <c r="C2374" s="3"/>
    </row>
    <row r="2375" spans="3:3" x14ac:dyDescent="0.35">
      <c r="C2375" s="3"/>
    </row>
    <row r="2376" spans="3:3" x14ac:dyDescent="0.35">
      <c r="C2376" s="3"/>
    </row>
    <row r="2377" spans="3:3" x14ac:dyDescent="0.35">
      <c r="C2377" s="3"/>
    </row>
    <row r="2378" spans="3:3" x14ac:dyDescent="0.35">
      <c r="C2378" s="3"/>
    </row>
    <row r="2379" spans="3:3" x14ac:dyDescent="0.35">
      <c r="C2379" s="3"/>
    </row>
    <row r="2380" spans="3:3" x14ac:dyDescent="0.35">
      <c r="C2380" s="3"/>
    </row>
    <row r="2381" spans="3:3" x14ac:dyDescent="0.35">
      <c r="C2381" s="3"/>
    </row>
    <row r="2382" spans="3:3" x14ac:dyDescent="0.35">
      <c r="C2382" s="3"/>
    </row>
    <row r="2383" spans="3:3" x14ac:dyDescent="0.35">
      <c r="C2383" s="3"/>
    </row>
    <row r="2384" spans="3:3" x14ac:dyDescent="0.35">
      <c r="C2384" s="3"/>
    </row>
    <row r="2385" spans="3:3" x14ac:dyDescent="0.35">
      <c r="C2385" s="3"/>
    </row>
    <row r="2386" spans="3:3" x14ac:dyDescent="0.35">
      <c r="C2386" s="3"/>
    </row>
    <row r="2387" spans="3:3" x14ac:dyDescent="0.35">
      <c r="C2387" s="3"/>
    </row>
    <row r="2388" spans="3:3" x14ac:dyDescent="0.35">
      <c r="C2388" s="3"/>
    </row>
    <row r="2389" spans="3:3" x14ac:dyDescent="0.35">
      <c r="C2389" s="3"/>
    </row>
    <row r="2390" spans="3:3" x14ac:dyDescent="0.35">
      <c r="C2390" s="3"/>
    </row>
    <row r="2391" spans="3:3" x14ac:dyDescent="0.35">
      <c r="C2391" s="3"/>
    </row>
    <row r="2392" spans="3:3" x14ac:dyDescent="0.35">
      <c r="C2392" s="3"/>
    </row>
    <row r="2393" spans="3:3" x14ac:dyDescent="0.35">
      <c r="C2393" s="3"/>
    </row>
    <row r="2394" spans="3:3" x14ac:dyDescent="0.35">
      <c r="C2394" s="3"/>
    </row>
    <row r="2395" spans="3:3" x14ac:dyDescent="0.35">
      <c r="C2395" s="3"/>
    </row>
    <row r="2396" spans="3:3" x14ac:dyDescent="0.35">
      <c r="C2396" s="3"/>
    </row>
    <row r="2397" spans="3:3" x14ac:dyDescent="0.35">
      <c r="C2397" s="3"/>
    </row>
    <row r="2398" spans="3:3" x14ac:dyDescent="0.35">
      <c r="C2398" s="3"/>
    </row>
    <row r="2399" spans="3:3" x14ac:dyDescent="0.35">
      <c r="C2399" s="3"/>
    </row>
    <row r="2400" spans="3:3" x14ac:dyDescent="0.35">
      <c r="C2400" s="3"/>
    </row>
    <row r="2401" spans="3:3" x14ac:dyDescent="0.35">
      <c r="C2401" s="3"/>
    </row>
    <row r="2402" spans="3:3" x14ac:dyDescent="0.35">
      <c r="C2402" s="3"/>
    </row>
    <row r="2403" spans="3:3" x14ac:dyDescent="0.35">
      <c r="C2403" s="3"/>
    </row>
    <row r="2404" spans="3:3" x14ac:dyDescent="0.35">
      <c r="C2404" s="3"/>
    </row>
    <row r="2405" spans="3:3" x14ac:dyDescent="0.35">
      <c r="C2405" s="3"/>
    </row>
    <row r="2406" spans="3:3" x14ac:dyDescent="0.35">
      <c r="C2406" s="3"/>
    </row>
    <row r="2407" spans="3:3" x14ac:dyDescent="0.35">
      <c r="C2407" s="3"/>
    </row>
    <row r="2408" spans="3:3" x14ac:dyDescent="0.35">
      <c r="C2408" s="3"/>
    </row>
    <row r="2409" spans="3:3" x14ac:dyDescent="0.35">
      <c r="C2409" s="3"/>
    </row>
    <row r="2410" spans="3:3" x14ac:dyDescent="0.35">
      <c r="C2410" s="3"/>
    </row>
    <row r="2411" spans="3:3" x14ac:dyDescent="0.35">
      <c r="C2411" s="3"/>
    </row>
    <row r="2412" spans="3:3" x14ac:dyDescent="0.35">
      <c r="C2412" s="3"/>
    </row>
    <row r="2413" spans="3:3" x14ac:dyDescent="0.35">
      <c r="C2413" s="3"/>
    </row>
    <row r="2414" spans="3:3" x14ac:dyDescent="0.35">
      <c r="C2414" s="3"/>
    </row>
    <row r="2415" spans="3:3" x14ac:dyDescent="0.35">
      <c r="C2415" s="3"/>
    </row>
    <row r="2416" spans="3:3" x14ac:dyDescent="0.35">
      <c r="C2416" s="3"/>
    </row>
    <row r="2417" spans="3:3" x14ac:dyDescent="0.35">
      <c r="C2417" s="3"/>
    </row>
    <row r="2418" spans="3:3" x14ac:dyDescent="0.35">
      <c r="C2418" s="3"/>
    </row>
    <row r="2419" spans="3:3" x14ac:dyDescent="0.35">
      <c r="C2419" s="3"/>
    </row>
    <row r="2420" spans="3:3" x14ac:dyDescent="0.35">
      <c r="C2420" s="3"/>
    </row>
    <row r="2421" spans="3:3" x14ac:dyDescent="0.35">
      <c r="C2421" s="3"/>
    </row>
    <row r="2422" spans="3:3" x14ac:dyDescent="0.35">
      <c r="C2422" s="3"/>
    </row>
    <row r="2423" spans="3:3" x14ac:dyDescent="0.35">
      <c r="C2423" s="3"/>
    </row>
    <row r="2424" spans="3:3" x14ac:dyDescent="0.35">
      <c r="C2424" s="3"/>
    </row>
    <row r="2425" spans="3:3" x14ac:dyDescent="0.35">
      <c r="C2425" s="3"/>
    </row>
    <row r="2426" spans="3:3" x14ac:dyDescent="0.35">
      <c r="C2426" s="3"/>
    </row>
    <row r="2427" spans="3:3" x14ac:dyDescent="0.35">
      <c r="C2427" s="3"/>
    </row>
    <row r="2428" spans="3:3" x14ac:dyDescent="0.35">
      <c r="C2428" s="3"/>
    </row>
    <row r="2429" spans="3:3" x14ac:dyDescent="0.35">
      <c r="C2429" s="3"/>
    </row>
    <row r="2430" spans="3:3" x14ac:dyDescent="0.35">
      <c r="C2430" s="3"/>
    </row>
    <row r="2431" spans="3:3" x14ac:dyDescent="0.35">
      <c r="C2431" s="3"/>
    </row>
    <row r="2432" spans="3:3" x14ac:dyDescent="0.35">
      <c r="C2432" s="3"/>
    </row>
    <row r="2433" spans="3:3" x14ac:dyDescent="0.35">
      <c r="C2433" s="3"/>
    </row>
    <row r="2434" spans="3:3" x14ac:dyDescent="0.35">
      <c r="C2434" s="3"/>
    </row>
    <row r="2435" spans="3:3" x14ac:dyDescent="0.35">
      <c r="C2435" s="3"/>
    </row>
    <row r="2436" spans="3:3" x14ac:dyDescent="0.35">
      <c r="C2436" s="3"/>
    </row>
    <row r="2437" spans="3:3" x14ac:dyDescent="0.35">
      <c r="C2437" s="3"/>
    </row>
    <row r="2438" spans="3:3" x14ac:dyDescent="0.35">
      <c r="C2438" s="3"/>
    </row>
    <row r="2439" spans="3:3" x14ac:dyDescent="0.35">
      <c r="C2439" s="3"/>
    </row>
    <row r="2440" spans="3:3" x14ac:dyDescent="0.35">
      <c r="C2440" s="3"/>
    </row>
    <row r="2441" spans="3:3" x14ac:dyDescent="0.35">
      <c r="C2441" s="3"/>
    </row>
    <row r="2442" spans="3:3" x14ac:dyDescent="0.35">
      <c r="C2442" s="3"/>
    </row>
    <row r="2443" spans="3:3" x14ac:dyDescent="0.35">
      <c r="C2443" s="3"/>
    </row>
    <row r="2444" spans="3:3" x14ac:dyDescent="0.35">
      <c r="C2444" s="3"/>
    </row>
    <row r="2445" spans="3:3" x14ac:dyDescent="0.35">
      <c r="C2445" s="3"/>
    </row>
    <row r="2446" spans="3:3" x14ac:dyDescent="0.35">
      <c r="C2446" s="3"/>
    </row>
    <row r="2447" spans="3:3" x14ac:dyDescent="0.35">
      <c r="C2447" s="3"/>
    </row>
    <row r="2448" spans="3:3" x14ac:dyDescent="0.35">
      <c r="C2448" s="3"/>
    </row>
    <row r="2449" spans="3:3" x14ac:dyDescent="0.35">
      <c r="C2449" s="3"/>
    </row>
    <row r="2450" spans="3:3" x14ac:dyDescent="0.35">
      <c r="C2450" s="3"/>
    </row>
    <row r="2451" spans="3:3" x14ac:dyDescent="0.35">
      <c r="C2451" s="3"/>
    </row>
    <row r="2452" spans="3:3" x14ac:dyDescent="0.35">
      <c r="C2452" s="3"/>
    </row>
    <row r="2453" spans="3:3" x14ac:dyDescent="0.35">
      <c r="C2453" s="3"/>
    </row>
    <row r="2454" spans="3:3" x14ac:dyDescent="0.35">
      <c r="C2454" s="3"/>
    </row>
    <row r="2455" spans="3:3" x14ac:dyDescent="0.35">
      <c r="C2455" s="3"/>
    </row>
    <row r="2456" spans="3:3" x14ac:dyDescent="0.35">
      <c r="C2456" s="3"/>
    </row>
    <row r="2457" spans="3:3" x14ac:dyDescent="0.35">
      <c r="C2457" s="3"/>
    </row>
    <row r="2458" spans="3:3" x14ac:dyDescent="0.35">
      <c r="C2458" s="3"/>
    </row>
    <row r="2459" spans="3:3" x14ac:dyDescent="0.35">
      <c r="C2459" s="3"/>
    </row>
    <row r="2460" spans="3:3" x14ac:dyDescent="0.35">
      <c r="C2460" s="3"/>
    </row>
    <row r="2461" spans="3:3" x14ac:dyDescent="0.35">
      <c r="C2461" s="3"/>
    </row>
    <row r="2462" spans="3:3" x14ac:dyDescent="0.35">
      <c r="C2462" s="3"/>
    </row>
    <row r="2463" spans="3:3" x14ac:dyDescent="0.35">
      <c r="C2463" s="3"/>
    </row>
    <row r="2464" spans="3:3" x14ac:dyDescent="0.35">
      <c r="C2464" s="3"/>
    </row>
    <row r="2465" spans="3:3" x14ac:dyDescent="0.35">
      <c r="C2465" s="3"/>
    </row>
    <row r="2466" spans="3:3" x14ac:dyDescent="0.35">
      <c r="C2466" s="3"/>
    </row>
    <row r="2467" spans="3:3" x14ac:dyDescent="0.35">
      <c r="C2467" s="3"/>
    </row>
    <row r="2468" spans="3:3" x14ac:dyDescent="0.35">
      <c r="C2468" s="3"/>
    </row>
    <row r="2469" spans="3:3" x14ac:dyDescent="0.35">
      <c r="C2469" s="3"/>
    </row>
    <row r="2470" spans="3:3" x14ac:dyDescent="0.35">
      <c r="C2470" s="3"/>
    </row>
    <row r="2471" spans="3:3" x14ac:dyDescent="0.35">
      <c r="C2471" s="3"/>
    </row>
    <row r="2472" spans="3:3" x14ac:dyDescent="0.35">
      <c r="C2472" s="3"/>
    </row>
    <row r="2473" spans="3:3" x14ac:dyDescent="0.35">
      <c r="C2473" s="3"/>
    </row>
    <row r="2474" spans="3:3" x14ac:dyDescent="0.35">
      <c r="C2474" s="3"/>
    </row>
    <row r="2475" spans="3:3" x14ac:dyDescent="0.35">
      <c r="C2475" s="3"/>
    </row>
    <row r="2476" spans="3:3" x14ac:dyDescent="0.35">
      <c r="C2476" s="3"/>
    </row>
    <row r="2477" spans="3:3" x14ac:dyDescent="0.35">
      <c r="C2477" s="3"/>
    </row>
    <row r="2478" spans="3:3" x14ac:dyDescent="0.35">
      <c r="C2478" s="3"/>
    </row>
    <row r="2479" spans="3:3" x14ac:dyDescent="0.35">
      <c r="C2479" s="3"/>
    </row>
    <row r="2480" spans="3:3" x14ac:dyDescent="0.35">
      <c r="C2480" s="3"/>
    </row>
    <row r="2481" spans="3:3" x14ac:dyDescent="0.35">
      <c r="C2481" s="3"/>
    </row>
    <row r="2482" spans="3:3" x14ac:dyDescent="0.35">
      <c r="C2482" s="3"/>
    </row>
    <row r="2483" spans="3:3" x14ac:dyDescent="0.35">
      <c r="C2483" s="3"/>
    </row>
    <row r="2484" spans="3:3" x14ac:dyDescent="0.35">
      <c r="C2484" s="3"/>
    </row>
    <row r="2485" spans="3:3" x14ac:dyDescent="0.35">
      <c r="C2485" s="3"/>
    </row>
    <row r="2486" spans="3:3" x14ac:dyDescent="0.35">
      <c r="C2486" s="3"/>
    </row>
    <row r="2487" spans="3:3" x14ac:dyDescent="0.35">
      <c r="C2487" s="3"/>
    </row>
    <row r="2488" spans="3:3" x14ac:dyDescent="0.35">
      <c r="C2488" s="3"/>
    </row>
    <row r="2489" spans="3:3" x14ac:dyDescent="0.35">
      <c r="C2489" s="3"/>
    </row>
    <row r="2490" spans="3:3" x14ac:dyDescent="0.35">
      <c r="C2490" s="3"/>
    </row>
    <row r="2491" spans="3:3" x14ac:dyDescent="0.35">
      <c r="C2491" s="3"/>
    </row>
    <row r="2492" spans="3:3" x14ac:dyDescent="0.35">
      <c r="C2492" s="3"/>
    </row>
    <row r="2493" spans="3:3" x14ac:dyDescent="0.35">
      <c r="C2493" s="3"/>
    </row>
    <row r="2494" spans="3:3" x14ac:dyDescent="0.35">
      <c r="C2494" s="3"/>
    </row>
    <row r="2495" spans="3:3" x14ac:dyDescent="0.35">
      <c r="C2495" s="3"/>
    </row>
    <row r="2496" spans="3:3" x14ac:dyDescent="0.35">
      <c r="C2496" s="3"/>
    </row>
    <row r="2497" spans="3:3" x14ac:dyDescent="0.35">
      <c r="C2497" s="3"/>
    </row>
    <row r="2498" spans="3:3" x14ac:dyDescent="0.35">
      <c r="C2498" s="3"/>
    </row>
    <row r="2499" spans="3:3" x14ac:dyDescent="0.35">
      <c r="C2499" s="3"/>
    </row>
    <row r="2500" spans="3:3" x14ac:dyDescent="0.35">
      <c r="C2500" s="3"/>
    </row>
    <row r="2501" spans="3:3" x14ac:dyDescent="0.35">
      <c r="C2501" s="3"/>
    </row>
    <row r="2502" spans="3:3" x14ac:dyDescent="0.35">
      <c r="C2502" s="3"/>
    </row>
    <row r="2503" spans="3:3" x14ac:dyDescent="0.35">
      <c r="C2503" s="3"/>
    </row>
    <row r="2504" spans="3:3" x14ac:dyDescent="0.35">
      <c r="C2504" s="3"/>
    </row>
    <row r="2505" spans="3:3" x14ac:dyDescent="0.35">
      <c r="C2505" s="3"/>
    </row>
    <row r="2506" spans="3:3" x14ac:dyDescent="0.35">
      <c r="C2506" s="3"/>
    </row>
    <row r="2507" spans="3:3" x14ac:dyDescent="0.35">
      <c r="C2507" s="3"/>
    </row>
    <row r="2508" spans="3:3" x14ac:dyDescent="0.35">
      <c r="C2508" s="3"/>
    </row>
    <row r="2509" spans="3:3" x14ac:dyDescent="0.35">
      <c r="C2509" s="3"/>
    </row>
    <row r="2510" spans="3:3" x14ac:dyDescent="0.35">
      <c r="C2510" s="3"/>
    </row>
    <row r="2511" spans="3:3" x14ac:dyDescent="0.35">
      <c r="C2511" s="3"/>
    </row>
    <row r="2512" spans="3:3" x14ac:dyDescent="0.35">
      <c r="C2512" s="3"/>
    </row>
    <row r="2513" spans="3:3" x14ac:dyDescent="0.35">
      <c r="C2513" s="3"/>
    </row>
    <row r="2514" spans="3:3" x14ac:dyDescent="0.35">
      <c r="C2514" s="3"/>
    </row>
    <row r="2515" spans="3:3" x14ac:dyDescent="0.35">
      <c r="C2515" s="3"/>
    </row>
    <row r="2516" spans="3:3" x14ac:dyDescent="0.35">
      <c r="C2516" s="3"/>
    </row>
    <row r="2517" spans="3:3" x14ac:dyDescent="0.35">
      <c r="C2517" s="3"/>
    </row>
    <row r="2518" spans="3:3" x14ac:dyDescent="0.35">
      <c r="C2518" s="3"/>
    </row>
    <row r="2519" spans="3:3" x14ac:dyDescent="0.35">
      <c r="C2519" s="3"/>
    </row>
    <row r="2520" spans="3:3" x14ac:dyDescent="0.35">
      <c r="C2520" s="3"/>
    </row>
    <row r="2521" spans="3:3" x14ac:dyDescent="0.35">
      <c r="C2521" s="3"/>
    </row>
    <row r="2522" spans="3:3" x14ac:dyDescent="0.35">
      <c r="C2522" s="3"/>
    </row>
    <row r="2523" spans="3:3" x14ac:dyDescent="0.35">
      <c r="C2523" s="3"/>
    </row>
    <row r="2524" spans="3:3" x14ac:dyDescent="0.35">
      <c r="C2524" s="3"/>
    </row>
    <row r="2525" spans="3:3" x14ac:dyDescent="0.35">
      <c r="C2525" s="3"/>
    </row>
    <row r="2526" spans="3:3" x14ac:dyDescent="0.35">
      <c r="C2526" s="3"/>
    </row>
    <row r="2527" spans="3:3" x14ac:dyDescent="0.35">
      <c r="C2527" s="3"/>
    </row>
    <row r="2528" spans="3:3" x14ac:dyDescent="0.35">
      <c r="C2528" s="3"/>
    </row>
    <row r="2529" spans="3:3" x14ac:dyDescent="0.35">
      <c r="C2529" s="3"/>
    </row>
    <row r="2530" spans="3:3" x14ac:dyDescent="0.35">
      <c r="C2530" s="3"/>
    </row>
    <row r="2531" spans="3:3" x14ac:dyDescent="0.35">
      <c r="C2531" s="3"/>
    </row>
    <row r="2532" spans="3:3" x14ac:dyDescent="0.35">
      <c r="C2532" s="3"/>
    </row>
    <row r="2533" spans="3:3" x14ac:dyDescent="0.35">
      <c r="C2533" s="3"/>
    </row>
    <row r="2534" spans="3:3" x14ac:dyDescent="0.35">
      <c r="C2534" s="3"/>
    </row>
    <row r="2535" spans="3:3" x14ac:dyDescent="0.35">
      <c r="C2535" s="3"/>
    </row>
    <row r="2536" spans="3:3" x14ac:dyDescent="0.35">
      <c r="C2536" s="3"/>
    </row>
    <row r="2537" spans="3:3" x14ac:dyDescent="0.35">
      <c r="C2537" s="3"/>
    </row>
    <row r="2538" spans="3:3" x14ac:dyDescent="0.35">
      <c r="C2538" s="3"/>
    </row>
    <row r="2539" spans="3:3" x14ac:dyDescent="0.35">
      <c r="C2539" s="3"/>
    </row>
    <row r="2540" spans="3:3" x14ac:dyDescent="0.35">
      <c r="C2540" s="3"/>
    </row>
    <row r="2541" spans="3:3" x14ac:dyDescent="0.35">
      <c r="C2541" s="3"/>
    </row>
  </sheetData>
  <sheetProtection sheet="1" objects="1" scenarios="1"/>
  <mergeCells count="8">
    <mergeCell ref="P1:V1"/>
    <mergeCell ref="H3:H4"/>
    <mergeCell ref="N3:N4"/>
    <mergeCell ref="P34:V36"/>
    <mergeCell ref="P2:V3"/>
    <mergeCell ref="R9:R10"/>
    <mergeCell ref="S9:S10"/>
    <mergeCell ref="T9:T10"/>
  </mergeCells>
  <conditionalFormatting sqref="F1:G324 L4:M324">
    <cfRule type="cellIs" dxfId="3" priority="1" operator="between">
      <formula>1</formula>
      <formula>4</formula>
    </cfRule>
  </conditionalFormatting>
  <conditionalFormatting sqref="F2542:G1048576">
    <cfRule type="cellIs" dxfId="2" priority="4" operator="between">
      <formula>1</formula>
      <formula>4</formula>
    </cfRule>
  </conditionalFormatting>
  <pageMargins left="0.78740157480314965" right="0.39370078740157483" top="1.1811023622047245" bottom="0.3937007874015748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15</xdr:col>
                    <xdr:colOff>298450</xdr:colOff>
                    <xdr:row>5</xdr:row>
                    <xdr:rowOff>12700</xdr:rowOff>
                  </from>
                  <to>
                    <xdr:col>17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17</xdr:col>
                    <xdr:colOff>1060450</xdr:colOff>
                    <xdr:row>5</xdr:row>
                    <xdr:rowOff>0</xdr:rowOff>
                  </from>
                  <to>
                    <xdr:col>19</xdr:col>
                    <xdr:colOff>171450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15</xdr:col>
                    <xdr:colOff>565150</xdr:colOff>
                    <xdr:row>6</xdr:row>
                    <xdr:rowOff>184150</xdr:rowOff>
                  </from>
                  <to>
                    <xdr:col>17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6</xdr:row>
                    <xdr:rowOff>184150</xdr:rowOff>
                  </from>
                  <to>
                    <xdr:col>18</xdr:col>
                    <xdr:colOff>990600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V87"/>
  <sheetViews>
    <sheetView showGridLines="0" showRowColHeaders="0" zoomScale="75" zoomScaleNormal="75" workbookViewId="0">
      <pane xSplit="11" ySplit="5" topLeftCell="L6" activePane="bottomRight" state="frozen"/>
      <selection activeCell="M1" sqref="M1"/>
      <selection pane="topRight" activeCell="M1" sqref="M1"/>
      <selection pane="bottomLeft" activeCell="M1" sqref="M1"/>
      <selection pane="bottomRight" activeCell="M7" sqref="M7"/>
    </sheetView>
  </sheetViews>
  <sheetFormatPr defaultColWidth="9.08984375" defaultRowHeight="14.5" x14ac:dyDescent="0.35"/>
  <cols>
    <col min="1" max="1" width="3.08984375" style="24" customWidth="1"/>
    <col min="2" max="2" width="2.7265625" style="25" bestFit="1" customWidth="1"/>
    <col min="3" max="3" width="16.7265625" style="26" customWidth="1"/>
    <col min="4" max="6" width="9" style="24" customWidth="1"/>
    <col min="7" max="7" width="11.6328125" style="24" customWidth="1"/>
    <col min="8" max="10" width="9.08984375" style="24"/>
    <col min="11" max="14" width="8.7265625" style="24" customWidth="1"/>
    <col min="15" max="16384" width="9.08984375" style="24"/>
  </cols>
  <sheetData>
    <row r="1" spans="1:22" ht="20.25" customHeight="1" x14ac:dyDescent="0.5">
      <c r="A1" s="76" t="s">
        <v>114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22" ht="9.75" customHeight="1" x14ac:dyDescent="0.35">
      <c r="T2" s="27"/>
      <c r="U2" s="27"/>
      <c r="V2" s="27"/>
    </row>
    <row r="3" spans="1:22" ht="15.5" x14ac:dyDescent="0.35">
      <c r="C3" s="26" t="s">
        <v>103</v>
      </c>
      <c r="E3" s="28">
        <v>4</v>
      </c>
      <c r="T3" s="27"/>
      <c r="U3" s="1" t="s">
        <v>5</v>
      </c>
      <c r="V3" s="27"/>
    </row>
    <row r="4" spans="1:22" x14ac:dyDescent="0.35">
      <c r="T4" s="27"/>
      <c r="U4" s="1" t="s">
        <v>13</v>
      </c>
      <c r="V4" s="27"/>
    </row>
    <row r="5" spans="1:22" ht="21.75" customHeight="1" x14ac:dyDescent="0.35">
      <c r="T5" s="27"/>
      <c r="U5" s="1" t="s">
        <v>14</v>
      </c>
      <c r="V5" s="27"/>
    </row>
    <row r="6" spans="1:22" x14ac:dyDescent="0.35">
      <c r="B6" s="29"/>
      <c r="C6" s="30"/>
      <c r="D6" s="31" t="s">
        <v>100</v>
      </c>
      <c r="E6" s="31" t="s">
        <v>101</v>
      </c>
      <c r="F6" s="31" t="s">
        <v>102</v>
      </c>
      <c r="G6" s="27"/>
      <c r="H6" s="27"/>
      <c r="I6" s="27"/>
      <c r="T6" s="27"/>
      <c r="U6" s="1" t="s">
        <v>15</v>
      </c>
      <c r="V6" s="27"/>
    </row>
    <row r="7" spans="1:22" x14ac:dyDescent="0.35">
      <c r="B7" s="32">
        <v>1</v>
      </c>
      <c r="C7" s="23" t="s">
        <v>57</v>
      </c>
      <c r="D7" s="33">
        <f>VLOOKUP($E$3*80-80+$B7,'Literacy Select LGA'!$A$5:$N$324,14)</f>
        <v>28.125</v>
      </c>
      <c r="E7" s="33">
        <f>D7+0.0001*B7</f>
        <v>28.1251</v>
      </c>
      <c r="F7" s="34">
        <f>RANK(E7,E$7:E$85)</f>
        <v>59</v>
      </c>
      <c r="G7" s="35" t="str">
        <f>VLOOKUP(MATCH(B7,F$7:F$85,0),$B$7:$F$85,2)</f>
        <v>Central Goldfields</v>
      </c>
      <c r="H7" s="36">
        <f>VLOOKUP(MATCH(B7,F$7:F$85,0),$B$7:$F$85,3)</f>
        <v>56.050955414012741</v>
      </c>
      <c r="I7" s="27"/>
      <c r="T7" s="27"/>
      <c r="U7" s="27"/>
      <c r="V7" s="27"/>
    </row>
    <row r="8" spans="1:22" x14ac:dyDescent="0.35">
      <c r="B8" s="32">
        <v>2</v>
      </c>
      <c r="C8" s="23" t="s">
        <v>50</v>
      </c>
      <c r="D8" s="33">
        <f>VLOOKUP($E$3*80-80+$B8,'Literacy Select LGA'!$A$5:$N$324,14)</f>
        <v>41.739130434782609</v>
      </c>
      <c r="E8" s="33">
        <f t="shared" ref="E8:E71" si="0">D8+0.0001*B8</f>
        <v>41.739330434782609</v>
      </c>
      <c r="F8" s="34">
        <f t="shared" ref="F8:F71" si="1">RANK(E8,E$7:E$85)</f>
        <v>32</v>
      </c>
      <c r="G8" s="35" t="str">
        <f t="shared" ref="G8:G71" si="2">VLOOKUP(MATCH(B8,F$7:F$85,0),$B$7:$F$85,2)</f>
        <v>Strathbogie</v>
      </c>
      <c r="H8" s="36">
        <f t="shared" ref="H8:H71" si="3">VLOOKUP(MATCH(B8,F$7:F$85,0),$B$7:$F$85,3)</f>
        <v>53.846153846153847</v>
      </c>
      <c r="I8" s="27"/>
      <c r="T8" s="27"/>
      <c r="U8" s="27"/>
      <c r="V8" s="27"/>
    </row>
    <row r="9" spans="1:22" x14ac:dyDescent="0.35">
      <c r="B9" s="32">
        <v>3</v>
      </c>
      <c r="C9" s="23" t="s">
        <v>18</v>
      </c>
      <c r="D9" s="33">
        <f>VLOOKUP($E$3*80-80+$B9,'Literacy Select LGA'!$A$5:$N$324,14)</f>
        <v>35.765616362631292</v>
      </c>
      <c r="E9" s="33">
        <f t="shared" si="0"/>
        <v>35.765916362631295</v>
      </c>
      <c r="F9" s="34">
        <f t="shared" si="1"/>
        <v>46</v>
      </c>
      <c r="G9" s="35" t="str">
        <f t="shared" si="2"/>
        <v>Swan Hill</v>
      </c>
      <c r="H9" s="36">
        <f t="shared" si="3"/>
        <v>52.252252252252248</v>
      </c>
      <c r="I9" s="27"/>
      <c r="T9" s="27"/>
      <c r="U9" s="27"/>
      <c r="V9" s="27"/>
    </row>
    <row r="10" spans="1:22" x14ac:dyDescent="0.35">
      <c r="B10" s="32">
        <v>4</v>
      </c>
      <c r="C10" s="23" t="s">
        <v>19</v>
      </c>
      <c r="D10" s="33">
        <f>VLOOKUP($E$3*80-80+$B10,'Literacy Select LGA'!$A$5:$N$324,14)</f>
        <v>23.838383838383834</v>
      </c>
      <c r="E10" s="33">
        <f t="shared" si="0"/>
        <v>23.838783838383833</v>
      </c>
      <c r="F10" s="34">
        <f t="shared" si="1"/>
        <v>68</v>
      </c>
      <c r="G10" s="35" t="str">
        <f t="shared" si="2"/>
        <v>Yarriambiack</v>
      </c>
      <c r="H10" s="36">
        <f t="shared" si="3"/>
        <v>50.746268656716417</v>
      </c>
      <c r="I10" s="27"/>
    </row>
    <row r="11" spans="1:22" x14ac:dyDescent="0.35">
      <c r="B11" s="32">
        <v>5</v>
      </c>
      <c r="C11" s="23" t="s">
        <v>58</v>
      </c>
      <c r="D11" s="33">
        <f>VLOOKUP($E$3*80-80+$B11,'Literacy Select LGA'!$A$5:$N$324,14)</f>
        <v>40</v>
      </c>
      <c r="E11" s="33">
        <f t="shared" si="0"/>
        <v>40.000500000000002</v>
      </c>
      <c r="F11" s="34">
        <f t="shared" si="1"/>
        <v>37</v>
      </c>
      <c r="G11" s="35" t="str">
        <f t="shared" si="2"/>
        <v>Glenelg</v>
      </c>
      <c r="H11" s="36">
        <f t="shared" si="3"/>
        <v>50.331125827814574</v>
      </c>
      <c r="I11" s="27"/>
    </row>
    <row r="12" spans="1:22" x14ac:dyDescent="0.35">
      <c r="B12" s="32">
        <v>6</v>
      </c>
      <c r="C12" s="23" t="s">
        <v>59</v>
      </c>
      <c r="D12" s="33">
        <f>VLOOKUP($E$3*80-80+$B12,'Literacy Select LGA'!$A$5:$N$324,14)</f>
        <v>45.78005115089514</v>
      </c>
      <c r="E12" s="33">
        <f t="shared" si="0"/>
        <v>45.780651150895139</v>
      </c>
      <c r="F12" s="34">
        <f t="shared" si="1"/>
        <v>17</v>
      </c>
      <c r="G12" s="35" t="str">
        <f t="shared" si="2"/>
        <v>Towong</v>
      </c>
      <c r="H12" s="36">
        <f t="shared" si="3"/>
        <v>48.837209302325576</v>
      </c>
      <c r="I12" s="27"/>
    </row>
    <row r="13" spans="1:22" x14ac:dyDescent="0.35">
      <c r="B13" s="32">
        <v>7</v>
      </c>
      <c r="C13" s="23" t="s">
        <v>20</v>
      </c>
      <c r="D13" s="33">
        <f>VLOOKUP($E$3*80-80+$B13,'Literacy Select LGA'!$A$5:$N$324,14)</f>
        <v>16.741741741741748</v>
      </c>
      <c r="E13" s="33">
        <f t="shared" si="0"/>
        <v>16.742441741741747</v>
      </c>
      <c r="F13" s="34">
        <f t="shared" si="1"/>
        <v>75</v>
      </c>
      <c r="G13" s="35" t="str">
        <f t="shared" si="2"/>
        <v>Moyne</v>
      </c>
      <c r="H13" s="36">
        <f t="shared" si="3"/>
        <v>48.717948717948723</v>
      </c>
      <c r="I13" s="27"/>
    </row>
    <row r="14" spans="1:22" x14ac:dyDescent="0.35">
      <c r="B14" s="32">
        <v>8</v>
      </c>
      <c r="C14" s="23" t="s">
        <v>51</v>
      </c>
      <c r="D14" s="33">
        <f>VLOOKUP($E$3*80-80+$B14,'Literacy Select LGA'!$A$5:$N$324,14)</f>
        <v>42.537313432835823</v>
      </c>
      <c r="E14" s="33">
        <f t="shared" si="0"/>
        <v>42.538113432835821</v>
      </c>
      <c r="F14" s="34">
        <f t="shared" si="1"/>
        <v>29</v>
      </c>
      <c r="G14" s="35" t="str">
        <f t="shared" si="2"/>
        <v>Hume</v>
      </c>
      <c r="H14" s="36">
        <f t="shared" si="3"/>
        <v>48.65951742627346</v>
      </c>
      <c r="I14" s="27"/>
    </row>
    <row r="15" spans="1:22" x14ac:dyDescent="0.35">
      <c r="B15" s="32">
        <v>9</v>
      </c>
      <c r="C15" s="23" t="s">
        <v>21</v>
      </c>
      <c r="D15" s="33">
        <f>VLOOKUP($E$3*80-80+$B15,'Literacy Select LGA'!$A$5:$N$324,14)</f>
        <v>13.182286302780639</v>
      </c>
      <c r="E15" s="33">
        <f t="shared" si="0"/>
        <v>13.183186302780639</v>
      </c>
      <c r="F15" s="34">
        <f t="shared" si="1"/>
        <v>79</v>
      </c>
      <c r="G15" s="35" t="str">
        <f t="shared" si="2"/>
        <v>Greater Shepparton</v>
      </c>
      <c r="H15" s="36">
        <f t="shared" si="3"/>
        <v>48.383084577114431</v>
      </c>
      <c r="I15" s="27"/>
    </row>
    <row r="16" spans="1:22" x14ac:dyDescent="0.35">
      <c r="B16" s="32">
        <v>10</v>
      </c>
      <c r="C16" s="23" t="s">
        <v>22</v>
      </c>
      <c r="D16" s="33">
        <f>VLOOKUP($E$3*80-80+$B16,'Literacy Select LGA'!$A$5:$N$324,14)</f>
        <v>41.459706031424226</v>
      </c>
      <c r="E16" s="33">
        <f t="shared" si="0"/>
        <v>41.460706031424223</v>
      </c>
      <c r="F16" s="34">
        <f t="shared" si="1"/>
        <v>34</v>
      </c>
      <c r="G16" s="35" t="str">
        <f t="shared" si="2"/>
        <v>Moira</v>
      </c>
      <c r="H16" s="36">
        <f t="shared" si="3"/>
        <v>48.284313725490193</v>
      </c>
      <c r="I16" s="27"/>
    </row>
    <row r="17" spans="2:9" x14ac:dyDescent="0.35">
      <c r="B17" s="32">
        <v>11</v>
      </c>
      <c r="C17" s="23" t="s">
        <v>60</v>
      </c>
      <c r="D17" s="33">
        <f>VLOOKUP($E$3*80-80+$B17,'Literacy Select LGA'!$A$5:$N$324,14)</f>
        <v>34.545454545454547</v>
      </c>
      <c r="E17" s="33">
        <f t="shared" si="0"/>
        <v>34.546554545454548</v>
      </c>
      <c r="F17" s="34">
        <f t="shared" si="1"/>
        <v>49</v>
      </c>
      <c r="G17" s="35" t="str">
        <f t="shared" si="2"/>
        <v>Latrobe</v>
      </c>
      <c r="H17" s="36">
        <f t="shared" si="3"/>
        <v>47.251308900523561</v>
      </c>
      <c r="I17" s="27"/>
    </row>
    <row r="18" spans="2:9" x14ac:dyDescent="0.35">
      <c r="B18" s="32">
        <v>12</v>
      </c>
      <c r="C18" s="23" t="s">
        <v>61</v>
      </c>
      <c r="D18" s="33">
        <f>VLOOKUP($E$3*80-80+$B18,'Literacy Select LGA'!$A$5:$N$324,14)</f>
        <v>47.126436781609193</v>
      </c>
      <c r="E18" s="33">
        <f t="shared" si="0"/>
        <v>47.127636781609191</v>
      </c>
      <c r="F18" s="34">
        <f t="shared" si="1"/>
        <v>12</v>
      </c>
      <c r="G18" s="35" t="str">
        <f t="shared" si="2"/>
        <v>Campaspe</v>
      </c>
      <c r="H18" s="36">
        <f t="shared" si="3"/>
        <v>47.126436781609193</v>
      </c>
      <c r="I18" s="27"/>
    </row>
    <row r="19" spans="2:9" x14ac:dyDescent="0.35">
      <c r="B19" s="32">
        <v>13</v>
      </c>
      <c r="C19" s="23" t="s">
        <v>62</v>
      </c>
      <c r="D19" s="33">
        <f>VLOOKUP($E$3*80-80+$B19,'Literacy Select LGA'!$A$5:$N$324,14)</f>
        <v>40.450310559006212</v>
      </c>
      <c r="E19" s="33">
        <f t="shared" si="0"/>
        <v>40.451610559006212</v>
      </c>
      <c r="F19" s="34">
        <f t="shared" si="1"/>
        <v>36</v>
      </c>
      <c r="G19" s="35" t="str">
        <f t="shared" si="2"/>
        <v>Melton</v>
      </c>
      <c r="H19" s="36">
        <f t="shared" si="3"/>
        <v>46.773360867320605</v>
      </c>
      <c r="I19" s="27"/>
    </row>
    <row r="20" spans="2:9" x14ac:dyDescent="0.35">
      <c r="B20" s="32">
        <v>14</v>
      </c>
      <c r="C20" s="23" t="s">
        <v>23</v>
      </c>
      <c r="D20" s="33">
        <f>VLOOKUP($E$3*80-80+$B20,'Literacy Select LGA'!$A$5:$N$324,14)</f>
        <v>37.125324522067501</v>
      </c>
      <c r="E20" s="33">
        <f t="shared" si="0"/>
        <v>37.126724522067498</v>
      </c>
      <c r="F20" s="34">
        <f t="shared" si="1"/>
        <v>41</v>
      </c>
      <c r="G20" s="35" t="str">
        <f t="shared" si="2"/>
        <v>Wangaratta</v>
      </c>
      <c r="H20" s="36">
        <f t="shared" si="3"/>
        <v>46.733668341708544</v>
      </c>
      <c r="I20" s="27"/>
    </row>
    <row r="21" spans="2:9" x14ac:dyDescent="0.35">
      <c r="B21" s="32">
        <v>15</v>
      </c>
      <c r="C21" s="23" t="s">
        <v>63</v>
      </c>
      <c r="D21" s="33">
        <f>VLOOKUP($E$3*80-80+$B21,'Literacy Select LGA'!$A$5:$N$324,14)</f>
        <v>56.050955414012741</v>
      </c>
      <c r="E21" s="33">
        <f t="shared" si="0"/>
        <v>56.052455414012741</v>
      </c>
      <c r="F21" s="34">
        <f t="shared" si="1"/>
        <v>1</v>
      </c>
      <c r="G21" s="35" t="str">
        <f t="shared" si="2"/>
        <v>Loddon</v>
      </c>
      <c r="H21" s="36">
        <f t="shared" si="3"/>
        <v>46.551724137931039</v>
      </c>
      <c r="I21" s="27"/>
    </row>
    <row r="22" spans="2:9" x14ac:dyDescent="0.35">
      <c r="B22" s="32">
        <v>16</v>
      </c>
      <c r="C22" s="23" t="s">
        <v>64</v>
      </c>
      <c r="D22" s="33">
        <f>VLOOKUP($E$3*80-80+$B22,'Literacy Select LGA'!$A$5:$N$324,14)</f>
        <v>34.642857142857139</v>
      </c>
      <c r="E22" s="33">
        <f t="shared" si="0"/>
        <v>34.644457142857142</v>
      </c>
      <c r="F22" s="34">
        <f t="shared" si="1"/>
        <v>48</v>
      </c>
      <c r="G22" s="35" t="str">
        <f t="shared" si="2"/>
        <v>Northern Grampians</v>
      </c>
      <c r="H22" s="36">
        <f t="shared" si="3"/>
        <v>46.05263157894737</v>
      </c>
      <c r="I22" s="27"/>
    </row>
    <row r="23" spans="2:9" x14ac:dyDescent="0.35">
      <c r="B23" s="32">
        <v>17</v>
      </c>
      <c r="C23" s="23" t="s">
        <v>65</v>
      </c>
      <c r="D23" s="33">
        <f>VLOOKUP($E$3*80-80+$B23,'Literacy Select LGA'!$A$5:$N$324,14)</f>
        <v>45.405405405405411</v>
      </c>
      <c r="E23" s="33">
        <f t="shared" si="0"/>
        <v>45.40710540540541</v>
      </c>
      <c r="F23" s="34">
        <f t="shared" si="1"/>
        <v>19</v>
      </c>
      <c r="G23" s="35" t="str">
        <f t="shared" si="2"/>
        <v>Baw Baw</v>
      </c>
      <c r="H23" s="36">
        <f t="shared" si="3"/>
        <v>45.78005115089514</v>
      </c>
      <c r="I23" s="27"/>
    </row>
    <row r="24" spans="2:9" x14ac:dyDescent="0.35">
      <c r="B24" s="32">
        <v>18</v>
      </c>
      <c r="C24" s="23" t="s">
        <v>24</v>
      </c>
      <c r="D24" s="33">
        <f>VLOOKUP($E$3*80-80+$B24,'Literacy Select LGA'!$A$5:$N$324,14)</f>
        <v>27.48735244519392</v>
      </c>
      <c r="E24" s="33">
        <f t="shared" si="0"/>
        <v>27.48915244519392</v>
      </c>
      <c r="F24" s="34">
        <f t="shared" si="1"/>
        <v>61</v>
      </c>
      <c r="G24" s="35" t="str">
        <f t="shared" si="2"/>
        <v>Hindmarsh</v>
      </c>
      <c r="H24" s="36">
        <f t="shared" si="3"/>
        <v>45.762711864406782</v>
      </c>
      <c r="I24" s="27"/>
    </row>
    <row r="25" spans="2:9" x14ac:dyDescent="0.35">
      <c r="B25" s="32">
        <v>19</v>
      </c>
      <c r="C25" s="23" t="s">
        <v>66</v>
      </c>
      <c r="D25" s="33">
        <f>VLOOKUP($E$3*80-80+$B25,'Literacy Select LGA'!$A$5:$N$324,14)</f>
        <v>38.445807770961146</v>
      </c>
      <c r="E25" s="33">
        <f t="shared" si="0"/>
        <v>38.447707770961145</v>
      </c>
      <c r="F25" s="34">
        <f t="shared" si="1"/>
        <v>39</v>
      </c>
      <c r="G25" s="35" t="str">
        <f t="shared" si="2"/>
        <v>Corangamite</v>
      </c>
      <c r="H25" s="36">
        <f t="shared" si="3"/>
        <v>45.405405405405411</v>
      </c>
      <c r="I25" s="27"/>
    </row>
    <row r="26" spans="2:9" x14ac:dyDescent="0.35">
      <c r="B26" s="32">
        <v>20</v>
      </c>
      <c r="C26" s="23" t="s">
        <v>25</v>
      </c>
      <c r="D26" s="33">
        <f>VLOOKUP($E$3*80-80+$B26,'Literacy Select LGA'!$A$5:$N$324,14)</f>
        <v>36.363636363636367</v>
      </c>
      <c r="E26" s="33">
        <f t="shared" si="0"/>
        <v>36.365636363636369</v>
      </c>
      <c r="F26" s="34">
        <f t="shared" si="1"/>
        <v>44</v>
      </c>
      <c r="G26" s="35" t="str">
        <f t="shared" si="2"/>
        <v>Mitchell</v>
      </c>
      <c r="H26" s="36">
        <f t="shared" si="3"/>
        <v>45.360824742268044</v>
      </c>
      <c r="I26" s="27"/>
    </row>
    <row r="27" spans="2:9" x14ac:dyDescent="0.35">
      <c r="B27" s="32">
        <v>21</v>
      </c>
      <c r="C27" s="23" t="s">
        <v>67</v>
      </c>
      <c r="D27" s="33">
        <f>VLOOKUP($E$3*80-80+$B27,'Literacy Select LGA'!$A$5:$N$324,14)</f>
        <v>44.186046511627907</v>
      </c>
      <c r="E27" s="33">
        <f t="shared" si="0"/>
        <v>44.188146511627906</v>
      </c>
      <c r="F27" s="34">
        <f t="shared" si="1"/>
        <v>24</v>
      </c>
      <c r="G27" s="35" t="str">
        <f t="shared" si="2"/>
        <v>Whittlesea</v>
      </c>
      <c r="H27" s="36">
        <f t="shared" si="3"/>
        <v>45.347189418989132</v>
      </c>
      <c r="I27" s="27"/>
    </row>
    <row r="28" spans="2:9" x14ac:dyDescent="0.35">
      <c r="B28" s="32">
        <v>22</v>
      </c>
      <c r="C28" s="23" t="s">
        <v>26</v>
      </c>
      <c r="D28" s="33">
        <f>VLOOKUP($E$3*80-80+$B28,'Literacy Select LGA'!$A$5:$N$324,14)</f>
        <v>22.702702702702709</v>
      </c>
      <c r="E28" s="33">
        <f t="shared" si="0"/>
        <v>22.704902702702707</v>
      </c>
      <c r="F28" s="34">
        <f t="shared" si="1"/>
        <v>69</v>
      </c>
      <c r="G28" s="35" t="str">
        <f t="shared" si="2"/>
        <v>Murrindindi</v>
      </c>
      <c r="H28" s="36">
        <f t="shared" si="3"/>
        <v>44.859813084112155</v>
      </c>
      <c r="I28" s="27"/>
    </row>
    <row r="29" spans="2:9" x14ac:dyDescent="0.35">
      <c r="B29" s="32">
        <v>23</v>
      </c>
      <c r="C29" s="23" t="s">
        <v>68</v>
      </c>
      <c r="D29" s="33">
        <f>VLOOKUP($E$3*80-80+$B29,'Literacy Select LGA'!$A$5:$N$324,14)</f>
        <v>50.331125827814574</v>
      </c>
      <c r="E29" s="33">
        <f t="shared" si="0"/>
        <v>50.333425827814573</v>
      </c>
      <c r="F29" s="34">
        <f t="shared" si="1"/>
        <v>5</v>
      </c>
      <c r="G29" s="35" t="str">
        <f t="shared" si="2"/>
        <v>West Wimmera</v>
      </c>
      <c r="H29" s="36">
        <f t="shared" si="3"/>
        <v>44.444444444444443</v>
      </c>
      <c r="I29" s="27"/>
    </row>
    <row r="30" spans="2:9" x14ac:dyDescent="0.35">
      <c r="B30" s="32">
        <v>24</v>
      </c>
      <c r="C30" s="23" t="s">
        <v>69</v>
      </c>
      <c r="D30" s="33">
        <f>VLOOKUP($E$3*80-80+$B30,'Literacy Select LGA'!$A$5:$N$324,14)</f>
        <v>43.75</v>
      </c>
      <c r="E30" s="33">
        <f t="shared" si="0"/>
        <v>43.752400000000002</v>
      </c>
      <c r="F30" s="34">
        <f t="shared" si="1"/>
        <v>25</v>
      </c>
      <c r="G30" s="35" t="str">
        <f t="shared" si="2"/>
        <v>Gannawarra</v>
      </c>
      <c r="H30" s="36">
        <f t="shared" si="3"/>
        <v>44.186046511627907</v>
      </c>
      <c r="I30" s="27"/>
    </row>
    <row r="31" spans="2:9" x14ac:dyDescent="0.35">
      <c r="B31" s="32">
        <v>25</v>
      </c>
      <c r="C31" s="23" t="s">
        <v>27</v>
      </c>
      <c r="D31" s="33">
        <f>VLOOKUP($E$3*80-80+$B31,'Literacy Select LGA'!$A$5:$N$324,14)</f>
        <v>43.2</v>
      </c>
      <c r="E31" s="33">
        <f t="shared" si="0"/>
        <v>43.202500000000001</v>
      </c>
      <c r="F31" s="34">
        <f t="shared" si="1"/>
        <v>28</v>
      </c>
      <c r="G31" s="35" t="str">
        <f t="shared" si="2"/>
        <v>Golden Plains</v>
      </c>
      <c r="H31" s="36">
        <f t="shared" si="3"/>
        <v>43.75</v>
      </c>
      <c r="I31" s="27"/>
    </row>
    <row r="32" spans="2:9" x14ac:dyDescent="0.35">
      <c r="B32" s="32">
        <v>26</v>
      </c>
      <c r="C32" s="23" t="s">
        <v>28</v>
      </c>
      <c r="D32" s="33">
        <f>VLOOKUP($E$3*80-80+$B32,'Literacy Select LGA'!$A$5:$N$324,14)</f>
        <v>41.706412294647585</v>
      </c>
      <c r="E32" s="33">
        <f t="shared" si="0"/>
        <v>41.709012294647586</v>
      </c>
      <c r="F32" s="34">
        <f t="shared" si="1"/>
        <v>33</v>
      </c>
      <c r="G32" s="35" t="str">
        <f t="shared" si="2"/>
        <v>Pyrenees</v>
      </c>
      <c r="H32" s="36">
        <f t="shared" si="3"/>
        <v>43.333333333333336</v>
      </c>
      <c r="I32" s="27"/>
    </row>
    <row r="33" spans="2:9" x14ac:dyDescent="0.35">
      <c r="B33" s="32">
        <v>27</v>
      </c>
      <c r="C33" s="23" t="s">
        <v>29</v>
      </c>
      <c r="D33" s="33">
        <f>VLOOKUP($E$3*80-80+$B33,'Literacy Select LGA'!$A$5:$N$324,14)</f>
        <v>33.99029714978775</v>
      </c>
      <c r="E33" s="33">
        <f t="shared" si="0"/>
        <v>33.992997149787747</v>
      </c>
      <c r="F33" s="34">
        <f t="shared" si="1"/>
        <v>50</v>
      </c>
      <c r="G33" s="35" t="str">
        <f t="shared" si="2"/>
        <v>Wodonga</v>
      </c>
      <c r="H33" s="36">
        <f t="shared" si="3"/>
        <v>43.272727272727273</v>
      </c>
      <c r="I33" s="27"/>
    </row>
    <row r="34" spans="2:9" x14ac:dyDescent="0.35">
      <c r="B34" s="32">
        <v>28</v>
      </c>
      <c r="C34" s="23" t="s">
        <v>30</v>
      </c>
      <c r="D34" s="33">
        <f>VLOOKUP($E$3*80-80+$B34,'Literacy Select LGA'!$A$5:$N$324,14)</f>
        <v>48.383084577114431</v>
      </c>
      <c r="E34" s="33">
        <f t="shared" si="0"/>
        <v>48.385884577114432</v>
      </c>
      <c r="F34" s="34">
        <f t="shared" si="1"/>
        <v>9</v>
      </c>
      <c r="G34" s="35" t="str">
        <f t="shared" si="2"/>
        <v>Greater Bendigo</v>
      </c>
      <c r="H34" s="36">
        <f t="shared" si="3"/>
        <v>43.2</v>
      </c>
      <c r="I34" s="27"/>
    </row>
    <row r="35" spans="2:9" x14ac:dyDescent="0.35">
      <c r="B35" s="32">
        <v>29</v>
      </c>
      <c r="C35" s="23" t="s">
        <v>70</v>
      </c>
      <c r="D35" s="33">
        <f>VLOOKUP($E$3*80-80+$B35,'Literacy Select LGA'!$A$5:$N$324,14)</f>
        <v>24.324324324324323</v>
      </c>
      <c r="E35" s="33">
        <f t="shared" si="0"/>
        <v>24.327224324324323</v>
      </c>
      <c r="F35" s="34">
        <f t="shared" si="1"/>
        <v>67</v>
      </c>
      <c r="G35" s="35" t="str">
        <f t="shared" si="2"/>
        <v>Benalla</v>
      </c>
      <c r="H35" s="36">
        <f t="shared" si="3"/>
        <v>42.537313432835823</v>
      </c>
      <c r="I35" s="27"/>
    </row>
    <row r="36" spans="2:9" x14ac:dyDescent="0.35">
      <c r="B36" s="32">
        <v>30</v>
      </c>
      <c r="C36" s="23" t="s">
        <v>71</v>
      </c>
      <c r="D36" s="33">
        <f>VLOOKUP($E$3*80-80+$B36,'Literacy Select LGA'!$A$5:$N$324,14)</f>
        <v>45.762711864406782</v>
      </c>
      <c r="E36" s="33">
        <f t="shared" si="0"/>
        <v>45.765711864406782</v>
      </c>
      <c r="F36" s="34">
        <f t="shared" si="1"/>
        <v>18</v>
      </c>
      <c r="G36" s="35" t="str">
        <f t="shared" si="2"/>
        <v>Indigo</v>
      </c>
      <c r="H36" s="36">
        <f t="shared" si="3"/>
        <v>42.105263157894733</v>
      </c>
      <c r="I36" s="27"/>
    </row>
    <row r="37" spans="2:9" x14ac:dyDescent="0.35">
      <c r="B37" s="32">
        <v>31</v>
      </c>
      <c r="C37" s="23" t="s">
        <v>31</v>
      </c>
      <c r="D37" s="33">
        <f>VLOOKUP($E$3*80-80+$B37,'Literacy Select LGA'!$A$5:$N$324,14)</f>
        <v>27.622377622377627</v>
      </c>
      <c r="E37" s="33">
        <f t="shared" si="0"/>
        <v>27.625477622377627</v>
      </c>
      <c r="F37" s="34">
        <f t="shared" si="1"/>
        <v>60</v>
      </c>
      <c r="G37" s="35" t="str">
        <f t="shared" si="2"/>
        <v>Warrnambool</v>
      </c>
      <c r="H37" s="36">
        <f t="shared" si="3"/>
        <v>41.975308641975303</v>
      </c>
      <c r="I37" s="27"/>
    </row>
    <row r="38" spans="2:9" x14ac:dyDescent="0.35">
      <c r="B38" s="32">
        <v>32</v>
      </c>
      <c r="C38" s="23" t="s">
        <v>52</v>
      </c>
      <c r="D38" s="33">
        <f>VLOOKUP($E$3*80-80+$B38,'Literacy Select LGA'!$A$5:$N$324,14)</f>
        <v>39.914163090128753</v>
      </c>
      <c r="E38" s="33">
        <f t="shared" si="0"/>
        <v>39.917363090128752</v>
      </c>
      <c r="F38" s="34">
        <f t="shared" si="1"/>
        <v>38</v>
      </c>
      <c r="G38" s="35" t="str">
        <f t="shared" si="2"/>
        <v>Ararat</v>
      </c>
      <c r="H38" s="36">
        <f t="shared" si="3"/>
        <v>41.739130434782609</v>
      </c>
      <c r="I38" s="27"/>
    </row>
    <row r="39" spans="2:9" x14ac:dyDescent="0.35">
      <c r="B39" s="32">
        <v>33</v>
      </c>
      <c r="C39" s="23" t="s">
        <v>32</v>
      </c>
      <c r="D39" s="33">
        <f>VLOOKUP($E$3*80-80+$B39,'Literacy Select LGA'!$A$5:$N$324,14)</f>
        <v>48.65951742627346</v>
      </c>
      <c r="E39" s="33">
        <f t="shared" si="0"/>
        <v>48.662817426273463</v>
      </c>
      <c r="F39" s="34">
        <f t="shared" si="1"/>
        <v>8</v>
      </c>
      <c r="G39" s="35" t="str">
        <f t="shared" si="2"/>
        <v>Greater Dandenong</v>
      </c>
      <c r="H39" s="36">
        <f t="shared" si="3"/>
        <v>41.706412294647585</v>
      </c>
      <c r="I39" s="27"/>
    </row>
    <row r="40" spans="2:9" x14ac:dyDescent="0.35">
      <c r="B40" s="32">
        <v>34</v>
      </c>
      <c r="C40" s="23" t="s">
        <v>72</v>
      </c>
      <c r="D40" s="33">
        <f>VLOOKUP($E$3*80-80+$B40,'Literacy Select LGA'!$A$5:$N$324,14)</f>
        <v>42.105263157894733</v>
      </c>
      <c r="E40" s="33">
        <f t="shared" si="0"/>
        <v>42.108663157894732</v>
      </c>
      <c r="F40" s="34">
        <f t="shared" si="1"/>
        <v>30</v>
      </c>
      <c r="G40" s="35" t="str">
        <f t="shared" si="2"/>
        <v>Brimbank</v>
      </c>
      <c r="H40" s="36">
        <f t="shared" si="3"/>
        <v>41.459706031424226</v>
      </c>
      <c r="I40" s="27"/>
    </row>
    <row r="41" spans="2:9" x14ac:dyDescent="0.35">
      <c r="B41" s="32">
        <v>35</v>
      </c>
      <c r="C41" s="23" t="s">
        <v>33</v>
      </c>
      <c r="D41" s="33">
        <f>VLOOKUP($E$3*80-80+$B41,'Literacy Select LGA'!$A$5:$N$324,14)</f>
        <v>25.191326530612244</v>
      </c>
      <c r="E41" s="33">
        <f t="shared" si="0"/>
        <v>25.194826530612243</v>
      </c>
      <c r="F41" s="34">
        <f t="shared" si="1"/>
        <v>66</v>
      </c>
      <c r="G41" s="35" t="str">
        <f t="shared" si="2"/>
        <v>Mildura</v>
      </c>
      <c r="H41" s="36">
        <f t="shared" si="3"/>
        <v>41.255605381165914</v>
      </c>
      <c r="I41" s="27"/>
    </row>
    <row r="42" spans="2:9" x14ac:dyDescent="0.35">
      <c r="B42" s="32">
        <v>36</v>
      </c>
      <c r="C42" s="23" t="s">
        <v>34</v>
      </c>
      <c r="D42" s="33">
        <f>VLOOKUP($E$3*80-80+$B42,'Literacy Select LGA'!$A$5:$N$324,14)</f>
        <v>30.450132391879976</v>
      </c>
      <c r="E42" s="33">
        <f t="shared" si="0"/>
        <v>30.453732391879974</v>
      </c>
      <c r="F42" s="34">
        <f t="shared" si="1"/>
        <v>56</v>
      </c>
      <c r="G42" s="35" t="str">
        <f t="shared" si="2"/>
        <v>Cardinia</v>
      </c>
      <c r="H42" s="36">
        <f t="shared" si="3"/>
        <v>40.450310559006212</v>
      </c>
      <c r="I42" s="27"/>
    </row>
    <row r="43" spans="2:9" x14ac:dyDescent="0.35">
      <c r="B43" s="32">
        <v>37</v>
      </c>
      <c r="C43" s="23" t="s">
        <v>35</v>
      </c>
      <c r="D43" s="33">
        <f>VLOOKUP($E$3*80-80+$B43,'Literacy Select LGA'!$A$5:$N$324,14)</f>
        <v>47.251308900523561</v>
      </c>
      <c r="E43" s="33">
        <f t="shared" si="0"/>
        <v>47.255008900523563</v>
      </c>
      <c r="F43" s="34">
        <f t="shared" si="1"/>
        <v>11</v>
      </c>
      <c r="G43" s="35" t="str">
        <f t="shared" si="2"/>
        <v>Bass Coast</v>
      </c>
      <c r="H43" s="36">
        <f t="shared" si="3"/>
        <v>40</v>
      </c>
      <c r="I43" s="27"/>
    </row>
    <row r="44" spans="2:9" x14ac:dyDescent="0.35">
      <c r="B44" s="32">
        <v>38</v>
      </c>
      <c r="C44" s="23" t="s">
        <v>73</v>
      </c>
      <c r="D44" s="33">
        <f>VLOOKUP($E$3*80-80+$B44,'Literacy Select LGA'!$A$5:$N$324,14)</f>
        <v>46.551724137931039</v>
      </c>
      <c r="E44" s="33">
        <f t="shared" si="0"/>
        <v>46.555524137931037</v>
      </c>
      <c r="F44" s="34">
        <f t="shared" si="1"/>
        <v>15</v>
      </c>
      <c r="G44" s="35" t="str">
        <f t="shared" si="2"/>
        <v>Horsham</v>
      </c>
      <c r="H44" s="36">
        <f t="shared" si="3"/>
        <v>39.914163090128753</v>
      </c>
      <c r="I44" s="27"/>
    </row>
    <row r="45" spans="2:9" x14ac:dyDescent="0.35">
      <c r="B45" s="32">
        <v>39</v>
      </c>
      <c r="C45" s="23" t="s">
        <v>74</v>
      </c>
      <c r="D45" s="33">
        <f>VLOOKUP($E$3*80-80+$B45,'Literacy Select LGA'!$A$5:$N$324,14)</f>
        <v>29.159519725557459</v>
      </c>
      <c r="E45" s="33">
        <f t="shared" si="0"/>
        <v>29.163419725557461</v>
      </c>
      <c r="F45" s="34">
        <f t="shared" si="1"/>
        <v>57</v>
      </c>
      <c r="G45" s="35" t="str">
        <f t="shared" si="2"/>
        <v>East Gippsland</v>
      </c>
      <c r="H45" s="36">
        <f t="shared" si="3"/>
        <v>38.445807770961146</v>
      </c>
      <c r="I45" s="27"/>
    </row>
    <row r="46" spans="2:9" x14ac:dyDescent="0.35">
      <c r="B46" s="32">
        <v>40</v>
      </c>
      <c r="C46" s="23" t="s">
        <v>36</v>
      </c>
      <c r="D46" s="33">
        <f>VLOOKUP($E$3*80-80+$B46,'Literacy Select LGA'!$A$5:$N$324,14)</f>
        <v>26.754047802621443</v>
      </c>
      <c r="E46" s="33">
        <f t="shared" si="0"/>
        <v>26.758047802621444</v>
      </c>
      <c r="F46" s="34">
        <f t="shared" si="1"/>
        <v>62</v>
      </c>
      <c r="G46" s="35" t="str">
        <f t="shared" si="2"/>
        <v>South Gippsland</v>
      </c>
      <c r="H46" s="36">
        <f t="shared" si="3"/>
        <v>37.56345177664975</v>
      </c>
      <c r="I46" s="27"/>
    </row>
    <row r="47" spans="2:9" x14ac:dyDescent="0.35">
      <c r="B47" s="32">
        <v>41</v>
      </c>
      <c r="C47" s="23" t="s">
        <v>75</v>
      </c>
      <c r="D47" s="33">
        <f>VLOOKUP($E$3*80-80+$B47,'Literacy Select LGA'!$A$5:$N$324,14)</f>
        <v>19.47743467933492</v>
      </c>
      <c r="E47" s="33">
        <f t="shared" si="0"/>
        <v>19.481534679334921</v>
      </c>
      <c r="F47" s="34">
        <f t="shared" si="1"/>
        <v>73</v>
      </c>
      <c r="G47" s="35" t="str">
        <f t="shared" si="2"/>
        <v>Casey</v>
      </c>
      <c r="H47" s="36">
        <f t="shared" si="3"/>
        <v>37.125324522067501</v>
      </c>
      <c r="I47" s="27"/>
    </row>
    <row r="48" spans="2:9" x14ac:dyDescent="0.35">
      <c r="B48" s="32">
        <v>42</v>
      </c>
      <c r="C48" s="23" t="s">
        <v>37</v>
      </c>
      <c r="D48" s="33">
        <f>VLOOKUP($E$3*80-80+$B48,'Literacy Select LGA'!$A$5:$N$324,14)</f>
        <v>30.64182194616977</v>
      </c>
      <c r="E48" s="33">
        <f t="shared" si="0"/>
        <v>30.646021946169771</v>
      </c>
      <c r="F48" s="34">
        <f t="shared" si="1"/>
        <v>55</v>
      </c>
      <c r="G48" s="35" t="str">
        <f t="shared" si="2"/>
        <v>Moreland</v>
      </c>
      <c r="H48" s="36">
        <f t="shared" si="3"/>
        <v>36.938775510204081</v>
      </c>
      <c r="I48" s="27"/>
    </row>
    <row r="49" spans="2:9" x14ac:dyDescent="0.35">
      <c r="B49" s="32">
        <v>43</v>
      </c>
      <c r="C49" s="23" t="s">
        <v>38</v>
      </c>
      <c r="D49" s="33">
        <f>VLOOKUP($E$3*80-80+$B49,'Literacy Select LGA'!$A$5:$N$324,14)</f>
        <v>29.010238907849825</v>
      </c>
      <c r="E49" s="33">
        <f t="shared" si="0"/>
        <v>29.014538907849825</v>
      </c>
      <c r="F49" s="34">
        <f t="shared" si="1"/>
        <v>58</v>
      </c>
      <c r="G49" s="35" t="str">
        <f t="shared" si="2"/>
        <v>Wellington</v>
      </c>
      <c r="H49" s="36">
        <f t="shared" si="3"/>
        <v>36.399217221135025</v>
      </c>
      <c r="I49" s="27"/>
    </row>
    <row r="50" spans="2:9" x14ac:dyDescent="0.35">
      <c r="B50" s="32">
        <v>44</v>
      </c>
      <c r="C50" s="23" t="s">
        <v>39</v>
      </c>
      <c r="D50" s="33">
        <f>VLOOKUP($E$3*80-80+$B50,'Literacy Select LGA'!$A$5:$N$324,14)</f>
        <v>18.091809180918091</v>
      </c>
      <c r="E50" s="33">
        <f t="shared" si="0"/>
        <v>18.096209180918091</v>
      </c>
      <c r="F50" s="34">
        <f t="shared" si="1"/>
        <v>74</v>
      </c>
      <c r="G50" s="35" t="str">
        <f t="shared" si="2"/>
        <v>Frankston</v>
      </c>
      <c r="H50" s="36">
        <f t="shared" si="3"/>
        <v>36.363636363636367</v>
      </c>
      <c r="I50" s="27"/>
    </row>
    <row r="51" spans="2:9" x14ac:dyDescent="0.35">
      <c r="B51" s="32">
        <v>45</v>
      </c>
      <c r="C51" s="23" t="s">
        <v>76</v>
      </c>
      <c r="D51" s="33">
        <f>VLOOKUP($E$3*80-80+$B51,'Literacy Select LGA'!$A$5:$N$324,14)</f>
        <v>46.773360867320605</v>
      </c>
      <c r="E51" s="33">
        <f t="shared" si="0"/>
        <v>46.777860867320605</v>
      </c>
      <c r="F51" s="34">
        <f t="shared" si="1"/>
        <v>13</v>
      </c>
      <c r="G51" s="35" t="str">
        <f t="shared" si="2"/>
        <v>Wyndham</v>
      </c>
      <c r="H51" s="36">
        <f t="shared" si="3"/>
        <v>35.781544256120526</v>
      </c>
      <c r="I51" s="27"/>
    </row>
    <row r="52" spans="2:9" x14ac:dyDescent="0.35">
      <c r="B52" s="32">
        <v>46</v>
      </c>
      <c r="C52" s="23" t="s">
        <v>53</v>
      </c>
      <c r="D52" s="33">
        <f>VLOOKUP($E$3*80-80+$B52,'Literacy Select LGA'!$A$5:$N$324,14)</f>
        <v>41.255605381165914</v>
      </c>
      <c r="E52" s="33">
        <f t="shared" si="0"/>
        <v>41.260205381165918</v>
      </c>
      <c r="F52" s="34">
        <f t="shared" si="1"/>
        <v>35</v>
      </c>
      <c r="G52" s="35" t="str">
        <f t="shared" si="2"/>
        <v>Ballarat</v>
      </c>
      <c r="H52" s="36">
        <f t="shared" si="3"/>
        <v>35.765616362631292</v>
      </c>
      <c r="I52" s="27"/>
    </row>
    <row r="53" spans="2:9" x14ac:dyDescent="0.35">
      <c r="B53" s="32">
        <v>47</v>
      </c>
      <c r="C53" s="23" t="s">
        <v>77</v>
      </c>
      <c r="D53" s="33">
        <f>VLOOKUP($E$3*80-80+$B53,'Literacy Select LGA'!$A$5:$N$324,14)</f>
        <v>45.360824742268044</v>
      </c>
      <c r="E53" s="33">
        <f t="shared" si="0"/>
        <v>45.365524742268043</v>
      </c>
      <c r="F53" s="34">
        <f t="shared" si="1"/>
        <v>20</v>
      </c>
      <c r="G53" s="35" t="str">
        <f t="shared" si="2"/>
        <v>Yarra Ranges</v>
      </c>
      <c r="H53" s="36">
        <f t="shared" si="3"/>
        <v>34.878331402085749</v>
      </c>
      <c r="I53" s="27"/>
    </row>
    <row r="54" spans="2:9" x14ac:dyDescent="0.35">
      <c r="B54" s="32">
        <v>48</v>
      </c>
      <c r="C54" s="23" t="s">
        <v>78</v>
      </c>
      <c r="D54" s="33">
        <f>VLOOKUP($E$3*80-80+$B54,'Literacy Select LGA'!$A$5:$N$324,14)</f>
        <v>48.284313725490193</v>
      </c>
      <c r="E54" s="33">
        <f t="shared" si="0"/>
        <v>48.289113725490196</v>
      </c>
      <c r="F54" s="34">
        <f t="shared" si="1"/>
        <v>10</v>
      </c>
      <c r="G54" s="35" t="str">
        <f t="shared" si="2"/>
        <v>Colac-Otway</v>
      </c>
      <c r="H54" s="36">
        <f t="shared" si="3"/>
        <v>34.642857142857139</v>
      </c>
      <c r="I54" s="27"/>
    </row>
    <row r="55" spans="2:9" x14ac:dyDescent="0.35">
      <c r="B55" s="32">
        <v>49</v>
      </c>
      <c r="C55" s="23" t="s">
        <v>40</v>
      </c>
      <c r="D55" s="33">
        <f>VLOOKUP($E$3*80-80+$B55,'Literacy Select LGA'!$A$5:$N$324,14)</f>
        <v>21.034946236559136</v>
      </c>
      <c r="E55" s="33">
        <f t="shared" si="0"/>
        <v>21.039846236559136</v>
      </c>
      <c r="F55" s="34">
        <f t="shared" si="1"/>
        <v>70</v>
      </c>
      <c r="G55" s="35" t="str">
        <f t="shared" si="2"/>
        <v>Buloke</v>
      </c>
      <c r="H55" s="36">
        <f t="shared" si="3"/>
        <v>34.545454545454547</v>
      </c>
      <c r="I55" s="27"/>
    </row>
    <row r="56" spans="2:9" x14ac:dyDescent="0.35">
      <c r="B56" s="32">
        <v>50</v>
      </c>
      <c r="C56" s="23" t="s">
        <v>41</v>
      </c>
      <c r="D56" s="33">
        <f>VLOOKUP($E$3*80-80+$B56,'Literacy Select LGA'!$A$5:$N$324,14)</f>
        <v>26.443100604727874</v>
      </c>
      <c r="E56" s="33">
        <f t="shared" si="0"/>
        <v>26.448100604727873</v>
      </c>
      <c r="F56" s="34">
        <f t="shared" si="1"/>
        <v>63</v>
      </c>
      <c r="G56" s="35" t="str">
        <f t="shared" si="2"/>
        <v>Greater Geelong</v>
      </c>
      <c r="H56" s="36">
        <f t="shared" si="3"/>
        <v>33.99029714978775</v>
      </c>
      <c r="I56" s="27"/>
    </row>
    <row r="57" spans="2:9" x14ac:dyDescent="0.35">
      <c r="B57" s="32">
        <v>51</v>
      </c>
      <c r="C57" s="23" t="s">
        <v>79</v>
      </c>
      <c r="D57" s="33">
        <f>VLOOKUP($E$3*80-80+$B57,'Literacy Select LGA'!$A$5:$N$324,14)</f>
        <v>25.518672199170126</v>
      </c>
      <c r="E57" s="33">
        <f t="shared" si="0"/>
        <v>25.523772199170125</v>
      </c>
      <c r="F57" s="34">
        <f t="shared" si="1"/>
        <v>65</v>
      </c>
      <c r="G57" s="35" t="str">
        <f t="shared" si="2"/>
        <v>Queenscliffe (B)</v>
      </c>
      <c r="H57" s="36">
        <f t="shared" si="3"/>
        <v>33.799999999999997</v>
      </c>
      <c r="I57" s="27"/>
    </row>
    <row r="58" spans="2:9" x14ac:dyDescent="0.35">
      <c r="B58" s="32">
        <v>52</v>
      </c>
      <c r="C58" s="23" t="s">
        <v>42</v>
      </c>
      <c r="D58" s="33">
        <f>VLOOKUP($E$3*80-80+$B58,'Literacy Select LGA'!$A$5:$N$324,14)</f>
        <v>36.938775510204081</v>
      </c>
      <c r="E58" s="33">
        <f t="shared" si="0"/>
        <v>36.943975510204083</v>
      </c>
      <c r="F58" s="34">
        <f t="shared" si="1"/>
        <v>42</v>
      </c>
      <c r="G58" s="35" t="str">
        <f t="shared" si="2"/>
        <v>Mornington Peninsula</v>
      </c>
      <c r="H58" s="36">
        <f t="shared" si="3"/>
        <v>33.2761578044597</v>
      </c>
      <c r="I58" s="27"/>
    </row>
    <row r="59" spans="2:9" x14ac:dyDescent="0.35">
      <c r="B59" s="32">
        <v>53</v>
      </c>
      <c r="C59" s="23" t="s">
        <v>80</v>
      </c>
      <c r="D59" s="33">
        <f>VLOOKUP($E$3*80-80+$B59,'Literacy Select LGA'!$A$5:$N$324,14)</f>
        <v>33.2761578044597</v>
      </c>
      <c r="E59" s="33">
        <f t="shared" si="0"/>
        <v>33.281457804459698</v>
      </c>
      <c r="F59" s="34">
        <f t="shared" si="1"/>
        <v>52</v>
      </c>
      <c r="G59" s="35" t="str">
        <f t="shared" si="2"/>
        <v>Surf Coast</v>
      </c>
      <c r="H59" s="36">
        <f t="shared" si="3"/>
        <v>31.654676258992808</v>
      </c>
      <c r="I59" s="27"/>
    </row>
    <row r="60" spans="2:9" x14ac:dyDescent="0.35">
      <c r="B60" s="32">
        <v>54</v>
      </c>
      <c r="C60" s="23" t="s">
        <v>81</v>
      </c>
      <c r="D60" s="33">
        <f>VLOOKUP($E$3*80-80+$B60,'Literacy Select LGA'!$A$5:$N$324,14)</f>
        <v>20.353982300884951</v>
      </c>
      <c r="E60" s="33">
        <f t="shared" si="0"/>
        <v>20.359382300884953</v>
      </c>
      <c r="F60" s="34">
        <f t="shared" si="1"/>
        <v>71</v>
      </c>
      <c r="G60" s="35" t="str">
        <f t="shared" si="2"/>
        <v>Southern Grampians</v>
      </c>
      <c r="H60" s="36">
        <f t="shared" si="3"/>
        <v>31.465517241379317</v>
      </c>
      <c r="I60" s="27"/>
    </row>
    <row r="61" spans="2:9" x14ac:dyDescent="0.35">
      <c r="B61" s="32">
        <v>55</v>
      </c>
      <c r="C61" s="23" t="s">
        <v>82</v>
      </c>
      <c r="D61" s="33">
        <f>VLOOKUP($E$3*80-80+$B61,'Literacy Select LGA'!$A$5:$N$324,14)</f>
        <v>48.717948717948723</v>
      </c>
      <c r="E61" s="33">
        <f t="shared" si="0"/>
        <v>48.72344871794872</v>
      </c>
      <c r="F61" s="34">
        <f t="shared" si="1"/>
        <v>7</v>
      </c>
      <c r="G61" s="35" t="str">
        <f t="shared" si="2"/>
        <v>Maribyrnong</v>
      </c>
      <c r="H61" s="36">
        <f t="shared" si="3"/>
        <v>30.64182194616977</v>
      </c>
      <c r="I61" s="27"/>
    </row>
    <row r="62" spans="2:9" x14ac:dyDescent="0.35">
      <c r="B62" s="32">
        <v>56</v>
      </c>
      <c r="C62" s="23" t="s">
        <v>83</v>
      </c>
      <c r="D62" s="33">
        <f>VLOOKUP($E$3*80-80+$B62,'Literacy Select LGA'!$A$5:$N$324,14)</f>
        <v>44.859813084112155</v>
      </c>
      <c r="E62" s="33">
        <f t="shared" si="0"/>
        <v>44.865413084112156</v>
      </c>
      <c r="F62" s="34">
        <f t="shared" si="1"/>
        <v>22</v>
      </c>
      <c r="G62" s="35" t="str">
        <f t="shared" si="2"/>
        <v>Knox</v>
      </c>
      <c r="H62" s="36">
        <f t="shared" si="3"/>
        <v>30.450132391879976</v>
      </c>
      <c r="I62" s="27"/>
    </row>
    <row r="63" spans="2:9" x14ac:dyDescent="0.35">
      <c r="B63" s="32">
        <v>57</v>
      </c>
      <c r="C63" s="23" t="s">
        <v>84</v>
      </c>
      <c r="D63" s="33">
        <f>VLOOKUP($E$3*80-80+$B63,'Literacy Select LGA'!$A$5:$N$324,14)</f>
        <v>26.353790613718402</v>
      </c>
      <c r="E63" s="33">
        <f t="shared" si="0"/>
        <v>26.359490613718403</v>
      </c>
      <c r="F63" s="34">
        <f t="shared" si="1"/>
        <v>64</v>
      </c>
      <c r="G63" s="35" t="str">
        <f t="shared" si="2"/>
        <v>Macedon Ranges</v>
      </c>
      <c r="H63" s="36">
        <f t="shared" si="3"/>
        <v>29.159519725557459</v>
      </c>
      <c r="I63" s="27"/>
    </row>
    <row r="64" spans="2:9" x14ac:dyDescent="0.35">
      <c r="B64" s="32">
        <v>58</v>
      </c>
      <c r="C64" s="23" t="s">
        <v>85</v>
      </c>
      <c r="D64" s="33">
        <f>VLOOKUP($E$3*80-80+$B64,'Literacy Select LGA'!$A$5:$N$324,14)</f>
        <v>46.05263157894737</v>
      </c>
      <c r="E64" s="33">
        <f t="shared" si="0"/>
        <v>46.058431578947371</v>
      </c>
      <c r="F64" s="34">
        <f t="shared" si="1"/>
        <v>16</v>
      </c>
      <c r="G64" s="35" t="str">
        <f t="shared" si="2"/>
        <v>Maroondah</v>
      </c>
      <c r="H64" s="36">
        <f t="shared" si="3"/>
        <v>29.010238907849825</v>
      </c>
      <c r="I64" s="27"/>
    </row>
    <row r="65" spans="2:9" x14ac:dyDescent="0.35">
      <c r="B65" s="32">
        <v>59</v>
      </c>
      <c r="C65" s="23" t="s">
        <v>43</v>
      </c>
      <c r="D65" s="33">
        <f>VLOOKUP($E$3*80-80+$B65,'Literacy Select LGA'!$A$5:$N$324,14)</f>
        <v>15.478841870824056</v>
      </c>
      <c r="E65" s="33">
        <f t="shared" si="0"/>
        <v>15.484741870824056</v>
      </c>
      <c r="F65" s="34">
        <f t="shared" si="1"/>
        <v>76</v>
      </c>
      <c r="G65" s="35" t="str">
        <f t="shared" si="2"/>
        <v>Alpine</v>
      </c>
      <c r="H65" s="36">
        <f t="shared" si="3"/>
        <v>28.125</v>
      </c>
      <c r="I65" s="27"/>
    </row>
    <row r="66" spans="2:9" x14ac:dyDescent="0.35">
      <c r="B66" s="32">
        <v>60</v>
      </c>
      <c r="C66" s="23" t="s">
        <v>86</v>
      </c>
      <c r="D66" s="33">
        <f>VLOOKUP($E$3*80-80+$B66,'Literacy Select LGA'!$A$5:$N$324,14)</f>
        <v>43.333333333333336</v>
      </c>
      <c r="E66" s="33">
        <f t="shared" si="0"/>
        <v>43.339333333333336</v>
      </c>
      <c r="F66" s="34">
        <f t="shared" si="1"/>
        <v>26</v>
      </c>
      <c r="G66" s="35" t="str">
        <f t="shared" si="2"/>
        <v>Hobsons Bay</v>
      </c>
      <c r="H66" s="36">
        <f t="shared" si="3"/>
        <v>27.622377622377627</v>
      </c>
      <c r="I66" s="27"/>
    </row>
    <row r="67" spans="2:9" x14ac:dyDescent="0.35">
      <c r="B67" s="32">
        <v>61</v>
      </c>
      <c r="C67" s="23" t="s">
        <v>16</v>
      </c>
      <c r="D67" s="33">
        <f>VLOOKUP($E$3*80-80+$B67,'Literacy Select LGA'!$A$5:$N$324,14)</f>
        <v>33.799999999999997</v>
      </c>
      <c r="E67" s="33">
        <f t="shared" si="0"/>
        <v>33.806100000000001</v>
      </c>
      <c r="F67" s="34">
        <f t="shared" si="1"/>
        <v>51</v>
      </c>
      <c r="G67" s="35" t="str">
        <f t="shared" si="2"/>
        <v>Darebin</v>
      </c>
      <c r="H67" s="36">
        <f t="shared" si="3"/>
        <v>27.48735244519392</v>
      </c>
      <c r="I67" s="27"/>
    </row>
    <row r="68" spans="2:9" x14ac:dyDescent="0.35">
      <c r="B68" s="32">
        <v>62</v>
      </c>
      <c r="C68" s="23" t="s">
        <v>87</v>
      </c>
      <c r="D68" s="33">
        <f>VLOOKUP($E$3*80-80+$B68,'Literacy Select LGA'!$A$5:$N$324,14)</f>
        <v>37.56345177664975</v>
      </c>
      <c r="E68" s="33">
        <f t="shared" si="0"/>
        <v>37.569651776649749</v>
      </c>
      <c r="F68" s="34">
        <f t="shared" si="1"/>
        <v>40</v>
      </c>
      <c r="G68" s="35" t="str">
        <f t="shared" si="2"/>
        <v>Manningham</v>
      </c>
      <c r="H68" s="36">
        <f t="shared" si="3"/>
        <v>26.754047802621443</v>
      </c>
      <c r="I68" s="27"/>
    </row>
    <row r="69" spans="2:9" x14ac:dyDescent="0.35">
      <c r="B69" s="32">
        <v>63</v>
      </c>
      <c r="C69" s="23" t="s">
        <v>88</v>
      </c>
      <c r="D69" s="33">
        <f>VLOOKUP($E$3*80-80+$B69,'Literacy Select LGA'!$A$5:$N$324,14)</f>
        <v>31.465517241379317</v>
      </c>
      <c r="E69" s="33">
        <f t="shared" si="0"/>
        <v>31.471817241379316</v>
      </c>
      <c r="F69" s="34">
        <f t="shared" si="1"/>
        <v>54</v>
      </c>
      <c r="G69" s="35" t="str">
        <f t="shared" si="2"/>
        <v>Moonee Valley</v>
      </c>
      <c r="H69" s="36">
        <f t="shared" si="3"/>
        <v>26.443100604727874</v>
      </c>
      <c r="I69" s="27"/>
    </row>
    <row r="70" spans="2:9" x14ac:dyDescent="0.35">
      <c r="B70" s="32">
        <v>64</v>
      </c>
      <c r="C70" s="23" t="s">
        <v>44</v>
      </c>
      <c r="D70" s="33">
        <f>VLOOKUP($E$3*80-80+$B70,'Literacy Select LGA'!$A$5:$N$324,14)</f>
        <v>14.342235410484676</v>
      </c>
      <c r="E70" s="33">
        <f t="shared" si="0"/>
        <v>14.348635410484675</v>
      </c>
      <c r="F70" s="34">
        <f t="shared" si="1"/>
        <v>77</v>
      </c>
      <c r="G70" s="35" t="str">
        <f t="shared" si="2"/>
        <v>Nillumbik</v>
      </c>
      <c r="H70" s="36">
        <f t="shared" si="3"/>
        <v>26.353790613718402</v>
      </c>
      <c r="I70" s="27"/>
    </row>
    <row r="71" spans="2:9" x14ac:dyDescent="0.35">
      <c r="B71" s="32">
        <v>65</v>
      </c>
      <c r="C71" s="23" t="s">
        <v>89</v>
      </c>
      <c r="D71" s="33">
        <f>VLOOKUP($E$3*80-80+$B71,'Literacy Select LGA'!$A$5:$N$324,14)</f>
        <v>53.846153846153847</v>
      </c>
      <c r="E71" s="33">
        <f t="shared" si="0"/>
        <v>53.852653846153849</v>
      </c>
      <c r="F71" s="34">
        <f t="shared" si="1"/>
        <v>2</v>
      </c>
      <c r="G71" s="35" t="str">
        <f t="shared" si="2"/>
        <v>Moorabool</v>
      </c>
      <c r="H71" s="36">
        <f t="shared" si="3"/>
        <v>25.518672199170126</v>
      </c>
      <c r="I71" s="27"/>
    </row>
    <row r="72" spans="2:9" x14ac:dyDescent="0.35">
      <c r="B72" s="32">
        <v>66</v>
      </c>
      <c r="C72" s="23" t="s">
        <v>90</v>
      </c>
      <c r="D72" s="33">
        <f>VLOOKUP($E$3*80-80+$B72,'Literacy Select LGA'!$A$5:$N$324,14)</f>
        <v>31.654676258992808</v>
      </c>
      <c r="E72" s="33">
        <f t="shared" ref="E72:E85" si="4">D72+0.0001*B72</f>
        <v>31.661276258992807</v>
      </c>
      <c r="F72" s="34">
        <f t="shared" ref="F72:F85" si="5">RANK(E72,E$7:E$85)</f>
        <v>53</v>
      </c>
      <c r="G72" s="35" t="str">
        <f t="shared" ref="G72:G85" si="6">VLOOKUP(MATCH(B72,F$7:F$85,0),$B$7:$F$85,2)</f>
        <v>Kingston</v>
      </c>
      <c r="H72" s="36">
        <f t="shared" ref="H72:H85" si="7">VLOOKUP(MATCH(B72,F$7:F$85,0),$B$7:$F$85,3)</f>
        <v>25.191326530612244</v>
      </c>
      <c r="I72" s="27"/>
    </row>
    <row r="73" spans="2:9" x14ac:dyDescent="0.35">
      <c r="B73" s="32">
        <v>67</v>
      </c>
      <c r="C73" s="23" t="s">
        <v>54</v>
      </c>
      <c r="D73" s="33">
        <f>VLOOKUP($E$3*80-80+$B73,'Literacy Select LGA'!$A$5:$N$324,14)</f>
        <v>52.252252252252248</v>
      </c>
      <c r="E73" s="33">
        <f t="shared" si="4"/>
        <v>52.25895225225225</v>
      </c>
      <c r="F73" s="34">
        <f t="shared" si="5"/>
        <v>3</v>
      </c>
      <c r="G73" s="35" t="str">
        <f t="shared" si="6"/>
        <v>Hepburn</v>
      </c>
      <c r="H73" s="36">
        <f t="shared" si="7"/>
        <v>24.324324324324323</v>
      </c>
      <c r="I73" s="27"/>
    </row>
    <row r="74" spans="2:9" x14ac:dyDescent="0.35">
      <c r="B74" s="32">
        <v>68</v>
      </c>
      <c r="C74" s="23" t="s">
        <v>91</v>
      </c>
      <c r="D74" s="33">
        <f>VLOOKUP($E$3*80-80+$B74,'Literacy Select LGA'!$A$5:$N$324,14)</f>
        <v>48.837209302325576</v>
      </c>
      <c r="E74" s="33">
        <f t="shared" si="4"/>
        <v>48.844009302325574</v>
      </c>
      <c r="F74" s="34">
        <f t="shared" si="5"/>
        <v>6</v>
      </c>
      <c r="G74" s="35" t="str">
        <f t="shared" si="6"/>
        <v>Banyule</v>
      </c>
      <c r="H74" s="36">
        <f t="shared" si="7"/>
        <v>23.838383838383834</v>
      </c>
      <c r="I74" s="27"/>
    </row>
    <row r="75" spans="2:9" x14ac:dyDescent="0.35">
      <c r="B75" s="32">
        <v>69</v>
      </c>
      <c r="C75" s="23" t="s">
        <v>55</v>
      </c>
      <c r="D75" s="33">
        <f>VLOOKUP($E$3*80-80+$B75,'Literacy Select LGA'!$A$5:$N$324,14)</f>
        <v>46.733668341708544</v>
      </c>
      <c r="E75" s="33">
        <f t="shared" si="4"/>
        <v>46.740568341708546</v>
      </c>
      <c r="F75" s="34">
        <f t="shared" si="5"/>
        <v>14</v>
      </c>
      <c r="G75" s="35" t="str">
        <f t="shared" si="6"/>
        <v>Glen Eira</v>
      </c>
      <c r="H75" s="36">
        <f t="shared" si="7"/>
        <v>22.702702702702709</v>
      </c>
      <c r="I75" s="27"/>
    </row>
    <row r="76" spans="2:9" x14ac:dyDescent="0.35">
      <c r="B76" s="32">
        <v>70</v>
      </c>
      <c r="C76" s="23" t="s">
        <v>45</v>
      </c>
      <c r="D76" s="33">
        <f>VLOOKUP($E$3*80-80+$B76,'Literacy Select LGA'!$A$5:$N$324,14)</f>
        <v>41.975308641975303</v>
      </c>
      <c r="E76" s="33">
        <f t="shared" si="4"/>
        <v>41.982308641975301</v>
      </c>
      <c r="F76" s="34">
        <f t="shared" si="5"/>
        <v>31</v>
      </c>
      <c r="G76" s="35" t="str">
        <f t="shared" si="6"/>
        <v>Monash</v>
      </c>
      <c r="H76" s="36">
        <f t="shared" si="7"/>
        <v>21.034946236559136</v>
      </c>
      <c r="I76" s="27"/>
    </row>
    <row r="77" spans="2:9" x14ac:dyDescent="0.35">
      <c r="B77" s="32">
        <v>71</v>
      </c>
      <c r="C77" s="23" t="s">
        <v>92</v>
      </c>
      <c r="D77" s="33">
        <f>VLOOKUP($E$3*80-80+$B77,'Literacy Select LGA'!$A$5:$N$324,14)</f>
        <v>36.399217221135025</v>
      </c>
      <c r="E77" s="33">
        <f t="shared" si="4"/>
        <v>36.406317221135026</v>
      </c>
      <c r="F77" s="34">
        <f t="shared" si="5"/>
        <v>43</v>
      </c>
      <c r="G77" s="35" t="str">
        <f t="shared" si="6"/>
        <v>Mount Alexander</v>
      </c>
      <c r="H77" s="36">
        <f t="shared" si="7"/>
        <v>20.353982300884951</v>
      </c>
      <c r="I77" s="27"/>
    </row>
    <row r="78" spans="2:9" x14ac:dyDescent="0.35">
      <c r="B78" s="32">
        <v>72</v>
      </c>
      <c r="C78" s="23" t="s">
        <v>93</v>
      </c>
      <c r="D78" s="33">
        <f>VLOOKUP($E$3*80-80+$B78,'Literacy Select LGA'!$A$5:$N$324,14)</f>
        <v>44.444444444444443</v>
      </c>
      <c r="E78" s="33">
        <f t="shared" si="4"/>
        <v>44.45164444444444</v>
      </c>
      <c r="F78" s="34">
        <f t="shared" si="5"/>
        <v>23</v>
      </c>
      <c r="G78" s="35" t="str">
        <f t="shared" si="6"/>
        <v>Whitehorse</v>
      </c>
      <c r="H78" s="36">
        <f t="shared" si="7"/>
        <v>20.307692307692307</v>
      </c>
      <c r="I78" s="27"/>
    </row>
    <row r="79" spans="2:9" x14ac:dyDescent="0.35">
      <c r="B79" s="32">
        <v>73</v>
      </c>
      <c r="C79" s="23" t="s">
        <v>46</v>
      </c>
      <c r="D79" s="33">
        <f>VLOOKUP($E$3*80-80+$B79,'Literacy Select LGA'!$A$5:$N$324,14)</f>
        <v>20.307692307692307</v>
      </c>
      <c r="E79" s="33">
        <f t="shared" si="4"/>
        <v>20.314992307692307</v>
      </c>
      <c r="F79" s="34">
        <f t="shared" si="5"/>
        <v>72</v>
      </c>
      <c r="G79" s="35" t="str">
        <f t="shared" si="6"/>
        <v>Mansfield</v>
      </c>
      <c r="H79" s="36">
        <f t="shared" si="7"/>
        <v>19.47743467933492</v>
      </c>
      <c r="I79" s="27"/>
    </row>
    <row r="80" spans="2:9" x14ac:dyDescent="0.35">
      <c r="B80" s="32">
        <v>74</v>
      </c>
      <c r="C80" s="23" t="s">
        <v>47</v>
      </c>
      <c r="D80" s="33">
        <f>VLOOKUP($E$3*80-80+$B80,'Literacy Select LGA'!$A$5:$N$324,14)</f>
        <v>45.347189418989132</v>
      </c>
      <c r="E80" s="33">
        <f t="shared" si="4"/>
        <v>45.354589418989129</v>
      </c>
      <c r="F80" s="34">
        <f t="shared" si="5"/>
        <v>21</v>
      </c>
      <c r="G80" s="35" t="str">
        <f t="shared" si="6"/>
        <v>Melbourne</v>
      </c>
      <c r="H80" s="36">
        <f t="shared" si="7"/>
        <v>18.091809180918091</v>
      </c>
      <c r="I80" s="27"/>
    </row>
    <row r="81" spans="2:9" x14ac:dyDescent="0.35">
      <c r="B81" s="32">
        <v>75</v>
      </c>
      <c r="C81" s="23" t="s">
        <v>56</v>
      </c>
      <c r="D81" s="33">
        <f>VLOOKUP($E$3*80-80+$B81,'Literacy Select LGA'!$A$5:$N$324,14)</f>
        <v>43.272727272727273</v>
      </c>
      <c r="E81" s="33">
        <f t="shared" si="4"/>
        <v>43.280227272727274</v>
      </c>
      <c r="F81" s="34">
        <f t="shared" si="5"/>
        <v>27</v>
      </c>
      <c r="G81" s="35" t="str">
        <f t="shared" si="6"/>
        <v>Bayside</v>
      </c>
      <c r="H81" s="36">
        <f t="shared" si="7"/>
        <v>16.741741741741748</v>
      </c>
      <c r="I81" s="27"/>
    </row>
    <row r="82" spans="2:9" x14ac:dyDescent="0.35">
      <c r="B82" s="32">
        <v>76</v>
      </c>
      <c r="C82" s="23" t="s">
        <v>48</v>
      </c>
      <c r="D82" s="33">
        <f>VLOOKUP($E$3*80-80+$B82,'Literacy Select LGA'!$A$5:$N$324,14)</f>
        <v>35.781544256120526</v>
      </c>
      <c r="E82" s="33">
        <f t="shared" si="4"/>
        <v>35.789144256120522</v>
      </c>
      <c r="F82" s="34">
        <f t="shared" si="5"/>
        <v>45</v>
      </c>
      <c r="G82" s="35" t="str">
        <f t="shared" si="6"/>
        <v>Port Phillip</v>
      </c>
      <c r="H82" s="36">
        <f t="shared" si="7"/>
        <v>15.478841870824056</v>
      </c>
      <c r="I82" s="27"/>
    </row>
    <row r="83" spans="2:9" x14ac:dyDescent="0.35">
      <c r="B83" s="32">
        <v>77</v>
      </c>
      <c r="C83" s="23" t="s">
        <v>49</v>
      </c>
      <c r="D83" s="33">
        <f>VLOOKUP($E$3*80-80+$B83,'Literacy Select LGA'!$A$5:$N$324,14)</f>
        <v>14.219759926131118</v>
      </c>
      <c r="E83" s="33">
        <f t="shared" si="4"/>
        <v>14.227459926131118</v>
      </c>
      <c r="F83" s="34">
        <f t="shared" si="5"/>
        <v>78</v>
      </c>
      <c r="G83" s="35" t="str">
        <f t="shared" si="6"/>
        <v>Stonnington</v>
      </c>
      <c r="H83" s="36">
        <f t="shared" si="7"/>
        <v>14.342235410484676</v>
      </c>
      <c r="I83" s="27"/>
    </row>
    <row r="84" spans="2:9" x14ac:dyDescent="0.35">
      <c r="B84" s="32">
        <v>78</v>
      </c>
      <c r="C84" s="23" t="s">
        <v>94</v>
      </c>
      <c r="D84" s="33">
        <f>VLOOKUP($E$3*80-80+$B84,'Literacy Select LGA'!$A$5:$N$324,14)</f>
        <v>34.878331402085749</v>
      </c>
      <c r="E84" s="33">
        <f t="shared" si="4"/>
        <v>34.886131402085752</v>
      </c>
      <c r="F84" s="34">
        <f t="shared" si="5"/>
        <v>47</v>
      </c>
      <c r="G84" s="35" t="str">
        <f t="shared" si="6"/>
        <v>Yarra</v>
      </c>
      <c r="H84" s="36">
        <f t="shared" si="7"/>
        <v>14.219759926131118</v>
      </c>
      <c r="I84" s="27"/>
    </row>
    <row r="85" spans="2:9" x14ac:dyDescent="0.35">
      <c r="B85" s="32">
        <v>79</v>
      </c>
      <c r="C85" s="23" t="s">
        <v>95</v>
      </c>
      <c r="D85" s="33">
        <f>VLOOKUP($E$3*80-80+$B85,'Literacy Select LGA'!$A$5:$N$324,14)</f>
        <v>50.746268656716417</v>
      </c>
      <c r="E85" s="33">
        <f t="shared" si="4"/>
        <v>50.754168656716416</v>
      </c>
      <c r="F85" s="34">
        <f t="shared" si="5"/>
        <v>4</v>
      </c>
      <c r="G85" s="35" t="str">
        <f t="shared" si="6"/>
        <v>Boroondara</v>
      </c>
      <c r="H85" s="36">
        <f t="shared" si="7"/>
        <v>13.182286302780639</v>
      </c>
      <c r="I85" s="27"/>
    </row>
    <row r="86" spans="2:9" x14ac:dyDescent="0.35">
      <c r="B86" s="29"/>
      <c r="C86" s="30"/>
      <c r="D86" s="27"/>
      <c r="E86" s="27"/>
      <c r="F86" s="27"/>
      <c r="G86" s="27"/>
      <c r="H86" s="27"/>
      <c r="I86" s="27"/>
    </row>
    <row r="87" spans="2:9" x14ac:dyDescent="0.35">
      <c r="B87" s="29"/>
      <c r="C87" s="30"/>
      <c r="D87" s="27"/>
      <c r="E87" s="27"/>
      <c r="F87" s="27"/>
      <c r="G87" s="27"/>
      <c r="H87" s="27"/>
      <c r="I87" s="27"/>
    </row>
  </sheetData>
  <sheetProtection sheet="1" objects="1" scenarios="1"/>
  <mergeCells count="1">
    <mergeCell ref="A1:K1"/>
  </mergeCells>
  <pageMargins left="1.1811023622047245" right="0.39370078740157483" top="0.39370078740157483" bottom="0.39370078740157483" header="0.39370078740157483" footer="0.31496062992125984"/>
  <pageSetup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431800</xdr:colOff>
                    <xdr:row>2</xdr:row>
                    <xdr:rowOff>12700</xdr:rowOff>
                  </from>
                  <to>
                    <xdr:col>5</xdr:col>
                    <xdr:colOff>12700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I35"/>
  <sheetViews>
    <sheetView showGridLines="0" showRowColHeaders="0" zoomScale="75" zoomScaleNormal="75" workbookViewId="0">
      <pane xSplit="9" ySplit="35" topLeftCell="K36" activePane="bottomRight" state="frozen"/>
      <selection pane="topRight" activeCell="J1" sqref="J1"/>
      <selection pane="bottomLeft" activeCell="A36" sqref="A36"/>
      <selection pane="bottomRight" activeCell="U33" sqref="U33"/>
    </sheetView>
  </sheetViews>
  <sheetFormatPr defaultRowHeight="14.5" x14ac:dyDescent="0.35"/>
  <cols>
    <col min="1" max="1" width="9.08984375" customWidth="1"/>
    <col min="2" max="2" width="23.7265625" customWidth="1"/>
    <col min="3" max="3" width="12.26953125" style="41" customWidth="1"/>
    <col min="4" max="4" width="6.26953125" customWidth="1"/>
    <col min="6" max="6" width="23" bestFit="1" customWidth="1"/>
    <col min="7" max="7" width="12" style="41" customWidth="1"/>
    <col min="9" max="9" width="21.08984375" customWidth="1"/>
  </cols>
  <sheetData>
    <row r="1" spans="1:9" ht="17.5" x14ac:dyDescent="0.35">
      <c r="A1" s="66" t="s">
        <v>104</v>
      </c>
      <c r="B1" s="66"/>
      <c r="C1" s="66"/>
      <c r="D1" s="66"/>
      <c r="E1" s="66"/>
      <c r="F1" s="66"/>
      <c r="G1" s="66"/>
      <c r="H1" s="66"/>
      <c r="I1" s="66"/>
    </row>
    <row r="2" spans="1:9" ht="25.5" customHeight="1" x14ac:dyDescent="0.35">
      <c r="I2" s="77" t="s">
        <v>117</v>
      </c>
    </row>
    <row r="3" spans="1:9" x14ac:dyDescent="0.35">
      <c r="A3" t="s">
        <v>0</v>
      </c>
      <c r="B3" t="s">
        <v>3</v>
      </c>
      <c r="C3" s="41" t="s">
        <v>1</v>
      </c>
      <c r="G3" s="41" t="s">
        <v>1</v>
      </c>
      <c r="I3" s="77"/>
    </row>
    <row r="4" spans="1:9" x14ac:dyDescent="0.35">
      <c r="A4" s="42" t="s">
        <v>5</v>
      </c>
      <c r="E4" s="42" t="s">
        <v>5</v>
      </c>
      <c r="I4" s="77"/>
    </row>
    <row r="5" spans="1:9" x14ac:dyDescent="0.35">
      <c r="A5" s="43">
        <v>2008</v>
      </c>
      <c r="B5" s="43" t="s">
        <v>6</v>
      </c>
      <c r="C5" s="44">
        <v>3.2000000000000028</v>
      </c>
      <c r="E5" s="43">
        <v>2023</v>
      </c>
      <c r="F5" s="43" t="s">
        <v>6</v>
      </c>
      <c r="G5" s="45">
        <v>24.764285357196428</v>
      </c>
      <c r="H5" s="46"/>
      <c r="I5" s="45">
        <f>G5-C5</f>
        <v>21.564285357196425</v>
      </c>
    </row>
    <row r="6" spans="1:9" x14ac:dyDescent="0.35">
      <c r="A6" s="47">
        <v>2008</v>
      </c>
      <c r="B6" s="47" t="s">
        <v>7</v>
      </c>
      <c r="C6" s="48">
        <v>6.2000000000000028</v>
      </c>
      <c r="E6" s="43">
        <v>2023</v>
      </c>
      <c r="F6" s="47" t="s">
        <v>7</v>
      </c>
      <c r="G6" s="45">
        <v>32.577864558529384</v>
      </c>
      <c r="H6" s="46"/>
      <c r="I6" s="45">
        <f t="shared" ref="I6:I35" si="0">G6-C6</f>
        <v>26.377864558529382</v>
      </c>
    </row>
    <row r="7" spans="1:9" x14ac:dyDescent="0.35">
      <c r="A7" s="47">
        <v>2008</v>
      </c>
      <c r="B7" s="47" t="s">
        <v>8</v>
      </c>
      <c r="C7" s="48">
        <v>11.900000000000006</v>
      </c>
      <c r="E7" s="43">
        <v>2023</v>
      </c>
      <c r="F7" s="47" t="s">
        <v>8</v>
      </c>
      <c r="G7" s="45">
        <v>53.00560049782203</v>
      </c>
      <c r="H7" s="46"/>
      <c r="I7" s="45">
        <f t="shared" si="0"/>
        <v>41.105600497822024</v>
      </c>
    </row>
    <row r="8" spans="1:9" x14ac:dyDescent="0.35">
      <c r="A8" s="47">
        <v>2008</v>
      </c>
      <c r="B8" s="47" t="s">
        <v>9</v>
      </c>
      <c r="C8" s="48">
        <v>4.4000000000000057</v>
      </c>
      <c r="E8" s="43">
        <v>2023</v>
      </c>
      <c r="F8" s="47" t="s">
        <v>9</v>
      </c>
      <c r="G8" s="45">
        <v>27.827209271697612</v>
      </c>
      <c r="H8" s="46"/>
      <c r="I8" s="45">
        <f t="shared" si="0"/>
        <v>23.427209271697606</v>
      </c>
    </row>
    <row r="9" spans="1:9" x14ac:dyDescent="0.35">
      <c r="A9" s="47">
        <v>2008</v>
      </c>
      <c r="B9" s="47" t="s">
        <v>10</v>
      </c>
      <c r="C9" s="48">
        <v>5.7999999999999972</v>
      </c>
      <c r="E9" s="43">
        <v>2023</v>
      </c>
      <c r="F9" s="47" t="s">
        <v>10</v>
      </c>
      <c r="G9" s="45">
        <v>28.107266772593135</v>
      </c>
      <c r="H9" s="46"/>
      <c r="I9" s="45">
        <f t="shared" si="0"/>
        <v>22.307266772593138</v>
      </c>
    </row>
    <row r="10" spans="1:9" x14ac:dyDescent="0.35">
      <c r="A10" s="47">
        <v>2008</v>
      </c>
      <c r="B10" s="47" t="s">
        <v>11</v>
      </c>
      <c r="C10" s="48">
        <v>4.4000000000000057</v>
      </c>
      <c r="E10" s="43">
        <v>2023</v>
      </c>
      <c r="F10" s="47" t="s">
        <v>11</v>
      </c>
      <c r="G10" s="45">
        <v>29.159437280187575</v>
      </c>
      <c r="H10" s="46"/>
      <c r="I10" s="45">
        <f t="shared" si="0"/>
        <v>24.759437280187569</v>
      </c>
    </row>
    <row r="11" spans="1:9" x14ac:dyDescent="0.35">
      <c r="A11" s="49">
        <v>2008</v>
      </c>
      <c r="B11" s="49" t="s">
        <v>12</v>
      </c>
      <c r="C11" s="50">
        <v>4.7999999999999972</v>
      </c>
      <c r="E11" s="43">
        <v>2023</v>
      </c>
      <c r="F11" s="49" t="s">
        <v>12</v>
      </c>
      <c r="G11" s="45">
        <v>28.763823016618105</v>
      </c>
      <c r="H11" s="46"/>
      <c r="I11" s="45">
        <f t="shared" si="0"/>
        <v>23.963823016618107</v>
      </c>
    </row>
    <row r="12" spans="1:9" x14ac:dyDescent="0.35">
      <c r="A12" s="42" t="s">
        <v>13</v>
      </c>
      <c r="E12" s="42" t="s">
        <v>13</v>
      </c>
      <c r="G12" s="51"/>
      <c r="H12" s="46"/>
      <c r="I12" s="46"/>
    </row>
    <row r="13" spans="1:9" x14ac:dyDescent="0.35">
      <c r="A13" s="43">
        <v>2008</v>
      </c>
      <c r="B13" s="43" t="s">
        <v>6</v>
      </c>
      <c r="C13" s="44">
        <v>4.7999999999999972</v>
      </c>
      <c r="E13" s="43">
        <v>2023</v>
      </c>
      <c r="F13" s="43" t="s">
        <v>6</v>
      </c>
      <c r="G13" s="45">
        <v>17.605675729311372</v>
      </c>
      <c r="H13" s="46"/>
      <c r="I13" s="45">
        <f t="shared" si="0"/>
        <v>12.805675729311375</v>
      </c>
    </row>
    <row r="14" spans="1:9" x14ac:dyDescent="0.35">
      <c r="A14" s="47">
        <v>2008</v>
      </c>
      <c r="B14" s="47" t="s">
        <v>7</v>
      </c>
      <c r="C14" s="48">
        <v>7.7999999999999972</v>
      </c>
      <c r="E14" s="43">
        <v>2023</v>
      </c>
      <c r="F14" s="47" t="s">
        <v>7</v>
      </c>
      <c r="G14" s="52">
        <v>24.406668077402344</v>
      </c>
      <c r="H14" s="46"/>
      <c r="I14" s="45">
        <f t="shared" si="0"/>
        <v>16.606668077402347</v>
      </c>
    </row>
    <row r="15" spans="1:9" x14ac:dyDescent="0.35">
      <c r="A15" s="47">
        <v>2008</v>
      </c>
      <c r="B15" s="47" t="s">
        <v>8</v>
      </c>
      <c r="C15" s="52">
        <v>17</v>
      </c>
      <c r="E15" s="43">
        <v>2023</v>
      </c>
      <c r="F15" s="47" t="s">
        <v>8</v>
      </c>
      <c r="G15" s="52">
        <v>49.395405078597342</v>
      </c>
      <c r="H15" s="46"/>
      <c r="I15" s="45">
        <f t="shared" si="0"/>
        <v>32.395405078597342</v>
      </c>
    </row>
    <row r="16" spans="1:9" x14ac:dyDescent="0.35">
      <c r="A16" s="47">
        <v>2008</v>
      </c>
      <c r="B16" s="47" t="s">
        <v>9</v>
      </c>
      <c r="C16" s="52">
        <v>6</v>
      </c>
      <c r="E16" s="43">
        <v>2023</v>
      </c>
      <c r="F16" s="47" t="s">
        <v>9</v>
      </c>
      <c r="G16" s="52">
        <v>20.468833376766796</v>
      </c>
      <c r="H16" s="46"/>
      <c r="I16" s="45">
        <f t="shared" si="0"/>
        <v>14.468833376766796</v>
      </c>
    </row>
    <row r="17" spans="1:9" x14ac:dyDescent="0.35">
      <c r="A17" s="47">
        <v>2008</v>
      </c>
      <c r="B17" s="47" t="s">
        <v>10</v>
      </c>
      <c r="C17" s="48">
        <v>8.0999999999999943</v>
      </c>
      <c r="E17" s="43">
        <v>2023</v>
      </c>
      <c r="F17" s="47" t="s">
        <v>10</v>
      </c>
      <c r="G17" s="52">
        <v>21.444768178363304</v>
      </c>
      <c r="H17" s="46"/>
      <c r="I17" s="45">
        <f t="shared" si="0"/>
        <v>13.34476817836331</v>
      </c>
    </row>
    <row r="18" spans="1:9" x14ac:dyDescent="0.35">
      <c r="A18" s="47">
        <v>2008</v>
      </c>
      <c r="B18" s="47" t="s">
        <v>11</v>
      </c>
      <c r="C18" s="48">
        <v>5.7000000000000028</v>
      </c>
      <c r="E18" s="43">
        <v>2023</v>
      </c>
      <c r="F18" s="47" t="s">
        <v>11</v>
      </c>
      <c r="G18" s="52">
        <v>20.879669344147231</v>
      </c>
      <c r="H18" s="46"/>
      <c r="I18" s="45">
        <f t="shared" si="0"/>
        <v>15.179669344147229</v>
      </c>
    </row>
    <row r="19" spans="1:9" x14ac:dyDescent="0.35">
      <c r="A19" s="49">
        <v>2008</v>
      </c>
      <c r="B19" s="49" t="s">
        <v>12</v>
      </c>
      <c r="C19" s="50">
        <v>6.2999999999999972</v>
      </c>
      <c r="E19" s="43">
        <v>2023</v>
      </c>
      <c r="F19" s="49" t="s">
        <v>12</v>
      </c>
      <c r="G19" s="53">
        <v>21.094739890670823</v>
      </c>
      <c r="H19" s="46"/>
      <c r="I19" s="45">
        <f t="shared" si="0"/>
        <v>14.794739890670826</v>
      </c>
    </row>
    <row r="20" spans="1:9" x14ac:dyDescent="0.35">
      <c r="A20" s="42" t="s">
        <v>14</v>
      </c>
      <c r="E20" s="42" t="s">
        <v>14</v>
      </c>
      <c r="G20" s="51"/>
      <c r="H20" s="46"/>
      <c r="I20" s="46"/>
    </row>
    <row r="21" spans="1:9" x14ac:dyDescent="0.35">
      <c r="A21" s="43">
        <v>2008</v>
      </c>
      <c r="B21" s="43" t="s">
        <v>6</v>
      </c>
      <c r="C21" s="45">
        <v>3</v>
      </c>
      <c r="E21" s="43">
        <v>2023</v>
      </c>
      <c r="F21" s="43" t="s">
        <v>6</v>
      </c>
      <c r="G21" s="45">
        <v>23.827523883294617</v>
      </c>
      <c r="H21" s="46"/>
      <c r="I21" s="45">
        <f t="shared" si="0"/>
        <v>20.827523883294617</v>
      </c>
    </row>
    <row r="22" spans="1:9" x14ac:dyDescent="0.35">
      <c r="A22" s="47">
        <v>2008</v>
      </c>
      <c r="B22" s="47" t="s">
        <v>7</v>
      </c>
      <c r="C22" s="48">
        <v>5.2999999999999972</v>
      </c>
      <c r="E22" s="43">
        <v>2023</v>
      </c>
      <c r="F22" s="47" t="s">
        <v>7</v>
      </c>
      <c r="G22" s="52">
        <v>31.456770820609293</v>
      </c>
      <c r="H22" s="46"/>
      <c r="I22" s="45">
        <f t="shared" si="0"/>
        <v>26.156770820609296</v>
      </c>
    </row>
    <row r="23" spans="1:9" x14ac:dyDescent="0.35">
      <c r="A23" s="47">
        <v>2008</v>
      </c>
      <c r="B23" s="47" t="s">
        <v>8</v>
      </c>
      <c r="C23" s="48">
        <v>14.5</v>
      </c>
      <c r="E23" s="43">
        <v>2023</v>
      </c>
      <c r="F23" s="47" t="s">
        <v>8</v>
      </c>
      <c r="G23" s="52">
        <v>58.159806295399513</v>
      </c>
      <c r="H23" s="46"/>
      <c r="I23" s="45">
        <f t="shared" si="0"/>
        <v>43.659806295399513</v>
      </c>
    </row>
    <row r="24" spans="1:9" x14ac:dyDescent="0.35">
      <c r="A24" s="47">
        <v>2008</v>
      </c>
      <c r="B24" s="47" t="s">
        <v>9</v>
      </c>
      <c r="C24" s="48">
        <v>3.9000000000000057</v>
      </c>
      <c r="E24" s="43">
        <v>2023</v>
      </c>
      <c r="F24" s="47" t="s">
        <v>9</v>
      </c>
      <c r="G24" s="52">
        <v>27.112382530354409</v>
      </c>
      <c r="H24" s="46"/>
      <c r="I24" s="45">
        <f t="shared" si="0"/>
        <v>23.212382530354404</v>
      </c>
    </row>
    <row r="25" spans="1:9" x14ac:dyDescent="0.35">
      <c r="A25" s="47">
        <v>2008</v>
      </c>
      <c r="B25" s="47" t="s">
        <v>10</v>
      </c>
      <c r="C25" s="48">
        <v>5.9000000000000057</v>
      </c>
      <c r="E25" s="43">
        <v>2023</v>
      </c>
      <c r="F25" s="47" t="s">
        <v>10</v>
      </c>
      <c r="G25" s="52">
        <v>27.025749382229705</v>
      </c>
      <c r="H25" s="46"/>
      <c r="I25" s="45">
        <f t="shared" si="0"/>
        <v>21.125749382229699</v>
      </c>
    </row>
    <row r="26" spans="1:9" x14ac:dyDescent="0.35">
      <c r="A26" s="47">
        <v>2008</v>
      </c>
      <c r="B26" s="47" t="s">
        <v>11</v>
      </c>
      <c r="C26" s="48">
        <v>3.7000000000000028</v>
      </c>
      <c r="E26" s="43">
        <v>2023</v>
      </c>
      <c r="F26" s="47" t="s">
        <v>11</v>
      </c>
      <c r="G26" s="52">
        <v>28.098533181704283</v>
      </c>
      <c r="H26" s="46"/>
      <c r="I26" s="45">
        <f t="shared" si="0"/>
        <v>24.398533181704281</v>
      </c>
    </row>
    <row r="27" spans="1:9" x14ac:dyDescent="0.35">
      <c r="A27" s="49">
        <v>2008</v>
      </c>
      <c r="B27" s="49" t="s">
        <v>12</v>
      </c>
      <c r="C27" s="50">
        <v>4.2000000000000028</v>
      </c>
      <c r="E27" s="43">
        <v>2023</v>
      </c>
      <c r="F27" s="49" t="s">
        <v>12</v>
      </c>
      <c r="G27" s="53">
        <v>27.723171770838547</v>
      </c>
      <c r="H27" s="46"/>
      <c r="I27" s="45">
        <f t="shared" si="0"/>
        <v>23.523171770838545</v>
      </c>
    </row>
    <row r="28" spans="1:9" x14ac:dyDescent="0.35">
      <c r="A28" s="42" t="s">
        <v>15</v>
      </c>
      <c r="E28" s="42" t="s">
        <v>15</v>
      </c>
      <c r="G28" s="51"/>
      <c r="H28" s="46"/>
      <c r="I28" s="46"/>
    </row>
    <row r="29" spans="1:9" x14ac:dyDescent="0.35">
      <c r="A29" s="43">
        <v>2008</v>
      </c>
      <c r="B29" s="43" t="s">
        <v>6</v>
      </c>
      <c r="C29" s="44">
        <v>4.2000000000000028</v>
      </c>
      <c r="E29" s="43">
        <v>2023</v>
      </c>
      <c r="F29" s="43" t="s">
        <v>6</v>
      </c>
      <c r="G29" s="45">
        <v>29.877663158986053</v>
      </c>
      <c r="H29" s="46"/>
      <c r="I29" s="45">
        <f t="shared" si="0"/>
        <v>25.67766315898605</v>
      </c>
    </row>
    <row r="30" spans="1:9" x14ac:dyDescent="0.35">
      <c r="A30" s="47">
        <v>2008</v>
      </c>
      <c r="B30" s="47" t="s">
        <v>7</v>
      </c>
      <c r="C30" s="48">
        <v>6.5</v>
      </c>
      <c r="E30" s="43">
        <v>2023</v>
      </c>
      <c r="F30" s="47" t="s">
        <v>7</v>
      </c>
      <c r="G30" s="52">
        <v>37.636099982795486</v>
      </c>
      <c r="H30" s="46"/>
      <c r="I30" s="45">
        <f t="shared" si="0"/>
        <v>31.136099982795486</v>
      </c>
    </row>
    <row r="31" spans="1:9" x14ac:dyDescent="0.35">
      <c r="A31" s="47">
        <v>2008</v>
      </c>
      <c r="B31" s="47" t="s">
        <v>8</v>
      </c>
      <c r="C31" s="48">
        <v>20.099999999999994</v>
      </c>
      <c r="E31" s="43">
        <v>2023</v>
      </c>
      <c r="F31" s="47" t="s">
        <v>8</v>
      </c>
      <c r="G31" s="52">
        <v>61.063698206555351</v>
      </c>
      <c r="H31" s="46"/>
      <c r="I31" s="45">
        <f t="shared" si="0"/>
        <v>40.963698206555357</v>
      </c>
    </row>
    <row r="32" spans="1:9" x14ac:dyDescent="0.35">
      <c r="A32" s="47">
        <v>2008</v>
      </c>
      <c r="B32" s="47" t="s">
        <v>9</v>
      </c>
      <c r="C32" s="52">
        <v>5</v>
      </c>
      <c r="E32" s="43">
        <v>2023</v>
      </c>
      <c r="F32" s="47" t="s">
        <v>9</v>
      </c>
      <c r="G32" s="52">
        <v>33.191836946374863</v>
      </c>
      <c r="H32" s="46"/>
      <c r="I32" s="45">
        <f t="shared" si="0"/>
        <v>28.191836946374863</v>
      </c>
    </row>
    <row r="33" spans="1:9" x14ac:dyDescent="0.35">
      <c r="A33" s="47">
        <v>2008</v>
      </c>
      <c r="B33" s="47" t="s">
        <v>10</v>
      </c>
      <c r="C33" s="48">
        <v>7.2000000000000028</v>
      </c>
      <c r="E33" s="43">
        <v>2023</v>
      </c>
      <c r="F33" s="47" t="s">
        <v>10</v>
      </c>
      <c r="G33" s="52">
        <v>34.365382390373711</v>
      </c>
      <c r="H33" s="46"/>
      <c r="I33" s="45">
        <f t="shared" si="0"/>
        <v>27.165382390373708</v>
      </c>
    </row>
    <row r="34" spans="1:9" x14ac:dyDescent="0.35">
      <c r="A34" s="47">
        <v>2008</v>
      </c>
      <c r="B34" s="47" t="s">
        <v>11</v>
      </c>
      <c r="C34" s="48">
        <v>4.7999999999999972</v>
      </c>
      <c r="E34" s="43">
        <v>2023</v>
      </c>
      <c r="F34" s="47" t="s">
        <v>11</v>
      </c>
      <c r="G34" s="52">
        <v>33.56352351753533</v>
      </c>
      <c r="H34" s="46"/>
      <c r="I34" s="45">
        <f t="shared" si="0"/>
        <v>28.763523517535333</v>
      </c>
    </row>
    <row r="35" spans="1:9" x14ac:dyDescent="0.35">
      <c r="A35" s="49">
        <v>2008</v>
      </c>
      <c r="B35" s="49" t="s">
        <v>12</v>
      </c>
      <c r="C35" s="50">
        <v>5.2999999999999972</v>
      </c>
      <c r="E35" s="43">
        <v>2023</v>
      </c>
      <c r="F35" s="43" t="s">
        <v>12</v>
      </c>
      <c r="G35" s="45">
        <v>33.825310686090575</v>
      </c>
      <c r="H35" s="46"/>
      <c r="I35" s="45">
        <f t="shared" si="0"/>
        <v>28.525310686090577</v>
      </c>
    </row>
  </sheetData>
  <sheetProtection sheet="1" objects="1" scenarios="1"/>
  <mergeCells count="2">
    <mergeCell ref="I2:I4"/>
    <mergeCell ref="A1:I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autoPageBreaks="0"/>
  </sheetPr>
  <dimension ref="A1:V2537"/>
  <sheetViews>
    <sheetView showGridLines="0" showRowColHeaders="0" topLeftCell="P1" zoomScale="75" zoomScaleNormal="75" workbookViewId="0">
      <pane xSplit="7" ySplit="1" topLeftCell="W2" activePane="bottomRight" state="frozen"/>
      <selection activeCell="P1" sqref="P1"/>
      <selection pane="topRight" activeCell="W1" sqref="W1"/>
      <selection pane="bottomLeft" activeCell="P2" sqref="P2"/>
      <selection pane="bottomRight" activeCell="P34" sqref="P34:V36"/>
    </sheetView>
  </sheetViews>
  <sheetFormatPr defaultColWidth="9.08984375" defaultRowHeight="14.5" x14ac:dyDescent="0.35"/>
  <cols>
    <col min="1" max="1" width="3.08984375" style="3" bestFit="1" customWidth="1"/>
    <col min="2" max="2" width="4.6328125" style="3" customWidth="1"/>
    <col min="3" max="3" width="9.08984375" style="5" customWidth="1"/>
    <col min="4" max="4" width="11.36328125" style="3" customWidth="1"/>
    <col min="5" max="5" width="19.08984375" style="3" customWidth="1"/>
    <col min="6" max="7" width="11.26953125" style="3" customWidth="1"/>
    <col min="8" max="8" width="8.08984375" style="8" customWidth="1"/>
    <col min="9" max="10" width="9.08984375" style="3"/>
    <col min="11" max="11" width="19.08984375" style="3" customWidth="1"/>
    <col min="12" max="13" width="11.26953125" style="3" customWidth="1"/>
    <col min="14" max="14" width="8.08984375" style="3" customWidth="1"/>
    <col min="15" max="15" width="7.08984375" style="3" customWidth="1"/>
    <col min="16" max="16" width="14" style="3" customWidth="1"/>
    <col min="17" max="17" width="9.08984375" style="3" customWidth="1"/>
    <col min="18" max="20" width="16" style="3" customWidth="1"/>
    <col min="21" max="21" width="6.36328125" style="3" customWidth="1"/>
    <col min="22" max="22" width="7.26953125" style="3" customWidth="1"/>
    <col min="23" max="16384" width="9.08984375" style="3"/>
  </cols>
  <sheetData>
    <row r="1" spans="1:22" ht="23.5" x14ac:dyDescent="0.35">
      <c r="B1" s="1"/>
      <c r="C1" s="2" t="s">
        <v>106</v>
      </c>
      <c r="O1" s="1">
        <v>2008</v>
      </c>
      <c r="P1" s="79" t="s">
        <v>105</v>
      </c>
      <c r="Q1" s="79"/>
      <c r="R1" s="79"/>
      <c r="S1" s="79"/>
      <c r="T1" s="79"/>
      <c r="U1" s="79"/>
      <c r="V1" s="79"/>
    </row>
    <row r="2" spans="1:22" x14ac:dyDescent="0.35">
      <c r="B2" s="1"/>
      <c r="C2" s="4" t="s">
        <v>116</v>
      </c>
      <c r="O2" s="1">
        <v>2023</v>
      </c>
      <c r="P2" s="69" t="s">
        <v>120</v>
      </c>
      <c r="Q2" s="69"/>
      <c r="R2" s="69"/>
      <c r="S2" s="69"/>
      <c r="T2" s="69"/>
      <c r="U2" s="69"/>
      <c r="V2" s="69"/>
    </row>
    <row r="3" spans="1:22" x14ac:dyDescent="0.35">
      <c r="H3" s="80" t="s">
        <v>99</v>
      </c>
      <c r="N3" s="67" t="s">
        <v>99</v>
      </c>
      <c r="O3" s="24"/>
      <c r="P3" s="69"/>
      <c r="Q3" s="69"/>
      <c r="R3" s="69"/>
      <c r="S3" s="69"/>
      <c r="T3" s="69"/>
      <c r="U3" s="69"/>
      <c r="V3" s="69"/>
    </row>
    <row r="4" spans="1:22" ht="15" customHeight="1" x14ac:dyDescent="0.35">
      <c r="C4" s="6" t="s">
        <v>0</v>
      </c>
      <c r="D4" s="6" t="s">
        <v>17</v>
      </c>
      <c r="E4" s="6" t="s">
        <v>96</v>
      </c>
      <c r="F4" s="6" t="s">
        <v>2</v>
      </c>
      <c r="G4" s="6" t="s">
        <v>4</v>
      </c>
      <c r="H4" s="80"/>
      <c r="I4" s="6" t="s">
        <v>0</v>
      </c>
      <c r="J4" s="6" t="s">
        <v>17</v>
      </c>
      <c r="K4" s="6" t="s">
        <v>96</v>
      </c>
      <c r="L4" s="6" t="s">
        <v>2</v>
      </c>
      <c r="M4" s="6" t="s">
        <v>4</v>
      </c>
      <c r="N4" s="67"/>
      <c r="O4" s="24"/>
    </row>
    <row r="5" spans="1:22" x14ac:dyDescent="0.35">
      <c r="A5" s="15">
        <v>1</v>
      </c>
      <c r="B5" s="22">
        <v>1</v>
      </c>
      <c r="C5" s="5">
        <v>2008</v>
      </c>
      <c r="D5" s="3" t="s">
        <v>5</v>
      </c>
      <c r="E5" s="37" t="s">
        <v>57</v>
      </c>
      <c r="F5" s="16">
        <v>139</v>
      </c>
      <c r="G5" s="16">
        <v>143</v>
      </c>
      <c r="H5" s="7">
        <f>100-(F5/G5*100)</f>
        <v>2.7972027972028002</v>
      </c>
      <c r="I5" s="20">
        <v>2023</v>
      </c>
      <c r="J5" s="17" t="s">
        <v>5</v>
      </c>
      <c r="K5" s="17" t="s">
        <v>57</v>
      </c>
      <c r="L5" s="17"/>
      <c r="M5" s="17"/>
      <c r="N5" s="7">
        <v>31.932773109243698</v>
      </c>
      <c r="O5" s="24"/>
    </row>
    <row r="6" spans="1:22" x14ac:dyDescent="0.35">
      <c r="A6" s="15">
        <v>2</v>
      </c>
      <c r="B6" s="22">
        <v>2</v>
      </c>
      <c r="C6" s="9">
        <v>2008</v>
      </c>
      <c r="D6" s="10" t="s">
        <v>5</v>
      </c>
      <c r="E6" s="38" t="s">
        <v>50</v>
      </c>
      <c r="F6" s="18">
        <v>130</v>
      </c>
      <c r="G6" s="18">
        <v>140</v>
      </c>
      <c r="H6" s="7">
        <f t="shared" ref="H6:H69" si="0">100-(F6/G6*100)</f>
        <v>7.1428571428571388</v>
      </c>
      <c r="I6" s="20">
        <v>2023</v>
      </c>
      <c r="J6" s="19" t="s">
        <v>5</v>
      </c>
      <c r="K6" s="19" t="s">
        <v>50</v>
      </c>
      <c r="L6" s="19"/>
      <c r="M6" s="19"/>
      <c r="N6" s="7">
        <v>38.383838383838388</v>
      </c>
      <c r="O6" s="24"/>
      <c r="Q6" s="11">
        <v>26</v>
      </c>
      <c r="S6" s="11">
        <v>80</v>
      </c>
    </row>
    <row r="7" spans="1:22" x14ac:dyDescent="0.35">
      <c r="A7" s="15">
        <v>3</v>
      </c>
      <c r="B7" s="22">
        <v>3</v>
      </c>
      <c r="C7" s="9">
        <v>2008</v>
      </c>
      <c r="D7" s="10" t="s">
        <v>5</v>
      </c>
      <c r="E7" s="38" t="s">
        <v>18</v>
      </c>
      <c r="F7" s="18">
        <v>1108</v>
      </c>
      <c r="G7" s="18">
        <v>1183</v>
      </c>
      <c r="H7" s="7">
        <f t="shared" si="0"/>
        <v>6.3398140321217227</v>
      </c>
      <c r="I7" s="20">
        <v>2023</v>
      </c>
      <c r="J7" s="19" t="s">
        <v>5</v>
      </c>
      <c r="K7" s="19" t="s">
        <v>18</v>
      </c>
      <c r="L7" s="19"/>
      <c r="M7" s="19"/>
      <c r="N7" s="7">
        <v>32.62798634812286</v>
      </c>
      <c r="O7" s="24"/>
    </row>
    <row r="8" spans="1:22" x14ac:dyDescent="0.35">
      <c r="A8" s="15">
        <v>4</v>
      </c>
      <c r="B8" s="22">
        <v>4</v>
      </c>
      <c r="C8" s="9">
        <v>2008</v>
      </c>
      <c r="D8" s="10" t="s">
        <v>5</v>
      </c>
      <c r="E8" s="38" t="s">
        <v>19</v>
      </c>
      <c r="F8" s="18">
        <v>1430</v>
      </c>
      <c r="G8" s="18">
        <v>1471</v>
      </c>
      <c r="H8" s="7">
        <f t="shared" si="0"/>
        <v>2.7872195785180196</v>
      </c>
      <c r="I8" s="20">
        <v>2023</v>
      </c>
      <c r="J8" s="19" t="s">
        <v>5</v>
      </c>
      <c r="K8" s="19" t="s">
        <v>19</v>
      </c>
      <c r="L8" s="19"/>
      <c r="M8" s="19"/>
      <c r="N8" s="7">
        <v>20.394331484904498</v>
      </c>
      <c r="O8" s="24"/>
      <c r="Q8" s="11">
        <v>2</v>
      </c>
      <c r="S8" s="39">
        <v>2</v>
      </c>
    </row>
    <row r="9" spans="1:22" ht="18" customHeight="1" x14ac:dyDescent="0.35">
      <c r="A9" s="15">
        <v>5</v>
      </c>
      <c r="B9" s="22">
        <v>5</v>
      </c>
      <c r="C9" s="9">
        <v>2008</v>
      </c>
      <c r="D9" s="10" t="s">
        <v>5</v>
      </c>
      <c r="E9" s="38" t="s">
        <v>58</v>
      </c>
      <c r="F9" s="18">
        <v>263</v>
      </c>
      <c r="G9" s="18">
        <v>276</v>
      </c>
      <c r="H9" s="7">
        <f t="shared" si="0"/>
        <v>4.7101449275362341</v>
      </c>
      <c r="I9" s="20">
        <v>2023</v>
      </c>
      <c r="J9" s="19" t="s">
        <v>5</v>
      </c>
      <c r="K9" s="19" t="s">
        <v>58</v>
      </c>
      <c r="L9" s="19"/>
      <c r="M9" s="19"/>
      <c r="N9" s="7">
        <v>28.992628992628994</v>
      </c>
      <c r="O9" s="24"/>
      <c r="R9" s="70" t="str">
        <f>CONCATENATE(INDEX(E5:E84,Q6),": ",INDEX(O1:O2,Q8))</f>
        <v>Greater Dandenong: 2023</v>
      </c>
      <c r="S9" s="72" t="str">
        <f>CONCATENATE(INDEX(E5:E84,S6),": ",INDEX(O1:O2,S8))</f>
        <v>Victoria: 2023</v>
      </c>
      <c r="T9" s="74" t="str">
        <f>CONCATENATE(INDEX(E5:E84,Q6),": per cent greater or less than ", INDEX(E5:E84,S6))</f>
        <v>Greater Dandenong: per cent greater or less than Victoria</v>
      </c>
    </row>
    <row r="10" spans="1:22" ht="18" customHeight="1" x14ac:dyDescent="0.35">
      <c r="A10" s="15">
        <v>6</v>
      </c>
      <c r="B10" s="22">
        <v>6</v>
      </c>
      <c r="C10" s="9">
        <v>2008</v>
      </c>
      <c r="D10" s="10" t="s">
        <v>5</v>
      </c>
      <c r="E10" s="38" t="s">
        <v>59</v>
      </c>
      <c r="F10" s="18">
        <v>512</v>
      </c>
      <c r="G10" s="18">
        <v>530</v>
      </c>
      <c r="H10" s="7">
        <f t="shared" si="0"/>
        <v>3.3962264150943327</v>
      </c>
      <c r="I10" s="20">
        <v>2023</v>
      </c>
      <c r="J10" s="19" t="s">
        <v>5</v>
      </c>
      <c r="K10" s="19" t="s">
        <v>59</v>
      </c>
      <c r="L10" s="19"/>
      <c r="M10" s="19"/>
      <c r="N10" s="7">
        <v>33.819241982507293</v>
      </c>
      <c r="O10" s="24"/>
      <c r="R10" s="71"/>
      <c r="S10" s="73"/>
      <c r="T10" s="75"/>
    </row>
    <row r="11" spans="1:22" x14ac:dyDescent="0.35">
      <c r="A11" s="15">
        <v>7</v>
      </c>
      <c r="B11" s="22">
        <v>7</v>
      </c>
      <c r="C11" s="9">
        <v>2008</v>
      </c>
      <c r="D11" s="10" t="s">
        <v>5</v>
      </c>
      <c r="E11" s="38" t="s">
        <v>20</v>
      </c>
      <c r="F11" s="18">
        <v>1321</v>
      </c>
      <c r="G11" s="18">
        <v>1332</v>
      </c>
      <c r="H11" s="7">
        <f t="shared" si="0"/>
        <v>0.82582582582581665</v>
      </c>
      <c r="I11" s="20">
        <v>2023</v>
      </c>
      <c r="J11" s="19" t="s">
        <v>5</v>
      </c>
      <c r="K11" s="19" t="s">
        <v>20</v>
      </c>
      <c r="L11" s="19"/>
      <c r="M11" s="19"/>
      <c r="N11" s="7">
        <v>13.194444444444443</v>
      </c>
      <c r="O11" s="24"/>
      <c r="Q11" s="10" t="s">
        <v>5</v>
      </c>
      <c r="R11" s="12">
        <f>VLOOKUP($Q$6,$B$5:$N$84,1+$Q$8*6)</f>
        <v>39.348079161816059</v>
      </c>
      <c r="S11" s="13">
        <f>VLOOKUP($S$6,$B$5:$N$84,1+$S$8*6)</f>
        <v>30.7</v>
      </c>
      <c r="T11" s="40">
        <f>(R11-S11)/S11*100</f>
        <v>28.169638963570232</v>
      </c>
    </row>
    <row r="12" spans="1:22" x14ac:dyDescent="0.35">
      <c r="A12" s="15">
        <v>8</v>
      </c>
      <c r="B12" s="22">
        <v>8</v>
      </c>
      <c r="C12" s="9">
        <v>2008</v>
      </c>
      <c r="D12" s="10" t="s">
        <v>5</v>
      </c>
      <c r="E12" s="38" t="s">
        <v>51</v>
      </c>
      <c r="F12" s="18">
        <v>139</v>
      </c>
      <c r="G12" s="18">
        <v>143</v>
      </c>
      <c r="H12" s="7">
        <f t="shared" si="0"/>
        <v>2.7972027972028002</v>
      </c>
      <c r="I12" s="20">
        <v>2023</v>
      </c>
      <c r="J12" s="19" t="s">
        <v>5</v>
      </c>
      <c r="K12" s="19" t="s">
        <v>51</v>
      </c>
      <c r="L12" s="19"/>
      <c r="M12" s="19"/>
      <c r="N12" s="7">
        <v>38.732394366197184</v>
      </c>
      <c r="O12" s="24"/>
      <c r="Q12" s="10" t="s">
        <v>13</v>
      </c>
      <c r="R12" s="12">
        <f>VLOOKUP($Q$6,$B$85:$N$164,1+$Q$8*6)</f>
        <v>36.152099886492614</v>
      </c>
      <c r="S12" s="13">
        <f>VLOOKUP($S$6,$B$85:$N$164,1+$S$8*6)</f>
        <v>29.7</v>
      </c>
      <c r="T12" s="40">
        <f t="shared" ref="T12:T14" si="1">(R12-S12)/S12*100</f>
        <v>21.724242042062677</v>
      </c>
    </row>
    <row r="13" spans="1:22" x14ac:dyDescent="0.35">
      <c r="A13" s="15">
        <v>9</v>
      </c>
      <c r="B13" s="22">
        <v>9</v>
      </c>
      <c r="C13" s="9">
        <v>2008</v>
      </c>
      <c r="D13" s="10" t="s">
        <v>5</v>
      </c>
      <c r="E13" s="38" t="s">
        <v>21</v>
      </c>
      <c r="F13" s="18">
        <v>2000</v>
      </c>
      <c r="G13" s="18">
        <v>2031</v>
      </c>
      <c r="H13" s="7">
        <f t="shared" si="0"/>
        <v>1.5263417035942979</v>
      </c>
      <c r="I13" s="20">
        <v>2023</v>
      </c>
      <c r="J13" s="19" t="s">
        <v>5</v>
      </c>
      <c r="K13" s="19" t="s">
        <v>21</v>
      </c>
      <c r="L13" s="19"/>
      <c r="M13" s="19"/>
      <c r="N13" s="7">
        <v>12.427184466019412</v>
      </c>
      <c r="O13" s="24"/>
      <c r="Q13" s="10" t="s">
        <v>14</v>
      </c>
      <c r="R13" s="12">
        <f>VLOOKUP($Q$6,$B$165:$N$244,1+$Q$8*6)</f>
        <v>35.310269082921479</v>
      </c>
      <c r="S13" s="13">
        <f>VLOOKUP($S$6,$B$165:$N$244,1+$S$8*6)</f>
        <v>30.6</v>
      </c>
      <c r="T13" s="40">
        <f t="shared" si="1"/>
        <v>15.39303621869764</v>
      </c>
    </row>
    <row r="14" spans="1:22" x14ac:dyDescent="0.35">
      <c r="A14" s="15">
        <v>10</v>
      </c>
      <c r="B14" s="22">
        <v>10</v>
      </c>
      <c r="C14" s="9">
        <v>2008</v>
      </c>
      <c r="D14" s="10" t="s">
        <v>5</v>
      </c>
      <c r="E14" s="38" t="s">
        <v>22</v>
      </c>
      <c r="F14" s="18">
        <v>2202</v>
      </c>
      <c r="G14" s="18">
        <v>2358</v>
      </c>
      <c r="H14" s="7">
        <f t="shared" si="0"/>
        <v>6.61577608142494</v>
      </c>
      <c r="I14" s="20">
        <v>2023</v>
      </c>
      <c r="J14" s="19" t="s">
        <v>5</v>
      </c>
      <c r="K14" s="19" t="s">
        <v>22</v>
      </c>
      <c r="L14" s="19"/>
      <c r="M14" s="19"/>
      <c r="N14" s="7">
        <v>38.995108937305467</v>
      </c>
      <c r="O14" s="24"/>
      <c r="Q14" s="10" t="s">
        <v>15</v>
      </c>
      <c r="R14" s="12">
        <f>VLOOKUP($Q$6,$B$245:$N$324,1+$Q$8*6)</f>
        <v>40.547798066595064</v>
      </c>
      <c r="S14" s="13">
        <f>VLOOKUP($S$6,$B$245:$N$324,1+$S$8*6)</f>
        <v>33.4</v>
      </c>
      <c r="T14" s="40">
        <f t="shared" si="1"/>
        <v>21.400593013757682</v>
      </c>
    </row>
    <row r="15" spans="1:22" x14ac:dyDescent="0.35">
      <c r="A15" s="15">
        <v>11</v>
      </c>
      <c r="B15" s="22">
        <v>11</v>
      </c>
      <c r="C15" s="9">
        <v>2008</v>
      </c>
      <c r="D15" s="10" t="s">
        <v>5</v>
      </c>
      <c r="E15" s="38" t="s">
        <v>60</v>
      </c>
      <c r="F15" s="18">
        <v>89</v>
      </c>
      <c r="G15" s="18">
        <v>93</v>
      </c>
      <c r="H15" s="7">
        <f t="shared" si="0"/>
        <v>4.3010752688172005</v>
      </c>
      <c r="I15" s="20">
        <v>2023</v>
      </c>
      <c r="J15" s="19" t="s">
        <v>5</v>
      </c>
      <c r="K15" s="19" t="s">
        <v>60</v>
      </c>
      <c r="L15" s="19"/>
      <c r="M15" s="19"/>
      <c r="N15" s="7">
        <v>40.425531914893618</v>
      </c>
      <c r="O15" s="24"/>
    </row>
    <row r="16" spans="1:22" x14ac:dyDescent="0.35">
      <c r="A16" s="15">
        <v>12</v>
      </c>
      <c r="B16" s="22">
        <v>12</v>
      </c>
      <c r="C16" s="9">
        <v>2008</v>
      </c>
      <c r="D16" s="10" t="s">
        <v>5</v>
      </c>
      <c r="E16" s="38" t="s">
        <v>61</v>
      </c>
      <c r="F16" s="18">
        <v>543</v>
      </c>
      <c r="G16" s="18">
        <v>563</v>
      </c>
      <c r="H16" s="7">
        <f t="shared" si="0"/>
        <v>3.5523978685612718</v>
      </c>
      <c r="I16" s="20">
        <v>2023</v>
      </c>
      <c r="J16" s="19" t="s">
        <v>5</v>
      </c>
      <c r="K16" s="19" t="s">
        <v>61</v>
      </c>
      <c r="L16" s="19"/>
      <c r="M16" s="19"/>
      <c r="N16" s="7">
        <v>40.983606557377051</v>
      </c>
      <c r="O16" s="24"/>
    </row>
    <row r="17" spans="1:15" x14ac:dyDescent="0.35">
      <c r="A17" s="15">
        <v>13</v>
      </c>
      <c r="B17" s="22">
        <v>13</v>
      </c>
      <c r="C17" s="9">
        <v>2008</v>
      </c>
      <c r="D17" s="10" t="s">
        <v>5</v>
      </c>
      <c r="E17" s="38" t="s">
        <v>62</v>
      </c>
      <c r="F17" s="18">
        <v>868</v>
      </c>
      <c r="G17" s="18">
        <v>887</v>
      </c>
      <c r="H17" s="7">
        <f t="shared" si="0"/>
        <v>2.1420518602029262</v>
      </c>
      <c r="I17" s="20">
        <v>2023</v>
      </c>
      <c r="J17" s="19" t="s">
        <v>5</v>
      </c>
      <c r="K17" s="19" t="s">
        <v>62</v>
      </c>
      <c r="L17" s="19"/>
      <c r="M17" s="19"/>
      <c r="N17" s="7">
        <v>40.303541315345704</v>
      </c>
      <c r="O17" s="24"/>
    </row>
    <row r="18" spans="1:15" x14ac:dyDescent="0.35">
      <c r="A18" s="15">
        <v>14</v>
      </c>
      <c r="B18" s="22">
        <v>14</v>
      </c>
      <c r="C18" s="9">
        <v>2008</v>
      </c>
      <c r="D18" s="10" t="s">
        <v>5</v>
      </c>
      <c r="E18" s="38" t="s">
        <v>23</v>
      </c>
      <c r="F18" s="18">
        <v>3406</v>
      </c>
      <c r="G18" s="18">
        <v>3569</v>
      </c>
      <c r="H18" s="7">
        <f t="shared" si="0"/>
        <v>4.5671056318296479</v>
      </c>
      <c r="I18" s="20">
        <v>2023</v>
      </c>
      <c r="J18" s="19" t="s">
        <v>5</v>
      </c>
      <c r="K18" s="19" t="s">
        <v>23</v>
      </c>
      <c r="L18" s="19"/>
      <c r="M18" s="19"/>
      <c r="N18" s="7">
        <v>35.54431328461682</v>
      </c>
      <c r="O18" s="24"/>
    </row>
    <row r="19" spans="1:15" x14ac:dyDescent="0.35">
      <c r="A19" s="15">
        <v>15</v>
      </c>
      <c r="B19" s="22">
        <v>15</v>
      </c>
      <c r="C19" s="9">
        <v>2008</v>
      </c>
      <c r="D19" s="10" t="s">
        <v>5</v>
      </c>
      <c r="E19" s="38" t="s">
        <v>63</v>
      </c>
      <c r="F19" s="18">
        <v>133</v>
      </c>
      <c r="G19" s="18">
        <v>143</v>
      </c>
      <c r="H19" s="7">
        <f t="shared" si="0"/>
        <v>6.9930069930069862</v>
      </c>
      <c r="I19" s="20">
        <v>2023</v>
      </c>
      <c r="J19" s="19" t="s">
        <v>5</v>
      </c>
      <c r="K19" s="19" t="s">
        <v>63</v>
      </c>
      <c r="L19" s="19"/>
      <c r="M19" s="19"/>
      <c r="N19" s="7">
        <v>53.333333333333336</v>
      </c>
      <c r="O19" s="24"/>
    </row>
    <row r="20" spans="1:15" x14ac:dyDescent="0.35">
      <c r="A20" s="15">
        <v>16</v>
      </c>
      <c r="B20" s="22">
        <v>16</v>
      </c>
      <c r="C20" s="9">
        <v>2008</v>
      </c>
      <c r="D20" s="10" t="s">
        <v>5</v>
      </c>
      <c r="E20" s="38" t="s">
        <v>64</v>
      </c>
      <c r="F20" s="18">
        <v>240</v>
      </c>
      <c r="G20" s="18">
        <v>251</v>
      </c>
      <c r="H20" s="7">
        <f t="shared" si="0"/>
        <v>4.382470119521912</v>
      </c>
      <c r="I20" s="20">
        <v>2023</v>
      </c>
      <c r="J20" s="19" t="s">
        <v>5</v>
      </c>
      <c r="K20" s="19" t="s">
        <v>64</v>
      </c>
      <c r="L20" s="19"/>
      <c r="M20" s="19"/>
      <c r="N20" s="7">
        <v>33.064516129032256</v>
      </c>
      <c r="O20" s="24"/>
    </row>
    <row r="21" spans="1:15" x14ac:dyDescent="0.35">
      <c r="A21" s="15">
        <v>17</v>
      </c>
      <c r="B21" s="22">
        <v>17</v>
      </c>
      <c r="C21" s="9">
        <v>2008</v>
      </c>
      <c r="D21" s="10" t="s">
        <v>5</v>
      </c>
      <c r="E21" s="38" t="s">
        <v>65</v>
      </c>
      <c r="F21" s="18">
        <v>233</v>
      </c>
      <c r="G21" s="18">
        <v>243</v>
      </c>
      <c r="H21" s="7">
        <f t="shared" si="0"/>
        <v>4.1152263374485614</v>
      </c>
      <c r="I21" s="20">
        <v>2023</v>
      </c>
      <c r="J21" s="19" t="s">
        <v>5</v>
      </c>
      <c r="K21" s="19" t="s">
        <v>65</v>
      </c>
      <c r="L21" s="19"/>
      <c r="M21" s="19"/>
      <c r="N21" s="7">
        <v>35.502958579881664</v>
      </c>
      <c r="O21" s="24"/>
    </row>
    <row r="22" spans="1:15" x14ac:dyDescent="0.35">
      <c r="A22" s="15">
        <v>18</v>
      </c>
      <c r="B22" s="22">
        <v>18</v>
      </c>
      <c r="C22" s="9">
        <v>2008</v>
      </c>
      <c r="D22" s="10" t="s">
        <v>5</v>
      </c>
      <c r="E22" s="38" t="s">
        <v>24</v>
      </c>
      <c r="F22" s="18">
        <v>1069</v>
      </c>
      <c r="G22" s="18">
        <v>1131</v>
      </c>
      <c r="H22" s="7">
        <f t="shared" si="0"/>
        <v>5.4818744473916894</v>
      </c>
      <c r="I22" s="20">
        <v>2023</v>
      </c>
      <c r="J22" s="19" t="s">
        <v>5</v>
      </c>
      <c r="K22" s="19" t="s">
        <v>24</v>
      </c>
      <c r="L22" s="19"/>
      <c r="M22" s="19"/>
      <c r="N22" s="7">
        <v>29.496402877697847</v>
      </c>
      <c r="O22" s="24"/>
    </row>
    <row r="23" spans="1:15" x14ac:dyDescent="0.35">
      <c r="A23" s="15">
        <v>19</v>
      </c>
      <c r="B23" s="22">
        <v>19</v>
      </c>
      <c r="C23" s="9">
        <v>2008</v>
      </c>
      <c r="D23" s="10" t="s">
        <v>5</v>
      </c>
      <c r="E23" s="38" t="s">
        <v>66</v>
      </c>
      <c r="F23" s="18">
        <v>457</v>
      </c>
      <c r="G23" s="18">
        <v>476</v>
      </c>
      <c r="H23" s="7">
        <f t="shared" si="0"/>
        <v>3.9915966386554658</v>
      </c>
      <c r="I23" s="20">
        <v>2023</v>
      </c>
      <c r="J23" s="19" t="s">
        <v>5</v>
      </c>
      <c r="K23" s="19" t="s">
        <v>66</v>
      </c>
      <c r="L23" s="19"/>
      <c r="M23" s="19"/>
      <c r="N23" s="7">
        <v>36.666666666666671</v>
      </c>
      <c r="O23" s="24"/>
    </row>
    <row r="24" spans="1:15" x14ac:dyDescent="0.35">
      <c r="A24" s="15">
        <v>20</v>
      </c>
      <c r="B24" s="22">
        <v>20</v>
      </c>
      <c r="C24" s="9">
        <v>2008</v>
      </c>
      <c r="D24" s="10" t="s">
        <v>5</v>
      </c>
      <c r="E24" s="38" t="s">
        <v>25</v>
      </c>
      <c r="F24" s="18">
        <v>1464</v>
      </c>
      <c r="G24" s="18">
        <v>1536</v>
      </c>
      <c r="H24" s="7">
        <f t="shared" si="0"/>
        <v>4.6875</v>
      </c>
      <c r="I24" s="20">
        <v>2023</v>
      </c>
      <c r="J24" s="19" t="s">
        <v>5</v>
      </c>
      <c r="K24" s="19" t="s">
        <v>25</v>
      </c>
      <c r="L24" s="19"/>
      <c r="M24" s="19"/>
      <c r="N24" s="7">
        <v>31.337047353760454</v>
      </c>
      <c r="O24" s="24"/>
    </row>
    <row r="25" spans="1:15" x14ac:dyDescent="0.35">
      <c r="A25" s="15">
        <v>21</v>
      </c>
      <c r="B25" s="22">
        <v>21</v>
      </c>
      <c r="C25" s="9">
        <v>2008</v>
      </c>
      <c r="D25" s="10" t="s">
        <v>5</v>
      </c>
      <c r="E25" s="38" t="s">
        <v>67</v>
      </c>
      <c r="F25" s="18">
        <v>130</v>
      </c>
      <c r="G25" s="18">
        <v>132</v>
      </c>
      <c r="H25" s="7">
        <f t="shared" si="0"/>
        <v>1.5151515151515156</v>
      </c>
      <c r="I25" s="20">
        <v>2023</v>
      </c>
      <c r="J25" s="19" t="s">
        <v>5</v>
      </c>
      <c r="K25" s="19" t="s">
        <v>67</v>
      </c>
      <c r="L25" s="19"/>
      <c r="M25" s="19"/>
      <c r="N25" s="7">
        <v>29.523809523809518</v>
      </c>
      <c r="O25" s="24"/>
    </row>
    <row r="26" spans="1:15" x14ac:dyDescent="0.35">
      <c r="A26" s="15">
        <v>22</v>
      </c>
      <c r="B26" s="22">
        <v>22</v>
      </c>
      <c r="C26" s="9">
        <v>2008</v>
      </c>
      <c r="D26" s="10" t="s">
        <v>5</v>
      </c>
      <c r="E26" s="38" t="s">
        <v>26</v>
      </c>
      <c r="F26" s="18">
        <v>1329</v>
      </c>
      <c r="G26" s="18">
        <v>1384</v>
      </c>
      <c r="H26" s="7">
        <f t="shared" si="0"/>
        <v>3.9739884393063534</v>
      </c>
      <c r="I26" s="20">
        <v>2023</v>
      </c>
      <c r="J26" s="19" t="s">
        <v>5</v>
      </c>
      <c r="K26" s="19" t="s">
        <v>26</v>
      </c>
      <c r="L26" s="19"/>
      <c r="M26" s="19"/>
      <c r="N26" s="7">
        <v>15.760869565217391</v>
      </c>
      <c r="O26" s="24"/>
    </row>
    <row r="27" spans="1:15" x14ac:dyDescent="0.35">
      <c r="A27" s="15">
        <v>23</v>
      </c>
      <c r="B27" s="22">
        <v>23</v>
      </c>
      <c r="C27" s="9">
        <v>2008</v>
      </c>
      <c r="D27" s="10" t="s">
        <v>5</v>
      </c>
      <c r="E27" s="38" t="s">
        <v>68</v>
      </c>
      <c r="F27" s="18">
        <v>252</v>
      </c>
      <c r="G27" s="18">
        <v>266</v>
      </c>
      <c r="H27" s="7">
        <f t="shared" si="0"/>
        <v>5.2631578947368496</v>
      </c>
      <c r="I27" s="20">
        <v>2023</v>
      </c>
      <c r="J27" s="19" t="s">
        <v>5</v>
      </c>
      <c r="K27" s="19" t="s">
        <v>68</v>
      </c>
      <c r="L27" s="19"/>
      <c r="M27" s="19"/>
      <c r="N27" s="7">
        <v>40.932642487046635</v>
      </c>
      <c r="O27" s="24"/>
    </row>
    <row r="28" spans="1:15" x14ac:dyDescent="0.35">
      <c r="A28" s="15">
        <v>24</v>
      </c>
      <c r="B28" s="22">
        <v>24</v>
      </c>
      <c r="C28" s="9">
        <v>2008</v>
      </c>
      <c r="D28" s="10" t="s">
        <v>5</v>
      </c>
      <c r="E28" s="38" t="s">
        <v>69</v>
      </c>
      <c r="F28" s="18">
        <v>206</v>
      </c>
      <c r="G28" s="18">
        <v>208</v>
      </c>
      <c r="H28" s="7">
        <f t="shared" si="0"/>
        <v>0.96153846153845279</v>
      </c>
      <c r="I28" s="20">
        <v>2023</v>
      </c>
      <c r="J28" s="19" t="s">
        <v>5</v>
      </c>
      <c r="K28" s="19" t="s">
        <v>69</v>
      </c>
      <c r="L28" s="19"/>
      <c r="M28" s="19"/>
      <c r="N28" s="7">
        <v>32.51748251748252</v>
      </c>
      <c r="O28" s="24"/>
    </row>
    <row r="29" spans="1:15" x14ac:dyDescent="0.35">
      <c r="A29" s="15">
        <v>25</v>
      </c>
      <c r="B29" s="22">
        <v>25</v>
      </c>
      <c r="C29" s="9">
        <v>2008</v>
      </c>
      <c r="D29" s="10" t="s">
        <v>5</v>
      </c>
      <c r="E29" s="38" t="s">
        <v>27</v>
      </c>
      <c r="F29" s="18">
        <v>1183</v>
      </c>
      <c r="G29" s="18">
        <v>1236</v>
      </c>
      <c r="H29" s="7">
        <f t="shared" si="0"/>
        <v>4.288025889967642</v>
      </c>
      <c r="I29" s="20">
        <v>2023</v>
      </c>
      <c r="J29" s="19" t="s">
        <v>5</v>
      </c>
      <c r="K29" s="19" t="s">
        <v>27</v>
      </c>
      <c r="L29" s="19"/>
      <c r="M29" s="19"/>
      <c r="N29" s="7">
        <v>35.624586913417062</v>
      </c>
      <c r="O29" s="24"/>
    </row>
    <row r="30" spans="1:15" x14ac:dyDescent="0.35">
      <c r="A30" s="15">
        <v>26</v>
      </c>
      <c r="B30" s="22">
        <v>26</v>
      </c>
      <c r="C30" s="9">
        <v>2008</v>
      </c>
      <c r="D30" s="10" t="s">
        <v>5</v>
      </c>
      <c r="E30" s="38" t="s">
        <v>28</v>
      </c>
      <c r="F30" s="18">
        <v>1457</v>
      </c>
      <c r="G30" s="18">
        <v>1573</v>
      </c>
      <c r="H30" s="7">
        <f t="shared" si="0"/>
        <v>7.3744437380801031</v>
      </c>
      <c r="I30" s="20">
        <v>2023</v>
      </c>
      <c r="J30" s="19" t="s">
        <v>5</v>
      </c>
      <c r="K30" s="19" t="s">
        <v>28</v>
      </c>
      <c r="L30" s="19"/>
      <c r="M30" s="19"/>
      <c r="N30" s="7">
        <v>39.348079161816059</v>
      </c>
      <c r="O30" s="24"/>
    </row>
    <row r="31" spans="1:15" x14ac:dyDescent="0.35">
      <c r="A31" s="15">
        <v>27</v>
      </c>
      <c r="B31" s="22">
        <v>27</v>
      </c>
      <c r="C31" s="9">
        <v>2008</v>
      </c>
      <c r="D31" s="10" t="s">
        <v>5</v>
      </c>
      <c r="E31" s="38" t="s">
        <v>29</v>
      </c>
      <c r="F31" s="18">
        <v>2446</v>
      </c>
      <c r="G31" s="18">
        <v>2563</v>
      </c>
      <c r="H31" s="7">
        <f t="shared" si="0"/>
        <v>4.56496293406164</v>
      </c>
      <c r="I31" s="20">
        <v>2023</v>
      </c>
      <c r="J31" s="19" t="s">
        <v>5</v>
      </c>
      <c r="K31" s="19" t="s">
        <v>29</v>
      </c>
      <c r="L31" s="19"/>
      <c r="M31" s="19"/>
      <c r="N31" s="7">
        <v>30.909644052327351</v>
      </c>
      <c r="O31" s="24"/>
    </row>
    <row r="32" spans="1:15" x14ac:dyDescent="0.35">
      <c r="A32" s="15">
        <v>28</v>
      </c>
      <c r="B32" s="22">
        <v>28</v>
      </c>
      <c r="C32" s="9">
        <v>2008</v>
      </c>
      <c r="D32" s="10" t="s">
        <v>5</v>
      </c>
      <c r="E32" s="38" t="s">
        <v>30</v>
      </c>
      <c r="F32" s="18">
        <v>828</v>
      </c>
      <c r="G32" s="18">
        <v>879</v>
      </c>
      <c r="H32" s="7">
        <f t="shared" si="0"/>
        <v>5.8020477815699678</v>
      </c>
      <c r="I32" s="20">
        <v>2023</v>
      </c>
      <c r="J32" s="19" t="s">
        <v>5</v>
      </c>
      <c r="K32" s="19" t="s">
        <v>30</v>
      </c>
      <c r="L32" s="19"/>
      <c r="M32" s="19"/>
      <c r="N32" s="7">
        <v>48.51936218678815</v>
      </c>
      <c r="O32" s="24"/>
    </row>
    <row r="33" spans="1:22" x14ac:dyDescent="0.35">
      <c r="A33" s="15">
        <v>29</v>
      </c>
      <c r="B33" s="22">
        <v>29</v>
      </c>
      <c r="C33" s="9">
        <v>2008</v>
      </c>
      <c r="D33" s="10" t="s">
        <v>5</v>
      </c>
      <c r="E33" s="38" t="s">
        <v>70</v>
      </c>
      <c r="F33" s="18">
        <v>149</v>
      </c>
      <c r="G33" s="18">
        <v>151</v>
      </c>
      <c r="H33" s="7">
        <f t="shared" si="0"/>
        <v>1.3245033112582689</v>
      </c>
      <c r="I33" s="20">
        <v>2023</v>
      </c>
      <c r="J33" s="19" t="s">
        <v>5</v>
      </c>
      <c r="K33" s="19" t="s">
        <v>70</v>
      </c>
      <c r="L33" s="19"/>
      <c r="M33" s="19"/>
      <c r="N33" s="7">
        <v>30.714285714285722</v>
      </c>
      <c r="O33" s="24"/>
    </row>
    <row r="34" spans="1:22" x14ac:dyDescent="0.35">
      <c r="A34" s="15">
        <v>30</v>
      </c>
      <c r="B34" s="22">
        <v>30</v>
      </c>
      <c r="C34" s="9">
        <v>2008</v>
      </c>
      <c r="D34" s="10" t="s">
        <v>5</v>
      </c>
      <c r="E34" s="38" t="s">
        <v>71</v>
      </c>
      <c r="F34" s="18">
        <v>75</v>
      </c>
      <c r="G34" s="18">
        <v>77</v>
      </c>
      <c r="H34" s="7">
        <f t="shared" si="0"/>
        <v>2.5974025974025921</v>
      </c>
      <c r="I34" s="20">
        <v>2023</v>
      </c>
      <c r="J34" s="19" t="s">
        <v>5</v>
      </c>
      <c r="K34" s="19" t="s">
        <v>71</v>
      </c>
      <c r="L34" s="19"/>
      <c r="M34" s="19"/>
      <c r="N34" s="7">
        <v>42.592592592592595</v>
      </c>
      <c r="O34" s="24"/>
      <c r="P34" s="68" t="s">
        <v>98</v>
      </c>
      <c r="Q34" s="68"/>
      <c r="R34" s="68"/>
      <c r="S34" s="68"/>
      <c r="T34" s="68"/>
      <c r="U34" s="68"/>
      <c r="V34" s="68"/>
    </row>
    <row r="35" spans="1:22" x14ac:dyDescent="0.35">
      <c r="A35" s="15">
        <v>31</v>
      </c>
      <c r="B35" s="22">
        <v>31</v>
      </c>
      <c r="C35" s="9">
        <v>2008</v>
      </c>
      <c r="D35" s="10" t="s">
        <v>5</v>
      </c>
      <c r="E35" s="38" t="s">
        <v>31</v>
      </c>
      <c r="F35" s="18">
        <v>879</v>
      </c>
      <c r="G35" s="18">
        <v>929</v>
      </c>
      <c r="H35" s="7">
        <f t="shared" si="0"/>
        <v>5.3821313240043054</v>
      </c>
      <c r="I35" s="20">
        <v>2023</v>
      </c>
      <c r="J35" s="19" t="s">
        <v>5</v>
      </c>
      <c r="K35" s="19" t="s">
        <v>31</v>
      </c>
      <c r="L35" s="19"/>
      <c r="M35" s="19"/>
      <c r="N35" s="7">
        <v>28.888888888888886</v>
      </c>
      <c r="O35" s="24"/>
      <c r="P35" s="68"/>
      <c r="Q35" s="68"/>
      <c r="R35" s="68"/>
      <c r="S35" s="68"/>
      <c r="T35" s="68"/>
      <c r="U35" s="68"/>
      <c r="V35" s="68"/>
    </row>
    <row r="36" spans="1:22" x14ac:dyDescent="0.35">
      <c r="A36" s="15">
        <v>32</v>
      </c>
      <c r="B36" s="22">
        <v>32</v>
      </c>
      <c r="C36" s="9">
        <v>2008</v>
      </c>
      <c r="D36" s="10" t="s">
        <v>5</v>
      </c>
      <c r="E36" s="38" t="s">
        <v>52</v>
      </c>
      <c r="F36" s="18">
        <v>244</v>
      </c>
      <c r="G36" s="18">
        <v>254</v>
      </c>
      <c r="H36" s="7">
        <f t="shared" si="0"/>
        <v>3.9370078740157481</v>
      </c>
      <c r="I36" s="20">
        <v>2023</v>
      </c>
      <c r="J36" s="19" t="s">
        <v>5</v>
      </c>
      <c r="K36" s="19" t="s">
        <v>52</v>
      </c>
      <c r="L36" s="19"/>
      <c r="M36" s="19"/>
      <c r="N36" s="7">
        <v>39.033457249070636</v>
      </c>
      <c r="O36" s="24"/>
      <c r="P36" s="68"/>
      <c r="Q36" s="68"/>
      <c r="R36" s="68"/>
      <c r="S36" s="68"/>
      <c r="T36" s="68"/>
      <c r="U36" s="68"/>
      <c r="V36" s="68"/>
    </row>
    <row r="37" spans="1:22" x14ac:dyDescent="0.35">
      <c r="A37" s="15">
        <v>33</v>
      </c>
      <c r="B37" s="22">
        <v>33</v>
      </c>
      <c r="C37" s="9">
        <v>2008</v>
      </c>
      <c r="D37" s="10" t="s">
        <v>5</v>
      </c>
      <c r="E37" s="38" t="s">
        <v>32</v>
      </c>
      <c r="F37" s="18">
        <v>2108</v>
      </c>
      <c r="G37" s="18">
        <v>2270</v>
      </c>
      <c r="H37" s="7">
        <f t="shared" si="0"/>
        <v>7.1365638766519766</v>
      </c>
      <c r="I37" s="20">
        <v>2023</v>
      </c>
      <c r="J37" s="19" t="s">
        <v>5</v>
      </c>
      <c r="K37" s="19" t="s">
        <v>32</v>
      </c>
      <c r="L37" s="19"/>
      <c r="M37" s="19"/>
      <c r="N37" s="7">
        <v>48.128638757970613</v>
      </c>
      <c r="O37" s="24"/>
      <c r="P37" s="78" t="s">
        <v>108</v>
      </c>
      <c r="Q37" s="78"/>
      <c r="R37" s="78"/>
      <c r="S37" s="78"/>
      <c r="T37" s="78"/>
      <c r="U37" s="78"/>
      <c r="V37" s="78"/>
    </row>
    <row r="38" spans="1:22" x14ac:dyDescent="0.35">
      <c r="A38" s="15">
        <v>34</v>
      </c>
      <c r="B38" s="22">
        <v>34</v>
      </c>
      <c r="C38" s="9">
        <v>2008</v>
      </c>
      <c r="D38" s="10" t="s">
        <v>5</v>
      </c>
      <c r="E38" s="38" t="s">
        <v>72</v>
      </c>
      <c r="F38" s="18">
        <v>163</v>
      </c>
      <c r="G38" s="18">
        <v>167</v>
      </c>
      <c r="H38" s="7">
        <f t="shared" si="0"/>
        <v>2.3952095808383262</v>
      </c>
      <c r="I38" s="20">
        <v>2023</v>
      </c>
      <c r="J38" s="19" t="s">
        <v>5</v>
      </c>
      <c r="K38" s="19" t="s">
        <v>72</v>
      </c>
      <c r="L38" s="19"/>
      <c r="M38" s="19"/>
      <c r="N38" s="7">
        <v>27.868852459016395</v>
      </c>
      <c r="O38" s="24"/>
      <c r="P38" s="78"/>
      <c r="Q38" s="78"/>
      <c r="R38" s="78"/>
      <c r="S38" s="78"/>
      <c r="T38" s="78"/>
      <c r="U38" s="78"/>
      <c r="V38" s="78"/>
    </row>
    <row r="39" spans="1:22" x14ac:dyDescent="0.35">
      <c r="A39" s="15">
        <v>35</v>
      </c>
      <c r="B39" s="22">
        <v>35</v>
      </c>
      <c r="C39" s="9">
        <v>2008</v>
      </c>
      <c r="D39" s="10" t="s">
        <v>5</v>
      </c>
      <c r="E39" s="38" t="s">
        <v>33</v>
      </c>
      <c r="F39" s="18">
        <v>1377</v>
      </c>
      <c r="G39" s="18">
        <v>1414</v>
      </c>
      <c r="H39" s="7">
        <f t="shared" si="0"/>
        <v>2.6166902404526127</v>
      </c>
      <c r="I39" s="20">
        <v>2023</v>
      </c>
      <c r="J39" s="19" t="s">
        <v>5</v>
      </c>
      <c r="K39" s="19" t="s">
        <v>33</v>
      </c>
      <c r="L39" s="19"/>
      <c r="M39" s="19"/>
      <c r="N39" s="7">
        <v>21.348940914158305</v>
      </c>
      <c r="O39" s="24"/>
      <c r="P39" s="14"/>
      <c r="Q39" s="14"/>
      <c r="R39" s="14"/>
      <c r="S39" s="14"/>
      <c r="T39" s="14"/>
      <c r="U39" s="14"/>
      <c r="V39" s="14"/>
    </row>
    <row r="40" spans="1:22" x14ac:dyDescent="0.35">
      <c r="A40" s="15">
        <v>36</v>
      </c>
      <c r="B40" s="22">
        <v>36</v>
      </c>
      <c r="C40" s="9">
        <v>2008</v>
      </c>
      <c r="D40" s="10" t="s">
        <v>5</v>
      </c>
      <c r="E40" s="38" t="s">
        <v>34</v>
      </c>
      <c r="F40" s="18">
        <v>1758</v>
      </c>
      <c r="G40" s="18">
        <v>1822</v>
      </c>
      <c r="H40" s="7">
        <f t="shared" si="0"/>
        <v>3.512623490669597</v>
      </c>
      <c r="I40" s="20">
        <v>2023</v>
      </c>
      <c r="J40" s="19" t="s">
        <v>5</v>
      </c>
      <c r="K40" s="19" t="s">
        <v>34</v>
      </c>
      <c r="L40" s="19"/>
      <c r="M40" s="19"/>
      <c r="N40" s="7">
        <v>21.656441717791409</v>
      </c>
      <c r="O40" s="24"/>
    </row>
    <row r="41" spans="1:22" x14ac:dyDescent="0.35">
      <c r="A41" s="15">
        <v>37</v>
      </c>
      <c r="B41" s="22">
        <v>37</v>
      </c>
      <c r="C41" s="9">
        <v>2008</v>
      </c>
      <c r="D41" s="10" t="s">
        <v>5</v>
      </c>
      <c r="E41" s="38" t="s">
        <v>35</v>
      </c>
      <c r="F41" s="18">
        <v>915</v>
      </c>
      <c r="G41" s="18">
        <v>967</v>
      </c>
      <c r="H41" s="7">
        <f t="shared" si="0"/>
        <v>5.3774560496380559</v>
      </c>
      <c r="I41" s="20">
        <v>2023</v>
      </c>
      <c r="J41" s="19" t="s">
        <v>5</v>
      </c>
      <c r="K41" s="19" t="s">
        <v>112</v>
      </c>
      <c r="L41" s="19"/>
      <c r="M41" s="19"/>
      <c r="N41" s="7">
        <v>42.128121606948966</v>
      </c>
      <c r="O41" s="24"/>
    </row>
    <row r="42" spans="1:22" x14ac:dyDescent="0.35">
      <c r="A42" s="15">
        <v>38</v>
      </c>
      <c r="B42" s="22">
        <v>38</v>
      </c>
      <c r="C42" s="9">
        <v>2008</v>
      </c>
      <c r="D42" s="10" t="s">
        <v>5</v>
      </c>
      <c r="E42" s="38" t="s">
        <v>73</v>
      </c>
      <c r="F42" s="18">
        <v>71</v>
      </c>
      <c r="G42" s="18">
        <v>74</v>
      </c>
      <c r="H42" s="7">
        <f t="shared" si="0"/>
        <v>4.0540540540540633</v>
      </c>
      <c r="I42" s="20">
        <v>2023</v>
      </c>
      <c r="J42" s="19" t="s">
        <v>5</v>
      </c>
      <c r="K42" s="19" t="s">
        <v>73</v>
      </c>
      <c r="L42" s="19"/>
      <c r="M42" s="19"/>
      <c r="N42" s="7">
        <v>32</v>
      </c>
      <c r="O42" s="24"/>
    </row>
    <row r="43" spans="1:22" x14ac:dyDescent="0.35">
      <c r="A43" s="15">
        <v>39</v>
      </c>
      <c r="B43" s="22">
        <v>39</v>
      </c>
      <c r="C43" s="9">
        <v>2008</v>
      </c>
      <c r="D43" s="10" t="s">
        <v>5</v>
      </c>
      <c r="E43" s="38" t="s">
        <v>74</v>
      </c>
      <c r="F43" s="18">
        <v>574</v>
      </c>
      <c r="G43" s="18">
        <v>592</v>
      </c>
      <c r="H43" s="7">
        <f t="shared" si="0"/>
        <v>3.0405405405405332</v>
      </c>
      <c r="I43" s="20">
        <v>2023</v>
      </c>
      <c r="J43" s="19" t="s">
        <v>5</v>
      </c>
      <c r="K43" s="19" t="s">
        <v>74</v>
      </c>
      <c r="L43" s="19"/>
      <c r="M43" s="19"/>
      <c r="N43" s="7">
        <v>24.964739069111417</v>
      </c>
      <c r="O43" s="24"/>
    </row>
    <row r="44" spans="1:22" x14ac:dyDescent="0.35">
      <c r="A44" s="15">
        <v>40</v>
      </c>
      <c r="B44" s="22">
        <v>40</v>
      </c>
      <c r="C44" s="9">
        <v>2008</v>
      </c>
      <c r="D44" s="10" t="s">
        <v>5</v>
      </c>
      <c r="E44" s="38" t="s">
        <v>36</v>
      </c>
      <c r="F44" s="18">
        <v>1104</v>
      </c>
      <c r="G44" s="18">
        <v>1142</v>
      </c>
      <c r="H44" s="7">
        <f t="shared" si="0"/>
        <v>3.3274956217162952</v>
      </c>
      <c r="I44" s="20">
        <v>2023</v>
      </c>
      <c r="J44" s="19" t="s">
        <v>5</v>
      </c>
      <c r="K44" s="19" t="s">
        <v>36</v>
      </c>
      <c r="L44" s="19"/>
      <c r="M44" s="19"/>
      <c r="N44" s="7">
        <v>14.285714285714292</v>
      </c>
      <c r="O44" s="24"/>
    </row>
    <row r="45" spans="1:22" x14ac:dyDescent="0.35">
      <c r="A45" s="15">
        <v>41</v>
      </c>
      <c r="B45" s="22">
        <v>41</v>
      </c>
      <c r="C45" s="9">
        <v>2008</v>
      </c>
      <c r="D45" s="10" t="s">
        <v>5</v>
      </c>
      <c r="E45" s="38" t="s">
        <v>75</v>
      </c>
      <c r="F45" s="18">
        <v>84</v>
      </c>
      <c r="G45" s="18">
        <v>86</v>
      </c>
      <c r="H45" s="7">
        <f t="shared" si="0"/>
        <v>2.3255813953488484</v>
      </c>
      <c r="I45" s="20">
        <v>2023</v>
      </c>
      <c r="J45" s="19" t="s">
        <v>5</v>
      </c>
      <c r="K45" s="19" t="s">
        <v>75</v>
      </c>
      <c r="L45" s="19"/>
      <c r="M45" s="19"/>
      <c r="N45" s="7">
        <v>30.476190476190482</v>
      </c>
      <c r="O45" s="24"/>
    </row>
    <row r="46" spans="1:22" x14ac:dyDescent="0.35">
      <c r="A46" s="15">
        <v>42</v>
      </c>
      <c r="B46" s="22">
        <v>42</v>
      </c>
      <c r="C46" s="9">
        <v>2008</v>
      </c>
      <c r="D46" s="10" t="s">
        <v>5</v>
      </c>
      <c r="E46" s="38" t="s">
        <v>37</v>
      </c>
      <c r="F46" s="18">
        <v>525</v>
      </c>
      <c r="G46" s="18">
        <v>563</v>
      </c>
      <c r="H46" s="7">
        <f t="shared" si="0"/>
        <v>6.7495559502664264</v>
      </c>
      <c r="I46" s="20">
        <v>2023</v>
      </c>
      <c r="J46" s="19" t="s">
        <v>5</v>
      </c>
      <c r="K46" s="19" t="s">
        <v>37</v>
      </c>
      <c r="L46" s="19"/>
      <c r="M46" s="19"/>
      <c r="N46" s="7">
        <v>25.251256281407024</v>
      </c>
      <c r="O46" s="24"/>
    </row>
    <row r="47" spans="1:22" x14ac:dyDescent="0.35">
      <c r="A47" s="15">
        <v>43</v>
      </c>
      <c r="B47" s="22">
        <v>43</v>
      </c>
      <c r="C47" s="9">
        <v>2008</v>
      </c>
      <c r="D47" s="10" t="s">
        <v>5</v>
      </c>
      <c r="E47" s="38" t="s">
        <v>38</v>
      </c>
      <c r="F47" s="18">
        <v>1131</v>
      </c>
      <c r="G47" s="18">
        <v>1156</v>
      </c>
      <c r="H47" s="7">
        <f t="shared" si="0"/>
        <v>2.1626297577854672</v>
      </c>
      <c r="I47" s="20">
        <v>2023</v>
      </c>
      <c r="J47" s="19" t="s">
        <v>5</v>
      </c>
      <c r="K47" s="19" t="s">
        <v>38</v>
      </c>
      <c r="L47" s="19"/>
      <c r="M47" s="19"/>
      <c r="N47" s="7">
        <v>21.393442622950815</v>
      </c>
      <c r="O47" s="24"/>
    </row>
    <row r="48" spans="1:22" x14ac:dyDescent="0.35">
      <c r="A48" s="15">
        <v>44</v>
      </c>
      <c r="B48" s="22">
        <v>44</v>
      </c>
      <c r="C48" s="9">
        <v>2008</v>
      </c>
      <c r="D48" s="10" t="s">
        <v>5</v>
      </c>
      <c r="E48" s="38" t="s">
        <v>39</v>
      </c>
      <c r="F48" s="18">
        <v>206</v>
      </c>
      <c r="G48" s="18">
        <v>219</v>
      </c>
      <c r="H48" s="7">
        <f t="shared" si="0"/>
        <v>5.9360730593607371</v>
      </c>
      <c r="I48" s="20">
        <v>2023</v>
      </c>
      <c r="J48" s="19" t="s">
        <v>5</v>
      </c>
      <c r="K48" s="19" t="s">
        <v>39</v>
      </c>
      <c r="L48" s="19"/>
      <c r="M48" s="19"/>
      <c r="N48" s="7">
        <v>19.138755980861248</v>
      </c>
      <c r="O48" s="24"/>
    </row>
    <row r="49" spans="1:15" x14ac:dyDescent="0.35">
      <c r="A49" s="15">
        <v>45</v>
      </c>
      <c r="B49" s="22">
        <v>45</v>
      </c>
      <c r="C49" s="9">
        <v>2008</v>
      </c>
      <c r="D49" s="10" t="s">
        <v>5</v>
      </c>
      <c r="E49" s="38" t="s">
        <v>76</v>
      </c>
      <c r="F49" s="18">
        <v>1185</v>
      </c>
      <c r="G49" s="18">
        <v>1252</v>
      </c>
      <c r="H49" s="7">
        <f t="shared" si="0"/>
        <v>5.3514376996805026</v>
      </c>
      <c r="I49" s="20">
        <v>2023</v>
      </c>
      <c r="J49" s="19" t="s">
        <v>5</v>
      </c>
      <c r="K49" s="19" t="s">
        <v>76</v>
      </c>
      <c r="L49" s="19"/>
      <c r="M49" s="19"/>
      <c r="N49" s="7">
        <v>42.866801893171058</v>
      </c>
      <c r="O49" s="24"/>
    </row>
    <row r="50" spans="1:15" x14ac:dyDescent="0.35">
      <c r="A50" s="15">
        <v>46</v>
      </c>
      <c r="B50" s="22">
        <v>46</v>
      </c>
      <c r="C50" s="9">
        <v>2008</v>
      </c>
      <c r="D50" s="10" t="s">
        <v>5</v>
      </c>
      <c r="E50" s="38" t="s">
        <v>53</v>
      </c>
      <c r="F50" s="18">
        <v>688</v>
      </c>
      <c r="G50" s="18">
        <v>725</v>
      </c>
      <c r="H50" s="7">
        <f t="shared" si="0"/>
        <v>5.1034482758620641</v>
      </c>
      <c r="I50" s="20">
        <v>2023</v>
      </c>
      <c r="J50" s="19" t="s">
        <v>5</v>
      </c>
      <c r="K50" s="19" t="s">
        <v>53</v>
      </c>
      <c r="L50" s="19"/>
      <c r="M50" s="19"/>
      <c r="N50" s="7">
        <v>40.714285714285715</v>
      </c>
      <c r="O50" s="24"/>
    </row>
    <row r="51" spans="1:15" x14ac:dyDescent="0.35">
      <c r="A51" s="15">
        <v>47</v>
      </c>
      <c r="B51" s="22">
        <v>47</v>
      </c>
      <c r="C51" s="9">
        <v>2008</v>
      </c>
      <c r="D51" s="10" t="s">
        <v>5</v>
      </c>
      <c r="E51" s="38" t="s">
        <v>77</v>
      </c>
      <c r="F51" s="18">
        <v>470</v>
      </c>
      <c r="G51" s="18">
        <v>488</v>
      </c>
      <c r="H51" s="7">
        <f t="shared" si="0"/>
        <v>3.6885245901639365</v>
      </c>
      <c r="I51" s="20">
        <v>2023</v>
      </c>
      <c r="J51" s="19" t="s">
        <v>5</v>
      </c>
      <c r="K51" s="19" t="s">
        <v>77</v>
      </c>
      <c r="L51" s="19"/>
      <c r="M51" s="19"/>
      <c r="N51" s="7">
        <v>39.939485627836611</v>
      </c>
      <c r="O51" s="24"/>
    </row>
    <row r="52" spans="1:15" x14ac:dyDescent="0.35">
      <c r="A52" s="15">
        <v>48</v>
      </c>
      <c r="B52" s="22">
        <v>48</v>
      </c>
      <c r="C52" s="9">
        <v>2008</v>
      </c>
      <c r="D52" s="10" t="s">
        <v>5</v>
      </c>
      <c r="E52" s="38" t="s">
        <v>78</v>
      </c>
      <c r="F52" s="18">
        <v>336</v>
      </c>
      <c r="G52" s="18">
        <v>351</v>
      </c>
      <c r="H52" s="7">
        <f t="shared" si="0"/>
        <v>4.2735042735042725</v>
      </c>
      <c r="I52" s="20">
        <v>2023</v>
      </c>
      <c r="J52" s="19" t="s">
        <v>5</v>
      </c>
      <c r="K52" s="19" t="s">
        <v>78</v>
      </c>
      <c r="L52" s="19"/>
      <c r="M52" s="19"/>
      <c r="N52" s="7">
        <v>37.883008356545965</v>
      </c>
      <c r="O52" s="24"/>
    </row>
    <row r="53" spans="1:15" x14ac:dyDescent="0.35">
      <c r="A53" s="15">
        <v>49</v>
      </c>
      <c r="B53" s="22">
        <v>49</v>
      </c>
      <c r="C53" s="9">
        <v>2008</v>
      </c>
      <c r="D53" s="10" t="s">
        <v>5</v>
      </c>
      <c r="E53" s="38" t="s">
        <v>40</v>
      </c>
      <c r="F53" s="18">
        <v>1725</v>
      </c>
      <c r="G53" s="18">
        <v>1791</v>
      </c>
      <c r="H53" s="7">
        <f t="shared" si="0"/>
        <v>3.6850921273031787</v>
      </c>
      <c r="I53" s="20">
        <v>2023</v>
      </c>
      <c r="J53" s="19" t="s">
        <v>5</v>
      </c>
      <c r="K53" s="19" t="s">
        <v>40</v>
      </c>
      <c r="L53" s="19"/>
      <c r="M53" s="19"/>
      <c r="N53" s="7">
        <v>15.540267098340749</v>
      </c>
      <c r="O53" s="24"/>
    </row>
    <row r="54" spans="1:15" x14ac:dyDescent="0.35">
      <c r="A54" s="15">
        <v>50</v>
      </c>
      <c r="B54" s="22">
        <v>50</v>
      </c>
      <c r="C54" s="9">
        <v>2008</v>
      </c>
      <c r="D54" s="10" t="s">
        <v>5</v>
      </c>
      <c r="E54" s="38" t="s">
        <v>41</v>
      </c>
      <c r="F54" s="18">
        <v>1376</v>
      </c>
      <c r="G54" s="18">
        <v>1451</v>
      </c>
      <c r="H54" s="7">
        <f t="shared" si="0"/>
        <v>5.1688490696071625</v>
      </c>
      <c r="I54" s="20">
        <v>2023</v>
      </c>
      <c r="J54" s="19" t="s">
        <v>5</v>
      </c>
      <c r="K54" s="19" t="s">
        <v>41</v>
      </c>
      <c r="L54" s="19"/>
      <c r="M54" s="19"/>
      <c r="N54" s="7">
        <v>23.698714023270057</v>
      </c>
      <c r="O54" s="24"/>
    </row>
    <row r="55" spans="1:15" x14ac:dyDescent="0.35">
      <c r="A55" s="15">
        <v>51</v>
      </c>
      <c r="B55" s="22">
        <v>51</v>
      </c>
      <c r="C55" s="9">
        <v>2008</v>
      </c>
      <c r="D55" s="10" t="s">
        <v>5</v>
      </c>
      <c r="E55" s="38" t="s">
        <v>79</v>
      </c>
      <c r="F55" s="18">
        <v>353</v>
      </c>
      <c r="G55" s="18">
        <v>373</v>
      </c>
      <c r="H55" s="7">
        <f t="shared" si="0"/>
        <v>5.3619302949061733</v>
      </c>
      <c r="I55" s="20">
        <v>2023</v>
      </c>
      <c r="J55" s="19" t="s">
        <v>5</v>
      </c>
      <c r="K55" s="19" t="s">
        <v>79</v>
      </c>
      <c r="L55" s="19"/>
      <c r="M55" s="19"/>
      <c r="N55" s="7">
        <v>30.307467057101022</v>
      </c>
      <c r="O55" s="24"/>
    </row>
    <row r="56" spans="1:15" x14ac:dyDescent="0.35">
      <c r="A56" s="15">
        <v>52</v>
      </c>
      <c r="B56" s="22">
        <v>52</v>
      </c>
      <c r="C56" s="9">
        <v>2008</v>
      </c>
      <c r="D56" s="10" t="s">
        <v>5</v>
      </c>
      <c r="E56" s="38" t="s">
        <v>42</v>
      </c>
      <c r="F56" s="18">
        <v>1243</v>
      </c>
      <c r="G56" s="18">
        <v>1310</v>
      </c>
      <c r="H56" s="7">
        <f t="shared" si="0"/>
        <v>5.114503816793885</v>
      </c>
      <c r="I56" s="20">
        <v>2023</v>
      </c>
      <c r="J56" s="19" t="s">
        <v>5</v>
      </c>
      <c r="K56" s="19" t="s">
        <v>42</v>
      </c>
      <c r="L56" s="19"/>
      <c r="M56" s="19"/>
      <c r="N56" s="7">
        <v>33.257273245864226</v>
      </c>
      <c r="O56" s="24"/>
    </row>
    <row r="57" spans="1:15" x14ac:dyDescent="0.35">
      <c r="A57" s="15">
        <v>53</v>
      </c>
      <c r="B57" s="22">
        <v>53</v>
      </c>
      <c r="C57" s="9">
        <v>2008</v>
      </c>
      <c r="D57" s="10" t="s">
        <v>5</v>
      </c>
      <c r="E57" s="38" t="s">
        <v>80</v>
      </c>
      <c r="F57" s="18">
        <v>1726</v>
      </c>
      <c r="G57" s="18">
        <v>1774</v>
      </c>
      <c r="H57" s="7">
        <f t="shared" si="0"/>
        <v>2.7057497181510684</v>
      </c>
      <c r="I57" s="20">
        <v>2023</v>
      </c>
      <c r="J57" s="19" t="s">
        <v>5</v>
      </c>
      <c r="K57" s="19" t="s">
        <v>80</v>
      </c>
      <c r="L57" s="19"/>
      <c r="M57" s="19"/>
      <c r="N57" s="7">
        <v>26.850828729281773</v>
      </c>
      <c r="O57" s="24"/>
    </row>
    <row r="58" spans="1:15" x14ac:dyDescent="0.35">
      <c r="A58" s="15">
        <v>54</v>
      </c>
      <c r="B58" s="22">
        <v>54</v>
      </c>
      <c r="C58" s="9">
        <v>2008</v>
      </c>
      <c r="D58" s="10" t="s">
        <v>5</v>
      </c>
      <c r="E58" s="38" t="s">
        <v>81</v>
      </c>
      <c r="F58" s="18">
        <v>176</v>
      </c>
      <c r="G58" s="18">
        <v>184</v>
      </c>
      <c r="H58" s="7">
        <f t="shared" si="0"/>
        <v>4.3478260869565162</v>
      </c>
      <c r="I58" s="20">
        <v>2023</v>
      </c>
      <c r="J58" s="19" t="s">
        <v>5</v>
      </c>
      <c r="K58" s="19" t="s">
        <v>81</v>
      </c>
      <c r="L58" s="19"/>
      <c r="M58" s="19"/>
      <c r="N58" s="7">
        <v>29.677419354838705</v>
      </c>
      <c r="O58" s="24"/>
    </row>
    <row r="59" spans="1:15" x14ac:dyDescent="0.35">
      <c r="A59" s="15">
        <v>55</v>
      </c>
      <c r="B59" s="22">
        <v>55</v>
      </c>
      <c r="C59" s="9">
        <v>2008</v>
      </c>
      <c r="D59" s="10" t="s">
        <v>5</v>
      </c>
      <c r="E59" s="38" t="s">
        <v>82</v>
      </c>
      <c r="F59" s="18">
        <v>162</v>
      </c>
      <c r="G59" s="18">
        <v>166</v>
      </c>
      <c r="H59" s="7">
        <f t="shared" si="0"/>
        <v>2.409638554216869</v>
      </c>
      <c r="I59" s="20">
        <v>2023</v>
      </c>
      <c r="J59" s="19" t="s">
        <v>5</v>
      </c>
      <c r="K59" s="19" t="s">
        <v>82</v>
      </c>
      <c r="L59" s="19"/>
      <c r="M59" s="19"/>
      <c r="N59" s="7">
        <v>38.356164383561641</v>
      </c>
      <c r="O59" s="24"/>
    </row>
    <row r="60" spans="1:15" x14ac:dyDescent="0.35">
      <c r="A60" s="15">
        <v>56</v>
      </c>
      <c r="B60" s="22">
        <v>56</v>
      </c>
      <c r="C60" s="9">
        <v>2008</v>
      </c>
      <c r="D60" s="10" t="s">
        <v>5</v>
      </c>
      <c r="E60" s="38" t="s">
        <v>83</v>
      </c>
      <c r="F60" s="18">
        <v>142</v>
      </c>
      <c r="G60" s="18">
        <v>145</v>
      </c>
      <c r="H60" s="7">
        <f t="shared" si="0"/>
        <v>2.0689655172413808</v>
      </c>
      <c r="I60" s="20">
        <v>2023</v>
      </c>
      <c r="J60" s="19" t="s">
        <v>5</v>
      </c>
      <c r="K60" s="19" t="s">
        <v>83</v>
      </c>
      <c r="L60" s="19"/>
      <c r="M60" s="19"/>
      <c r="N60" s="7">
        <v>31.40495867768594</v>
      </c>
      <c r="O60" s="24"/>
    </row>
    <row r="61" spans="1:15" x14ac:dyDescent="0.35">
      <c r="A61" s="15">
        <v>57</v>
      </c>
      <c r="B61" s="22">
        <v>57</v>
      </c>
      <c r="C61" s="9">
        <v>2008</v>
      </c>
      <c r="D61" s="10" t="s">
        <v>5</v>
      </c>
      <c r="E61" s="38" t="s">
        <v>84</v>
      </c>
      <c r="F61" s="18">
        <v>816</v>
      </c>
      <c r="G61" s="18">
        <v>846</v>
      </c>
      <c r="H61" s="7">
        <f t="shared" si="0"/>
        <v>3.5460992907801483</v>
      </c>
      <c r="I61" s="20">
        <v>2023</v>
      </c>
      <c r="J61" s="19" t="s">
        <v>5</v>
      </c>
      <c r="K61" s="19" t="s">
        <v>84</v>
      </c>
      <c r="L61" s="19"/>
      <c r="M61" s="19"/>
      <c r="N61" s="7">
        <v>23.855421686746993</v>
      </c>
      <c r="O61" s="24"/>
    </row>
    <row r="62" spans="1:15" x14ac:dyDescent="0.35">
      <c r="A62" s="15">
        <v>58</v>
      </c>
      <c r="B62" s="22">
        <v>58</v>
      </c>
      <c r="C62" s="9">
        <v>2008</v>
      </c>
      <c r="D62" s="10" t="s">
        <v>5</v>
      </c>
      <c r="E62" s="38" t="s">
        <v>85</v>
      </c>
      <c r="F62" s="18">
        <v>134</v>
      </c>
      <c r="G62" s="18">
        <v>139</v>
      </c>
      <c r="H62" s="7">
        <f t="shared" si="0"/>
        <v>3.5971223021582688</v>
      </c>
      <c r="I62" s="20">
        <v>2023</v>
      </c>
      <c r="J62" s="19" t="s">
        <v>5</v>
      </c>
      <c r="K62" s="19" t="s">
        <v>85</v>
      </c>
      <c r="L62" s="19"/>
      <c r="M62" s="19"/>
      <c r="N62" s="7">
        <v>49.107142857142861</v>
      </c>
      <c r="O62" s="24"/>
    </row>
    <row r="63" spans="1:15" x14ac:dyDescent="0.35">
      <c r="A63" s="15">
        <v>59</v>
      </c>
      <c r="B63" s="22">
        <v>59</v>
      </c>
      <c r="C63" s="9">
        <v>2008</v>
      </c>
      <c r="D63" s="10" t="s">
        <v>5</v>
      </c>
      <c r="E63" s="38" t="s">
        <v>43</v>
      </c>
      <c r="F63" s="18">
        <v>456</v>
      </c>
      <c r="G63" s="18">
        <v>479</v>
      </c>
      <c r="H63" s="7">
        <f t="shared" si="0"/>
        <v>4.8016701461377806</v>
      </c>
      <c r="I63" s="20">
        <v>2023</v>
      </c>
      <c r="J63" s="19" t="s">
        <v>5</v>
      </c>
      <c r="K63" s="19" t="s">
        <v>43</v>
      </c>
      <c r="L63" s="19"/>
      <c r="M63" s="19"/>
      <c r="N63" s="7">
        <v>16.756756756756758</v>
      </c>
      <c r="O63" s="24"/>
    </row>
    <row r="64" spans="1:15" x14ac:dyDescent="0.35">
      <c r="A64" s="15">
        <v>60</v>
      </c>
      <c r="B64" s="22">
        <v>60</v>
      </c>
      <c r="C64" s="9">
        <v>2008</v>
      </c>
      <c r="D64" s="10" t="s">
        <v>5</v>
      </c>
      <c r="E64" s="38" t="s">
        <v>86</v>
      </c>
      <c r="F64" s="18">
        <v>64</v>
      </c>
      <c r="G64" s="18">
        <v>66</v>
      </c>
      <c r="H64" s="7">
        <f t="shared" si="0"/>
        <v>3.0303030303030312</v>
      </c>
      <c r="I64" s="20">
        <v>2023</v>
      </c>
      <c r="J64" s="19" t="s">
        <v>5</v>
      </c>
      <c r="K64" s="19" t="s">
        <v>86</v>
      </c>
      <c r="L64" s="19"/>
      <c r="M64" s="19"/>
      <c r="N64" s="7">
        <v>33.962264150943398</v>
      </c>
      <c r="O64" s="24"/>
    </row>
    <row r="65" spans="1:15" x14ac:dyDescent="0.35">
      <c r="A65" s="15">
        <v>61</v>
      </c>
      <c r="B65" s="22">
        <v>61</v>
      </c>
      <c r="C65" s="9">
        <v>2008</v>
      </c>
      <c r="D65" s="10" t="s">
        <v>5</v>
      </c>
      <c r="E65" s="38" t="s">
        <v>16</v>
      </c>
      <c r="F65" s="18">
        <v>34</v>
      </c>
      <c r="G65" s="18">
        <v>35</v>
      </c>
      <c r="H65" s="7">
        <f t="shared" si="0"/>
        <v>2.8571428571428612</v>
      </c>
      <c r="I65" s="20">
        <v>2023</v>
      </c>
      <c r="J65" s="19" t="s">
        <v>5</v>
      </c>
      <c r="K65" s="19" t="s">
        <v>113</v>
      </c>
      <c r="L65" s="19"/>
      <c r="M65" s="19"/>
      <c r="N65" s="7">
        <v>21.568627450980387</v>
      </c>
      <c r="O65" s="24"/>
    </row>
    <row r="66" spans="1:15" x14ac:dyDescent="0.35">
      <c r="A66" s="15">
        <v>62</v>
      </c>
      <c r="B66" s="22">
        <v>62</v>
      </c>
      <c r="C66" s="9">
        <v>2008</v>
      </c>
      <c r="D66" s="10" t="s">
        <v>5</v>
      </c>
      <c r="E66" s="38" t="s">
        <v>87</v>
      </c>
      <c r="F66" s="18">
        <v>320</v>
      </c>
      <c r="G66" s="18">
        <v>334</v>
      </c>
      <c r="H66" s="7">
        <f t="shared" si="0"/>
        <v>4.1916167664670638</v>
      </c>
      <c r="I66" s="20">
        <v>2023</v>
      </c>
      <c r="J66" s="19" t="s">
        <v>5</v>
      </c>
      <c r="K66" s="19" t="s">
        <v>87</v>
      </c>
      <c r="L66" s="19"/>
      <c r="M66" s="19"/>
      <c r="N66" s="7">
        <v>35.112359550561806</v>
      </c>
      <c r="O66" s="24"/>
    </row>
    <row r="67" spans="1:15" x14ac:dyDescent="0.35">
      <c r="A67" s="15">
        <v>63</v>
      </c>
      <c r="B67" s="22">
        <v>63</v>
      </c>
      <c r="C67" s="9">
        <v>2008</v>
      </c>
      <c r="D67" s="10" t="s">
        <v>5</v>
      </c>
      <c r="E67" s="38" t="s">
        <v>88</v>
      </c>
      <c r="F67" s="18">
        <v>181</v>
      </c>
      <c r="G67" s="18">
        <v>191</v>
      </c>
      <c r="H67" s="7">
        <f t="shared" si="0"/>
        <v>5.2356020942408463</v>
      </c>
      <c r="I67" s="20">
        <v>2023</v>
      </c>
      <c r="J67" s="19" t="s">
        <v>5</v>
      </c>
      <c r="K67" s="19" t="s">
        <v>88</v>
      </c>
      <c r="L67" s="19"/>
      <c r="M67" s="19"/>
      <c r="N67" s="7">
        <v>38.190954773869343</v>
      </c>
      <c r="O67" s="24"/>
    </row>
    <row r="68" spans="1:15" x14ac:dyDescent="0.35">
      <c r="A68" s="15">
        <v>64</v>
      </c>
      <c r="B68" s="22">
        <v>64</v>
      </c>
      <c r="C68" s="9">
        <v>2008</v>
      </c>
      <c r="D68" s="10" t="s">
        <v>5</v>
      </c>
      <c r="E68" s="38" t="s">
        <v>44</v>
      </c>
      <c r="F68" s="18">
        <v>759</v>
      </c>
      <c r="G68" s="18">
        <v>772</v>
      </c>
      <c r="H68" s="7">
        <f t="shared" si="0"/>
        <v>1.6839378238341851</v>
      </c>
      <c r="I68" s="20">
        <v>2023</v>
      </c>
      <c r="J68" s="19" t="s">
        <v>5</v>
      </c>
      <c r="K68" s="19" t="s">
        <v>44</v>
      </c>
      <c r="L68" s="19"/>
      <c r="M68" s="19"/>
      <c r="N68" s="7">
        <v>15.030303030303031</v>
      </c>
      <c r="O68" s="24"/>
    </row>
    <row r="69" spans="1:15" x14ac:dyDescent="0.35">
      <c r="A69" s="15">
        <v>65</v>
      </c>
      <c r="B69" s="22">
        <v>65</v>
      </c>
      <c r="C69" s="9">
        <v>2008</v>
      </c>
      <c r="D69" s="10" t="s">
        <v>5</v>
      </c>
      <c r="E69" s="38" t="s">
        <v>89</v>
      </c>
      <c r="F69" s="18">
        <v>106</v>
      </c>
      <c r="G69" s="18">
        <v>110</v>
      </c>
      <c r="H69" s="7">
        <f t="shared" si="0"/>
        <v>3.6363636363636402</v>
      </c>
      <c r="I69" s="20">
        <v>2023</v>
      </c>
      <c r="J69" s="19" t="s">
        <v>5</v>
      </c>
      <c r="K69" s="19" t="s">
        <v>89</v>
      </c>
      <c r="L69" s="19"/>
      <c r="M69" s="19"/>
      <c r="N69" s="7">
        <v>36.55913978494624</v>
      </c>
      <c r="O69" s="24"/>
    </row>
    <row r="70" spans="1:15" x14ac:dyDescent="0.35">
      <c r="A70" s="15">
        <v>66</v>
      </c>
      <c r="B70" s="22">
        <v>66</v>
      </c>
      <c r="C70" s="9">
        <v>2008</v>
      </c>
      <c r="D70" s="10" t="s">
        <v>5</v>
      </c>
      <c r="E70" s="38" t="s">
        <v>90</v>
      </c>
      <c r="F70" s="18">
        <v>289</v>
      </c>
      <c r="G70" s="18">
        <v>293</v>
      </c>
      <c r="H70" s="7">
        <f t="shared" ref="H70:H133" si="2">100-(F70/G70*100)</f>
        <v>1.3651877133105756</v>
      </c>
      <c r="I70" s="20">
        <v>2023</v>
      </c>
      <c r="J70" s="19" t="s">
        <v>5</v>
      </c>
      <c r="K70" s="19" t="s">
        <v>90</v>
      </c>
      <c r="L70" s="19"/>
      <c r="M70" s="19"/>
      <c r="N70" s="7">
        <v>23.851203501094091</v>
      </c>
      <c r="O70" s="24"/>
    </row>
    <row r="71" spans="1:15" x14ac:dyDescent="0.35">
      <c r="A71" s="15">
        <v>67</v>
      </c>
      <c r="B71" s="22">
        <v>67</v>
      </c>
      <c r="C71" s="9">
        <v>2008</v>
      </c>
      <c r="D71" s="10" t="s">
        <v>5</v>
      </c>
      <c r="E71" s="38" t="s">
        <v>54</v>
      </c>
      <c r="F71" s="18">
        <v>314</v>
      </c>
      <c r="G71" s="18">
        <v>336</v>
      </c>
      <c r="H71" s="7">
        <f t="shared" si="2"/>
        <v>6.547619047619051</v>
      </c>
      <c r="I71" s="20">
        <v>2023</v>
      </c>
      <c r="J71" s="19" t="s">
        <v>5</v>
      </c>
      <c r="K71" s="19" t="s">
        <v>54</v>
      </c>
      <c r="L71" s="19"/>
      <c r="M71" s="19"/>
      <c r="N71" s="7">
        <v>34.645669291338592</v>
      </c>
      <c r="O71" s="24"/>
    </row>
    <row r="72" spans="1:15" x14ac:dyDescent="0.35">
      <c r="A72" s="15">
        <v>68</v>
      </c>
      <c r="B72" s="22">
        <v>68</v>
      </c>
      <c r="C72" s="9">
        <v>2008</v>
      </c>
      <c r="D72" s="10" t="s">
        <v>5</v>
      </c>
      <c r="E72" s="38" t="s">
        <v>91</v>
      </c>
      <c r="F72" s="18">
        <v>73</v>
      </c>
      <c r="G72" s="18">
        <v>76</v>
      </c>
      <c r="H72" s="7">
        <f t="shared" si="2"/>
        <v>3.9473684210526301</v>
      </c>
      <c r="I72" s="20">
        <v>2023</v>
      </c>
      <c r="J72" s="19" t="s">
        <v>5</v>
      </c>
      <c r="K72" s="19" t="s">
        <v>91</v>
      </c>
      <c r="L72" s="19"/>
      <c r="M72" s="19"/>
      <c r="N72" s="7">
        <v>40.350877192982459</v>
      </c>
      <c r="O72" s="24"/>
    </row>
    <row r="73" spans="1:15" x14ac:dyDescent="0.35">
      <c r="A73" s="15">
        <v>69</v>
      </c>
      <c r="B73" s="22">
        <v>69</v>
      </c>
      <c r="C73" s="9">
        <v>2008</v>
      </c>
      <c r="D73" s="10" t="s">
        <v>5</v>
      </c>
      <c r="E73" s="38" t="s">
        <v>55</v>
      </c>
      <c r="F73" s="18">
        <v>302</v>
      </c>
      <c r="G73" s="18">
        <v>316</v>
      </c>
      <c r="H73" s="7">
        <f t="shared" si="2"/>
        <v>4.4303797468354418</v>
      </c>
      <c r="I73" s="20">
        <v>2023</v>
      </c>
      <c r="J73" s="19" t="s">
        <v>5</v>
      </c>
      <c r="K73" s="19" t="s">
        <v>55</v>
      </c>
      <c r="L73" s="19"/>
      <c r="M73" s="19"/>
      <c r="N73" s="7">
        <v>33.137829912023463</v>
      </c>
      <c r="O73" s="24"/>
    </row>
    <row r="74" spans="1:15" x14ac:dyDescent="0.35">
      <c r="A74" s="15">
        <v>70</v>
      </c>
      <c r="B74" s="22">
        <v>70</v>
      </c>
      <c r="C74" s="9">
        <v>2008</v>
      </c>
      <c r="D74" s="10" t="s">
        <v>5</v>
      </c>
      <c r="E74" s="38" t="s">
        <v>45</v>
      </c>
      <c r="F74" s="18">
        <v>430</v>
      </c>
      <c r="G74" s="18">
        <v>445</v>
      </c>
      <c r="H74" s="7">
        <f t="shared" si="2"/>
        <v>3.3707865168539257</v>
      </c>
      <c r="I74" s="20">
        <v>2023</v>
      </c>
      <c r="J74" s="19" t="s">
        <v>5</v>
      </c>
      <c r="K74" s="19" t="s">
        <v>45</v>
      </c>
      <c r="L74" s="19"/>
      <c r="M74" s="19"/>
      <c r="N74" s="7">
        <v>32.522123893805315</v>
      </c>
      <c r="O74" s="24"/>
    </row>
    <row r="75" spans="1:15" x14ac:dyDescent="0.35">
      <c r="A75" s="15">
        <v>71</v>
      </c>
      <c r="B75" s="22">
        <v>71</v>
      </c>
      <c r="C75" s="9">
        <v>2008</v>
      </c>
      <c r="D75" s="10" t="s">
        <v>5</v>
      </c>
      <c r="E75" s="38" t="s">
        <v>92</v>
      </c>
      <c r="F75" s="18">
        <v>478</v>
      </c>
      <c r="G75" s="18">
        <v>507</v>
      </c>
      <c r="H75" s="7">
        <f t="shared" si="2"/>
        <v>5.7199211045364819</v>
      </c>
      <c r="I75" s="20">
        <v>2023</v>
      </c>
      <c r="J75" s="19" t="s">
        <v>5</v>
      </c>
      <c r="K75" s="19" t="s">
        <v>92</v>
      </c>
      <c r="L75" s="19"/>
      <c r="M75" s="19"/>
      <c r="N75" s="7">
        <v>34.243697478991592</v>
      </c>
      <c r="O75" s="24"/>
    </row>
    <row r="76" spans="1:15" x14ac:dyDescent="0.35">
      <c r="A76" s="15">
        <v>72</v>
      </c>
      <c r="B76" s="22">
        <v>72</v>
      </c>
      <c r="C76" s="9">
        <v>2008</v>
      </c>
      <c r="D76" s="10" t="s">
        <v>5</v>
      </c>
      <c r="E76" s="38" t="s">
        <v>93</v>
      </c>
      <c r="F76" s="18">
        <v>57</v>
      </c>
      <c r="G76" s="18">
        <v>58</v>
      </c>
      <c r="H76" s="7">
        <f t="shared" si="2"/>
        <v>1.7241379310344911</v>
      </c>
      <c r="I76" s="20">
        <v>2023</v>
      </c>
      <c r="J76" s="19" t="s">
        <v>5</v>
      </c>
      <c r="K76" s="19" t="s">
        <v>93</v>
      </c>
      <c r="L76" s="19"/>
      <c r="M76" s="19"/>
      <c r="N76" s="7">
        <v>34.090909090909093</v>
      </c>
      <c r="O76" s="24"/>
    </row>
    <row r="77" spans="1:15" x14ac:dyDescent="0.35">
      <c r="A77" s="15">
        <v>73</v>
      </c>
      <c r="B77" s="22">
        <v>73</v>
      </c>
      <c r="C77" s="9">
        <v>2008</v>
      </c>
      <c r="D77" s="10" t="s">
        <v>5</v>
      </c>
      <c r="E77" s="38" t="s">
        <v>46</v>
      </c>
      <c r="F77" s="18">
        <v>1672</v>
      </c>
      <c r="G77" s="18">
        <v>1727</v>
      </c>
      <c r="H77" s="7">
        <f t="shared" si="2"/>
        <v>3.1847133757961785</v>
      </c>
      <c r="I77" s="20">
        <v>2023</v>
      </c>
      <c r="J77" s="19" t="s">
        <v>5</v>
      </c>
      <c r="K77" s="19" t="s">
        <v>46</v>
      </c>
      <c r="L77" s="19"/>
      <c r="M77" s="19"/>
      <c r="N77" s="7">
        <v>14.539181862986695</v>
      </c>
      <c r="O77" s="24"/>
    </row>
    <row r="78" spans="1:15" x14ac:dyDescent="0.35">
      <c r="A78" s="15">
        <v>74</v>
      </c>
      <c r="B78" s="22">
        <v>74</v>
      </c>
      <c r="C78" s="9">
        <v>2008</v>
      </c>
      <c r="D78" s="10" t="s">
        <v>5</v>
      </c>
      <c r="E78" s="38" t="s">
        <v>47</v>
      </c>
      <c r="F78" s="18">
        <v>1514</v>
      </c>
      <c r="G78" s="18">
        <v>1576</v>
      </c>
      <c r="H78" s="7">
        <f t="shared" si="2"/>
        <v>3.9340101522842588</v>
      </c>
      <c r="I78" s="20">
        <v>2023</v>
      </c>
      <c r="J78" s="19" t="s">
        <v>5</v>
      </c>
      <c r="K78" s="19" t="s">
        <v>47</v>
      </c>
      <c r="L78" s="19"/>
      <c r="M78" s="19"/>
      <c r="N78" s="7">
        <v>38.311913858978805</v>
      </c>
      <c r="O78" s="24"/>
    </row>
    <row r="79" spans="1:15" x14ac:dyDescent="0.35">
      <c r="A79" s="15">
        <v>75</v>
      </c>
      <c r="B79" s="22">
        <v>75</v>
      </c>
      <c r="C79" s="9">
        <v>2008</v>
      </c>
      <c r="D79" s="10" t="s">
        <v>5</v>
      </c>
      <c r="E79" s="38" t="s">
        <v>56</v>
      </c>
      <c r="F79" s="18">
        <v>497</v>
      </c>
      <c r="G79" s="18">
        <v>518</v>
      </c>
      <c r="H79" s="7">
        <f t="shared" si="2"/>
        <v>4.0540540540540633</v>
      </c>
      <c r="I79" s="20">
        <v>2023</v>
      </c>
      <c r="J79" s="19" t="s">
        <v>5</v>
      </c>
      <c r="K79" s="19" t="s">
        <v>56</v>
      </c>
      <c r="L79" s="19"/>
      <c r="M79" s="19"/>
      <c r="N79" s="7">
        <v>41.145833333333336</v>
      </c>
      <c r="O79" s="24"/>
    </row>
    <row r="80" spans="1:15" x14ac:dyDescent="0.35">
      <c r="A80" s="15">
        <v>76</v>
      </c>
      <c r="B80" s="22">
        <v>76</v>
      </c>
      <c r="C80" s="9">
        <v>2008</v>
      </c>
      <c r="D80" s="10" t="s">
        <v>5</v>
      </c>
      <c r="E80" s="38" t="s">
        <v>48</v>
      </c>
      <c r="F80" s="18">
        <v>1870</v>
      </c>
      <c r="G80" s="18">
        <v>1962</v>
      </c>
      <c r="H80" s="7">
        <f t="shared" si="2"/>
        <v>4.6890927624872631</v>
      </c>
      <c r="I80" s="20">
        <v>2023</v>
      </c>
      <c r="J80" s="19" t="s">
        <v>5</v>
      </c>
      <c r="K80" s="19" t="s">
        <v>48</v>
      </c>
      <c r="L80" s="19"/>
      <c r="M80" s="19"/>
      <c r="N80" s="7">
        <v>36.08736942070275</v>
      </c>
      <c r="O80" s="24"/>
    </row>
    <row r="81" spans="1:15" x14ac:dyDescent="0.35">
      <c r="A81" s="15">
        <v>77</v>
      </c>
      <c r="B81" s="22">
        <v>77</v>
      </c>
      <c r="C81" s="9">
        <v>2008</v>
      </c>
      <c r="D81" s="10" t="s">
        <v>5</v>
      </c>
      <c r="E81" s="38" t="s">
        <v>49</v>
      </c>
      <c r="F81" s="18">
        <v>567</v>
      </c>
      <c r="G81" s="18">
        <v>582</v>
      </c>
      <c r="H81" s="7">
        <f t="shared" si="2"/>
        <v>2.5773195876288639</v>
      </c>
      <c r="I81" s="20">
        <v>2023</v>
      </c>
      <c r="J81" s="19" t="s">
        <v>5</v>
      </c>
      <c r="K81" s="19" t="s">
        <v>49</v>
      </c>
      <c r="L81" s="19"/>
      <c r="M81" s="19"/>
      <c r="N81" s="7">
        <v>21.702127659574472</v>
      </c>
      <c r="O81" s="24"/>
    </row>
    <row r="82" spans="1:15" x14ac:dyDescent="0.35">
      <c r="A82" s="15">
        <v>78</v>
      </c>
      <c r="B82" s="22">
        <v>78</v>
      </c>
      <c r="C82" s="9">
        <v>2008</v>
      </c>
      <c r="D82" s="10" t="s">
        <v>5</v>
      </c>
      <c r="E82" s="38" t="s">
        <v>94</v>
      </c>
      <c r="F82" s="18">
        <v>1875</v>
      </c>
      <c r="G82" s="18">
        <v>1922</v>
      </c>
      <c r="H82" s="7">
        <f t="shared" si="2"/>
        <v>2.4453694068678544</v>
      </c>
      <c r="I82" s="20">
        <v>2023</v>
      </c>
      <c r="J82" s="19" t="s">
        <v>5</v>
      </c>
      <c r="K82" s="19" t="s">
        <v>94</v>
      </c>
      <c r="L82" s="19"/>
      <c r="M82" s="19"/>
      <c r="N82" s="7">
        <v>31.64196123147093</v>
      </c>
      <c r="O82" s="24"/>
    </row>
    <row r="83" spans="1:15" x14ac:dyDescent="0.35">
      <c r="A83" s="15">
        <v>79</v>
      </c>
      <c r="B83" s="22">
        <v>79</v>
      </c>
      <c r="C83" s="9">
        <v>2008</v>
      </c>
      <c r="D83" s="10" t="s">
        <v>5</v>
      </c>
      <c r="E83" s="38" t="s">
        <v>95</v>
      </c>
      <c r="F83" s="18">
        <v>89</v>
      </c>
      <c r="G83" s="18">
        <v>97</v>
      </c>
      <c r="H83" s="7">
        <f t="shared" si="2"/>
        <v>8.2474226804123703</v>
      </c>
      <c r="I83" s="20">
        <v>2023</v>
      </c>
      <c r="J83" s="19" t="s">
        <v>5</v>
      </c>
      <c r="K83" s="19" t="s">
        <v>95</v>
      </c>
      <c r="L83" s="19"/>
      <c r="M83" s="19"/>
      <c r="N83" s="7">
        <v>43.548387096774185</v>
      </c>
      <c r="O83" s="24"/>
    </row>
    <row r="84" spans="1:15" x14ac:dyDescent="0.35">
      <c r="A84" s="15">
        <v>80</v>
      </c>
      <c r="B84" s="22">
        <v>80</v>
      </c>
      <c r="C84" s="9">
        <v>2008</v>
      </c>
      <c r="D84" s="10" t="s">
        <v>5</v>
      </c>
      <c r="E84" s="38" t="s">
        <v>109</v>
      </c>
      <c r="F84" s="18">
        <f>SUM(F5:F83)</f>
        <v>59419</v>
      </c>
      <c r="G84" s="18">
        <f>SUM(G5:G83)</f>
        <v>62020</v>
      </c>
      <c r="H84" s="7">
        <f t="shared" si="2"/>
        <v>4.1938084488874665</v>
      </c>
      <c r="I84" s="20">
        <v>2023</v>
      </c>
      <c r="J84" s="19" t="s">
        <v>5</v>
      </c>
      <c r="K84" s="38" t="s">
        <v>109</v>
      </c>
      <c r="L84" s="19"/>
      <c r="M84" s="19"/>
      <c r="N84" s="7">
        <v>30.7</v>
      </c>
      <c r="O84" s="24"/>
    </row>
    <row r="85" spans="1:15" x14ac:dyDescent="0.35">
      <c r="A85" s="15">
        <v>81</v>
      </c>
      <c r="B85" s="22">
        <v>1</v>
      </c>
      <c r="C85" s="9">
        <v>2008</v>
      </c>
      <c r="D85" s="10" t="s">
        <v>13</v>
      </c>
      <c r="E85" s="10" t="s">
        <v>57</v>
      </c>
      <c r="F85" s="18">
        <v>149</v>
      </c>
      <c r="G85" s="18">
        <v>161</v>
      </c>
      <c r="H85" s="7">
        <f t="shared" si="2"/>
        <v>7.4534161490683317</v>
      </c>
      <c r="I85" s="20">
        <v>2023</v>
      </c>
      <c r="J85" s="19" t="s">
        <v>13</v>
      </c>
      <c r="K85" s="19" t="s">
        <v>57</v>
      </c>
      <c r="L85" s="19"/>
      <c r="M85" s="19"/>
      <c r="N85" s="7">
        <v>26.950354609929079</v>
      </c>
      <c r="O85" s="24"/>
    </row>
    <row r="86" spans="1:15" x14ac:dyDescent="0.35">
      <c r="A86" s="15">
        <v>82</v>
      </c>
      <c r="B86" s="22">
        <v>2</v>
      </c>
      <c r="C86" s="9">
        <v>2008</v>
      </c>
      <c r="D86" s="10" t="s">
        <v>13</v>
      </c>
      <c r="E86" s="10" t="s">
        <v>50</v>
      </c>
      <c r="F86" s="18">
        <v>141</v>
      </c>
      <c r="G86" s="18">
        <v>148</v>
      </c>
      <c r="H86" s="7">
        <f t="shared" si="2"/>
        <v>4.7297297297297263</v>
      </c>
      <c r="I86" s="20">
        <v>2023</v>
      </c>
      <c r="J86" s="19" t="s">
        <v>13</v>
      </c>
      <c r="K86" s="19" t="s">
        <v>50</v>
      </c>
      <c r="L86" s="19"/>
      <c r="M86" s="19"/>
      <c r="N86" s="7">
        <v>50.442477876106196</v>
      </c>
      <c r="O86" s="24"/>
    </row>
    <row r="87" spans="1:15" x14ac:dyDescent="0.35">
      <c r="A87" s="15">
        <v>83</v>
      </c>
      <c r="B87" s="22">
        <v>3</v>
      </c>
      <c r="C87" s="9">
        <v>2008</v>
      </c>
      <c r="D87" s="10" t="s">
        <v>13</v>
      </c>
      <c r="E87" s="10" t="s">
        <v>18</v>
      </c>
      <c r="F87" s="18">
        <v>1138</v>
      </c>
      <c r="G87" s="18">
        <v>1216</v>
      </c>
      <c r="H87" s="7">
        <f t="shared" si="2"/>
        <v>6.4144736842105345</v>
      </c>
      <c r="I87" s="20">
        <v>2023</v>
      </c>
      <c r="J87" s="19" t="s">
        <v>13</v>
      </c>
      <c r="K87" s="19" t="s">
        <v>18</v>
      </c>
      <c r="L87" s="19"/>
      <c r="M87" s="19"/>
      <c r="N87" s="7">
        <v>33.377659574468083</v>
      </c>
      <c r="O87" s="24"/>
    </row>
    <row r="88" spans="1:15" x14ac:dyDescent="0.35">
      <c r="A88" s="15">
        <v>84</v>
      </c>
      <c r="B88" s="22">
        <v>4</v>
      </c>
      <c r="C88" s="9">
        <v>2008</v>
      </c>
      <c r="D88" s="10" t="s">
        <v>13</v>
      </c>
      <c r="E88" s="10" t="s">
        <v>19</v>
      </c>
      <c r="F88" s="18">
        <v>1349</v>
      </c>
      <c r="G88" s="18">
        <v>1415</v>
      </c>
      <c r="H88" s="7">
        <f t="shared" si="2"/>
        <v>4.6643109540635947</v>
      </c>
      <c r="I88" s="20">
        <v>2023</v>
      </c>
      <c r="J88" s="19" t="s">
        <v>13</v>
      </c>
      <c r="K88" s="19" t="s">
        <v>19</v>
      </c>
      <c r="L88" s="19"/>
      <c r="M88" s="19"/>
      <c r="N88" s="7">
        <v>20.906148867313917</v>
      </c>
      <c r="O88" s="24"/>
    </row>
    <row r="89" spans="1:15" x14ac:dyDescent="0.35">
      <c r="A89" s="15">
        <v>85</v>
      </c>
      <c r="B89" s="22">
        <v>5</v>
      </c>
      <c r="C89" s="9">
        <v>2008</v>
      </c>
      <c r="D89" s="10" t="s">
        <v>13</v>
      </c>
      <c r="E89" s="10" t="s">
        <v>58</v>
      </c>
      <c r="F89" s="18">
        <v>264</v>
      </c>
      <c r="G89" s="18">
        <v>278</v>
      </c>
      <c r="H89" s="7">
        <f t="shared" si="2"/>
        <v>5.0359712230215905</v>
      </c>
      <c r="I89" s="20">
        <v>2023</v>
      </c>
      <c r="J89" s="19" t="s">
        <v>13</v>
      </c>
      <c r="K89" s="19" t="s">
        <v>58</v>
      </c>
      <c r="L89" s="19"/>
      <c r="M89" s="19"/>
      <c r="N89" s="7">
        <v>31.884057971014485</v>
      </c>
      <c r="O89" s="24"/>
    </row>
    <row r="90" spans="1:15" x14ac:dyDescent="0.35">
      <c r="A90" s="15">
        <v>86</v>
      </c>
      <c r="B90" s="22">
        <v>6</v>
      </c>
      <c r="C90" s="9">
        <v>2008</v>
      </c>
      <c r="D90" s="10" t="s">
        <v>13</v>
      </c>
      <c r="E90" s="10" t="s">
        <v>59</v>
      </c>
      <c r="F90" s="18">
        <v>540</v>
      </c>
      <c r="G90" s="18">
        <v>562</v>
      </c>
      <c r="H90" s="7">
        <f t="shared" si="2"/>
        <v>3.914590747330962</v>
      </c>
      <c r="I90" s="20">
        <v>2023</v>
      </c>
      <c r="J90" s="19" t="s">
        <v>13</v>
      </c>
      <c r="K90" s="19" t="s">
        <v>59</v>
      </c>
      <c r="L90" s="19"/>
      <c r="M90" s="19"/>
      <c r="N90" s="7">
        <v>34.502923976608187</v>
      </c>
      <c r="O90" s="24"/>
    </row>
    <row r="91" spans="1:15" x14ac:dyDescent="0.35">
      <c r="A91" s="15">
        <v>87</v>
      </c>
      <c r="B91" s="22">
        <v>7</v>
      </c>
      <c r="C91" s="9">
        <v>2008</v>
      </c>
      <c r="D91" s="10" t="s">
        <v>13</v>
      </c>
      <c r="E91" s="10" t="s">
        <v>20</v>
      </c>
      <c r="F91" s="18">
        <v>1191</v>
      </c>
      <c r="G91" s="18">
        <v>1211</v>
      </c>
      <c r="H91" s="7">
        <f t="shared" si="2"/>
        <v>1.6515276630883591</v>
      </c>
      <c r="I91" s="20">
        <v>2023</v>
      </c>
      <c r="J91" s="19" t="s">
        <v>13</v>
      </c>
      <c r="K91" s="19" t="s">
        <v>20</v>
      </c>
      <c r="L91" s="19"/>
      <c r="M91" s="19"/>
      <c r="N91" s="7">
        <v>11.235170969993021</v>
      </c>
      <c r="O91" s="24"/>
    </row>
    <row r="92" spans="1:15" x14ac:dyDescent="0.35">
      <c r="A92" s="15">
        <v>88</v>
      </c>
      <c r="B92" s="22">
        <v>8</v>
      </c>
      <c r="C92" s="9">
        <v>2008</v>
      </c>
      <c r="D92" s="10" t="s">
        <v>13</v>
      </c>
      <c r="E92" s="10" t="s">
        <v>51</v>
      </c>
      <c r="F92" s="18">
        <v>149</v>
      </c>
      <c r="G92" s="18">
        <v>154</v>
      </c>
      <c r="H92" s="7">
        <f t="shared" si="2"/>
        <v>3.2467532467532436</v>
      </c>
      <c r="I92" s="20">
        <v>2023</v>
      </c>
      <c r="J92" s="19" t="s">
        <v>13</v>
      </c>
      <c r="K92" s="19" t="s">
        <v>51</v>
      </c>
      <c r="L92" s="19"/>
      <c r="M92" s="19"/>
      <c r="N92" s="7">
        <v>33.333333333333343</v>
      </c>
      <c r="O92" s="24"/>
    </row>
    <row r="93" spans="1:15" x14ac:dyDescent="0.35">
      <c r="A93" s="15">
        <v>89</v>
      </c>
      <c r="B93" s="22">
        <v>9</v>
      </c>
      <c r="C93" s="9">
        <v>2008</v>
      </c>
      <c r="D93" s="10" t="s">
        <v>13</v>
      </c>
      <c r="E93" s="10" t="s">
        <v>21</v>
      </c>
      <c r="F93" s="18">
        <v>2099</v>
      </c>
      <c r="G93" s="18">
        <v>2134</v>
      </c>
      <c r="H93" s="7">
        <f t="shared" si="2"/>
        <v>1.6401124648547381</v>
      </c>
      <c r="I93" s="20">
        <v>2023</v>
      </c>
      <c r="J93" s="19" t="s">
        <v>13</v>
      </c>
      <c r="K93" s="19" t="s">
        <v>21</v>
      </c>
      <c r="L93" s="19"/>
      <c r="M93" s="19"/>
      <c r="N93" s="7">
        <v>8.2251082251082295</v>
      </c>
      <c r="O93" s="24"/>
    </row>
    <row r="94" spans="1:15" x14ac:dyDescent="0.35">
      <c r="A94" s="15">
        <v>90</v>
      </c>
      <c r="B94" s="22">
        <v>10</v>
      </c>
      <c r="C94" s="9">
        <v>2008</v>
      </c>
      <c r="D94" s="10" t="s">
        <v>13</v>
      </c>
      <c r="E94" s="10" t="s">
        <v>22</v>
      </c>
      <c r="F94" s="18">
        <v>2103</v>
      </c>
      <c r="G94" s="18">
        <v>2327</v>
      </c>
      <c r="H94" s="7">
        <f t="shared" si="2"/>
        <v>9.6261280618822553</v>
      </c>
      <c r="I94" s="20">
        <v>2023</v>
      </c>
      <c r="J94" s="19" t="s">
        <v>13</v>
      </c>
      <c r="K94" s="19" t="s">
        <v>22</v>
      </c>
      <c r="L94" s="19"/>
      <c r="M94" s="19"/>
      <c r="N94" s="7">
        <v>34.811102544333067</v>
      </c>
      <c r="O94" s="24"/>
    </row>
    <row r="95" spans="1:15" x14ac:dyDescent="0.35">
      <c r="A95" s="15">
        <v>91</v>
      </c>
      <c r="B95" s="22">
        <v>11</v>
      </c>
      <c r="C95" s="9">
        <v>2008</v>
      </c>
      <c r="D95" s="10" t="s">
        <v>13</v>
      </c>
      <c r="E95" s="10" t="s">
        <v>60</v>
      </c>
      <c r="F95" s="18">
        <v>69</v>
      </c>
      <c r="G95" s="18">
        <v>74</v>
      </c>
      <c r="H95" s="7">
        <f t="shared" si="2"/>
        <v>6.7567567567567579</v>
      </c>
      <c r="I95" s="20">
        <v>2023</v>
      </c>
      <c r="J95" s="19" t="s">
        <v>13</v>
      </c>
      <c r="K95" s="19" t="s">
        <v>60</v>
      </c>
      <c r="L95" s="19"/>
      <c r="M95" s="19"/>
      <c r="N95" s="7">
        <v>24.561403508771932</v>
      </c>
      <c r="O95" s="24"/>
    </row>
    <row r="96" spans="1:15" x14ac:dyDescent="0.35">
      <c r="A96" s="15">
        <v>92</v>
      </c>
      <c r="B96" s="22">
        <v>12</v>
      </c>
      <c r="C96" s="9">
        <v>2008</v>
      </c>
      <c r="D96" s="10" t="s">
        <v>13</v>
      </c>
      <c r="E96" s="10" t="s">
        <v>61</v>
      </c>
      <c r="F96" s="18">
        <v>554</v>
      </c>
      <c r="G96" s="18">
        <v>600</v>
      </c>
      <c r="H96" s="7">
        <f t="shared" si="2"/>
        <v>7.6666666666666714</v>
      </c>
      <c r="I96" s="20">
        <v>2023</v>
      </c>
      <c r="J96" s="19" t="s">
        <v>13</v>
      </c>
      <c r="K96" s="19" t="s">
        <v>61</v>
      </c>
      <c r="L96" s="19"/>
      <c r="M96" s="19"/>
      <c r="N96" s="7">
        <v>46.761133603238868</v>
      </c>
      <c r="O96" s="24"/>
    </row>
    <row r="97" spans="1:15" x14ac:dyDescent="0.35">
      <c r="A97" s="15">
        <v>93</v>
      </c>
      <c r="B97" s="22">
        <v>13</v>
      </c>
      <c r="C97" s="9">
        <v>2008</v>
      </c>
      <c r="D97" s="10" t="s">
        <v>13</v>
      </c>
      <c r="E97" s="10" t="s">
        <v>62</v>
      </c>
      <c r="F97" s="18">
        <v>825</v>
      </c>
      <c r="G97" s="18">
        <v>861</v>
      </c>
      <c r="H97" s="7">
        <f t="shared" si="2"/>
        <v>4.1811846689895447</v>
      </c>
      <c r="I97" s="20">
        <v>2023</v>
      </c>
      <c r="J97" s="19" t="s">
        <v>13</v>
      </c>
      <c r="K97" s="19" t="s">
        <v>62</v>
      </c>
      <c r="L97" s="19"/>
      <c r="M97" s="19"/>
      <c r="N97" s="7">
        <v>38.073654390934841</v>
      </c>
      <c r="O97" s="24"/>
    </row>
    <row r="98" spans="1:15" x14ac:dyDescent="0.35">
      <c r="A98" s="15">
        <v>94</v>
      </c>
      <c r="B98" s="22">
        <v>14</v>
      </c>
      <c r="C98" s="9">
        <v>2008</v>
      </c>
      <c r="D98" s="10" t="s">
        <v>13</v>
      </c>
      <c r="E98" s="10" t="s">
        <v>23</v>
      </c>
      <c r="F98" s="18">
        <v>3322</v>
      </c>
      <c r="G98" s="18">
        <v>3557</v>
      </c>
      <c r="H98" s="7">
        <f t="shared" si="2"/>
        <v>6.6066910317683352</v>
      </c>
      <c r="I98" s="20">
        <v>2023</v>
      </c>
      <c r="J98" s="19" t="s">
        <v>13</v>
      </c>
      <c r="K98" s="19" t="s">
        <v>23</v>
      </c>
      <c r="L98" s="19"/>
      <c r="M98" s="19"/>
      <c r="N98" s="7">
        <v>33.950381679389309</v>
      </c>
      <c r="O98" s="24"/>
    </row>
    <row r="99" spans="1:15" x14ac:dyDescent="0.35">
      <c r="A99" s="15">
        <v>95</v>
      </c>
      <c r="B99" s="22">
        <v>15</v>
      </c>
      <c r="C99" s="9">
        <v>2008</v>
      </c>
      <c r="D99" s="10" t="s">
        <v>13</v>
      </c>
      <c r="E99" s="10" t="s">
        <v>63</v>
      </c>
      <c r="F99" s="18">
        <v>148</v>
      </c>
      <c r="G99" s="18">
        <v>158</v>
      </c>
      <c r="H99" s="7">
        <f t="shared" si="2"/>
        <v>6.3291139240506311</v>
      </c>
      <c r="I99" s="20">
        <v>2023</v>
      </c>
      <c r="J99" s="19" t="s">
        <v>13</v>
      </c>
      <c r="K99" s="19" t="s">
        <v>63</v>
      </c>
      <c r="L99" s="19"/>
      <c r="M99" s="19"/>
      <c r="N99" s="7">
        <v>49.673202614379086</v>
      </c>
      <c r="O99" s="24"/>
    </row>
    <row r="100" spans="1:15" x14ac:dyDescent="0.35">
      <c r="A100" s="15">
        <v>96</v>
      </c>
      <c r="B100" s="22">
        <v>16</v>
      </c>
      <c r="C100" s="9">
        <v>2008</v>
      </c>
      <c r="D100" s="10" t="s">
        <v>13</v>
      </c>
      <c r="E100" s="10" t="s">
        <v>64</v>
      </c>
      <c r="F100" s="18">
        <v>238</v>
      </c>
      <c r="G100" s="18">
        <v>257</v>
      </c>
      <c r="H100" s="7">
        <f t="shared" si="2"/>
        <v>7.3929961089494185</v>
      </c>
      <c r="I100" s="20">
        <v>2023</v>
      </c>
      <c r="J100" s="19" t="s">
        <v>13</v>
      </c>
      <c r="K100" s="19" t="s">
        <v>64</v>
      </c>
      <c r="L100" s="19"/>
      <c r="M100" s="19"/>
      <c r="N100" s="7">
        <v>31.274131274131278</v>
      </c>
      <c r="O100" s="24"/>
    </row>
    <row r="101" spans="1:15" x14ac:dyDescent="0.35">
      <c r="A101" s="15">
        <v>97</v>
      </c>
      <c r="B101" s="22">
        <v>17</v>
      </c>
      <c r="C101" s="9">
        <v>2008</v>
      </c>
      <c r="D101" s="10" t="s">
        <v>13</v>
      </c>
      <c r="E101" s="10" t="s">
        <v>65</v>
      </c>
      <c r="F101" s="18">
        <v>248</v>
      </c>
      <c r="G101" s="18">
        <v>265</v>
      </c>
      <c r="H101" s="7">
        <f t="shared" si="2"/>
        <v>6.415094339622641</v>
      </c>
      <c r="I101" s="20">
        <v>2023</v>
      </c>
      <c r="J101" s="19" t="s">
        <v>13</v>
      </c>
      <c r="K101" s="19" t="s">
        <v>65</v>
      </c>
      <c r="L101" s="19"/>
      <c r="M101" s="19"/>
      <c r="N101" s="7">
        <v>28.21782178217822</v>
      </c>
      <c r="O101" s="24"/>
    </row>
    <row r="102" spans="1:15" x14ac:dyDescent="0.35">
      <c r="A102" s="15">
        <v>98</v>
      </c>
      <c r="B102" s="22">
        <v>18</v>
      </c>
      <c r="C102" s="9">
        <v>2008</v>
      </c>
      <c r="D102" s="10" t="s">
        <v>13</v>
      </c>
      <c r="E102" s="10" t="s">
        <v>24</v>
      </c>
      <c r="F102" s="18">
        <v>988</v>
      </c>
      <c r="G102" s="18">
        <v>1094</v>
      </c>
      <c r="H102" s="7">
        <f t="shared" si="2"/>
        <v>9.6892138939670929</v>
      </c>
      <c r="I102" s="20">
        <v>2023</v>
      </c>
      <c r="J102" s="19" t="s">
        <v>13</v>
      </c>
      <c r="K102" s="19" t="s">
        <v>24</v>
      </c>
      <c r="L102" s="19"/>
      <c r="M102" s="19"/>
      <c r="N102" s="7">
        <v>27.59622367465505</v>
      </c>
      <c r="O102" s="24"/>
    </row>
    <row r="103" spans="1:15" x14ac:dyDescent="0.35">
      <c r="A103" s="15">
        <v>99</v>
      </c>
      <c r="B103" s="22">
        <v>19</v>
      </c>
      <c r="C103" s="9">
        <v>2008</v>
      </c>
      <c r="D103" s="10" t="s">
        <v>13</v>
      </c>
      <c r="E103" s="10" t="s">
        <v>66</v>
      </c>
      <c r="F103" s="18">
        <v>459</v>
      </c>
      <c r="G103" s="18">
        <v>489</v>
      </c>
      <c r="H103" s="7">
        <f t="shared" si="2"/>
        <v>6.1349693251533779</v>
      </c>
      <c r="I103" s="20">
        <v>2023</v>
      </c>
      <c r="J103" s="19" t="s">
        <v>13</v>
      </c>
      <c r="K103" s="19" t="s">
        <v>66</v>
      </c>
      <c r="L103" s="19"/>
      <c r="M103" s="19"/>
      <c r="N103" s="7">
        <v>36.127744510978047</v>
      </c>
      <c r="O103" s="24"/>
    </row>
    <row r="104" spans="1:15" x14ac:dyDescent="0.35">
      <c r="A104" s="15">
        <v>100</v>
      </c>
      <c r="B104" s="22">
        <v>20</v>
      </c>
      <c r="C104" s="9">
        <v>2008</v>
      </c>
      <c r="D104" s="10" t="s">
        <v>13</v>
      </c>
      <c r="E104" s="10" t="s">
        <v>25</v>
      </c>
      <c r="F104" s="18">
        <v>1388</v>
      </c>
      <c r="G104" s="18">
        <v>1498</v>
      </c>
      <c r="H104" s="7">
        <f t="shared" si="2"/>
        <v>7.3431241655540731</v>
      </c>
      <c r="I104" s="20">
        <v>2023</v>
      </c>
      <c r="J104" s="19" t="s">
        <v>13</v>
      </c>
      <c r="K104" s="19" t="s">
        <v>25</v>
      </c>
      <c r="L104" s="19"/>
      <c r="M104" s="19"/>
      <c r="N104" s="7">
        <v>32.442996742671014</v>
      </c>
      <c r="O104" s="24"/>
    </row>
    <row r="105" spans="1:15" x14ac:dyDescent="0.35">
      <c r="A105" s="15">
        <v>101</v>
      </c>
      <c r="B105" s="22">
        <v>21</v>
      </c>
      <c r="C105" s="9">
        <v>2008</v>
      </c>
      <c r="D105" s="10" t="s">
        <v>13</v>
      </c>
      <c r="E105" s="10" t="s">
        <v>67</v>
      </c>
      <c r="F105" s="18">
        <v>153</v>
      </c>
      <c r="G105" s="18">
        <v>159</v>
      </c>
      <c r="H105" s="7">
        <f t="shared" si="2"/>
        <v>3.7735849056603712</v>
      </c>
      <c r="I105" s="20">
        <v>2023</v>
      </c>
      <c r="J105" s="19" t="s">
        <v>13</v>
      </c>
      <c r="K105" s="19" t="s">
        <v>67</v>
      </c>
      <c r="L105" s="19"/>
      <c r="M105" s="19"/>
      <c r="N105" s="7">
        <v>33.65384615384616</v>
      </c>
      <c r="O105" s="24"/>
    </row>
    <row r="106" spans="1:15" x14ac:dyDescent="0.35">
      <c r="A106" s="15">
        <v>102</v>
      </c>
      <c r="B106" s="22">
        <v>22</v>
      </c>
      <c r="C106" s="9">
        <v>2008</v>
      </c>
      <c r="D106" s="10" t="s">
        <v>13</v>
      </c>
      <c r="E106" s="10" t="s">
        <v>26</v>
      </c>
      <c r="F106" s="18">
        <v>1259</v>
      </c>
      <c r="G106" s="18">
        <v>1309</v>
      </c>
      <c r="H106" s="7">
        <f t="shared" si="2"/>
        <v>3.8197097020626529</v>
      </c>
      <c r="I106" s="20">
        <v>2023</v>
      </c>
      <c r="J106" s="19" t="s">
        <v>13</v>
      </c>
      <c r="K106" s="19" t="s">
        <v>26</v>
      </c>
      <c r="L106" s="19"/>
      <c r="M106" s="19"/>
      <c r="N106" s="7">
        <v>14.070048309178745</v>
      </c>
      <c r="O106" s="24"/>
    </row>
    <row r="107" spans="1:15" x14ac:dyDescent="0.35">
      <c r="A107" s="15">
        <v>103</v>
      </c>
      <c r="B107" s="22">
        <v>23</v>
      </c>
      <c r="C107" s="9">
        <v>2008</v>
      </c>
      <c r="D107" s="10" t="s">
        <v>13</v>
      </c>
      <c r="E107" s="10" t="s">
        <v>68</v>
      </c>
      <c r="F107" s="18">
        <v>256</v>
      </c>
      <c r="G107" s="18">
        <v>273</v>
      </c>
      <c r="H107" s="7">
        <f t="shared" si="2"/>
        <v>6.2271062271062334</v>
      </c>
      <c r="I107" s="20">
        <v>2023</v>
      </c>
      <c r="J107" s="19" t="s">
        <v>13</v>
      </c>
      <c r="K107" s="19" t="s">
        <v>68</v>
      </c>
      <c r="L107" s="19"/>
      <c r="M107" s="19"/>
      <c r="N107" s="7">
        <v>35.981308411214954</v>
      </c>
      <c r="O107" s="24"/>
    </row>
    <row r="108" spans="1:15" x14ac:dyDescent="0.35">
      <c r="A108" s="15">
        <v>104</v>
      </c>
      <c r="B108" s="22">
        <v>24</v>
      </c>
      <c r="C108" s="9">
        <v>2008</v>
      </c>
      <c r="D108" s="10" t="s">
        <v>13</v>
      </c>
      <c r="E108" s="10" t="s">
        <v>69</v>
      </c>
      <c r="F108" s="18">
        <v>213</v>
      </c>
      <c r="G108" s="18">
        <v>217</v>
      </c>
      <c r="H108" s="7">
        <f t="shared" si="2"/>
        <v>1.8433179723502349</v>
      </c>
      <c r="I108" s="20">
        <v>2023</v>
      </c>
      <c r="J108" s="19" t="s">
        <v>13</v>
      </c>
      <c r="K108" s="19" t="s">
        <v>69</v>
      </c>
      <c r="L108" s="19"/>
      <c r="M108" s="19"/>
      <c r="N108" s="7">
        <v>35.251798561151077</v>
      </c>
      <c r="O108" s="24"/>
    </row>
    <row r="109" spans="1:15" x14ac:dyDescent="0.35">
      <c r="A109" s="15">
        <v>105</v>
      </c>
      <c r="B109" s="22">
        <v>25</v>
      </c>
      <c r="C109" s="9">
        <v>2008</v>
      </c>
      <c r="D109" s="10" t="s">
        <v>13</v>
      </c>
      <c r="E109" s="10" t="s">
        <v>27</v>
      </c>
      <c r="F109" s="18">
        <v>1205</v>
      </c>
      <c r="G109" s="18">
        <v>1303</v>
      </c>
      <c r="H109" s="7">
        <f t="shared" si="2"/>
        <v>7.5211051419800441</v>
      </c>
      <c r="I109" s="20">
        <v>2023</v>
      </c>
      <c r="J109" s="19" t="s">
        <v>13</v>
      </c>
      <c r="K109" s="19" t="s">
        <v>27</v>
      </c>
      <c r="L109" s="19"/>
      <c r="M109" s="19"/>
      <c r="N109" s="7">
        <v>37.412809131261895</v>
      </c>
      <c r="O109" s="24"/>
    </row>
    <row r="110" spans="1:15" x14ac:dyDescent="0.35">
      <c r="A110" s="15">
        <v>106</v>
      </c>
      <c r="B110" s="22">
        <v>26</v>
      </c>
      <c r="C110" s="9">
        <v>2008</v>
      </c>
      <c r="D110" s="10" t="s">
        <v>13</v>
      </c>
      <c r="E110" s="10" t="s">
        <v>28</v>
      </c>
      <c r="F110" s="18">
        <v>1508</v>
      </c>
      <c r="G110" s="18">
        <v>1657</v>
      </c>
      <c r="H110" s="7">
        <f t="shared" si="2"/>
        <v>8.9921544960772479</v>
      </c>
      <c r="I110" s="20">
        <v>2023</v>
      </c>
      <c r="J110" s="19" t="s">
        <v>13</v>
      </c>
      <c r="K110" s="19" t="s">
        <v>28</v>
      </c>
      <c r="L110" s="19"/>
      <c r="M110" s="19"/>
      <c r="N110" s="7">
        <v>36.152099886492614</v>
      </c>
      <c r="O110" s="24"/>
    </row>
    <row r="111" spans="1:15" x14ac:dyDescent="0.35">
      <c r="A111" s="15">
        <v>107</v>
      </c>
      <c r="B111" s="22">
        <v>27</v>
      </c>
      <c r="C111" s="9">
        <v>2008</v>
      </c>
      <c r="D111" s="10" t="s">
        <v>13</v>
      </c>
      <c r="E111" s="10" t="s">
        <v>29</v>
      </c>
      <c r="F111" s="18">
        <v>2453</v>
      </c>
      <c r="G111" s="18">
        <v>2618</v>
      </c>
      <c r="H111" s="7">
        <f t="shared" si="2"/>
        <v>6.3025210084033603</v>
      </c>
      <c r="I111" s="20">
        <v>2023</v>
      </c>
      <c r="J111" s="19" t="s">
        <v>13</v>
      </c>
      <c r="K111" s="19" t="s">
        <v>29</v>
      </c>
      <c r="L111" s="19"/>
      <c r="M111" s="19"/>
      <c r="N111" s="7">
        <v>35.084427767354597</v>
      </c>
      <c r="O111" s="24"/>
    </row>
    <row r="112" spans="1:15" x14ac:dyDescent="0.35">
      <c r="A112" s="15">
        <v>108</v>
      </c>
      <c r="B112" s="22">
        <v>28</v>
      </c>
      <c r="C112" s="9">
        <v>2008</v>
      </c>
      <c r="D112" s="10" t="s">
        <v>13</v>
      </c>
      <c r="E112" s="10" t="s">
        <v>30</v>
      </c>
      <c r="F112" s="18">
        <v>811</v>
      </c>
      <c r="G112" s="18">
        <v>881</v>
      </c>
      <c r="H112" s="7">
        <f t="shared" si="2"/>
        <v>7.9455164585698128</v>
      </c>
      <c r="I112" s="20">
        <v>2023</v>
      </c>
      <c r="J112" s="19" t="s">
        <v>13</v>
      </c>
      <c r="K112" s="19" t="s">
        <v>30</v>
      </c>
      <c r="L112" s="19"/>
      <c r="M112" s="19"/>
      <c r="N112" s="7">
        <v>48.591549295774648</v>
      </c>
      <c r="O112" s="24"/>
    </row>
    <row r="113" spans="1:15" x14ac:dyDescent="0.35">
      <c r="A113" s="15">
        <v>109</v>
      </c>
      <c r="B113" s="22">
        <v>29</v>
      </c>
      <c r="C113" s="9">
        <v>2008</v>
      </c>
      <c r="D113" s="10" t="s">
        <v>13</v>
      </c>
      <c r="E113" s="10" t="s">
        <v>70</v>
      </c>
      <c r="F113" s="18">
        <v>128</v>
      </c>
      <c r="G113" s="18">
        <v>132</v>
      </c>
      <c r="H113" s="7">
        <f t="shared" si="2"/>
        <v>3.0303030303030312</v>
      </c>
      <c r="I113" s="20">
        <v>2023</v>
      </c>
      <c r="J113" s="19" t="s">
        <v>13</v>
      </c>
      <c r="K113" s="19" t="s">
        <v>70</v>
      </c>
      <c r="L113" s="19"/>
      <c r="M113" s="19"/>
      <c r="N113" s="7">
        <v>29.600000000000009</v>
      </c>
      <c r="O113" s="24"/>
    </row>
    <row r="114" spans="1:15" x14ac:dyDescent="0.35">
      <c r="A114" s="15">
        <v>110</v>
      </c>
      <c r="B114" s="22">
        <v>30</v>
      </c>
      <c r="C114" s="9">
        <v>2008</v>
      </c>
      <c r="D114" s="10" t="s">
        <v>13</v>
      </c>
      <c r="E114" s="10" t="s">
        <v>71</v>
      </c>
      <c r="F114" s="18">
        <v>67</v>
      </c>
      <c r="G114" s="18">
        <v>71</v>
      </c>
      <c r="H114" s="7">
        <f t="shared" si="2"/>
        <v>5.6338028169014081</v>
      </c>
      <c r="I114" s="20">
        <v>2023</v>
      </c>
      <c r="J114" s="19" t="s">
        <v>13</v>
      </c>
      <c r="K114" s="19" t="s">
        <v>71</v>
      </c>
      <c r="L114" s="19"/>
      <c r="M114" s="19"/>
      <c r="N114" s="7">
        <v>31.428571428571431</v>
      </c>
      <c r="O114" s="24"/>
    </row>
    <row r="115" spans="1:15" x14ac:dyDescent="0.35">
      <c r="A115" s="15">
        <v>111</v>
      </c>
      <c r="B115" s="22">
        <v>31</v>
      </c>
      <c r="C115" s="9">
        <v>2008</v>
      </c>
      <c r="D115" s="10" t="s">
        <v>13</v>
      </c>
      <c r="E115" s="10" t="s">
        <v>31</v>
      </c>
      <c r="F115" s="18">
        <v>863</v>
      </c>
      <c r="G115" s="18">
        <v>914</v>
      </c>
      <c r="H115" s="7">
        <f t="shared" si="2"/>
        <v>5.57986870897156</v>
      </c>
      <c r="I115" s="20">
        <v>2023</v>
      </c>
      <c r="J115" s="19" t="s">
        <v>13</v>
      </c>
      <c r="K115" s="19" t="s">
        <v>31</v>
      </c>
      <c r="L115" s="19"/>
      <c r="M115" s="19"/>
      <c r="N115" s="7">
        <v>23.896103896103895</v>
      </c>
      <c r="O115" s="24"/>
    </row>
    <row r="116" spans="1:15" x14ac:dyDescent="0.35">
      <c r="A116" s="15">
        <v>112</v>
      </c>
      <c r="B116" s="22">
        <v>32</v>
      </c>
      <c r="C116" s="9">
        <v>2008</v>
      </c>
      <c r="D116" s="10" t="s">
        <v>13</v>
      </c>
      <c r="E116" s="10" t="s">
        <v>52</v>
      </c>
      <c r="F116" s="18">
        <v>248</v>
      </c>
      <c r="G116" s="18">
        <v>258</v>
      </c>
      <c r="H116" s="7">
        <f t="shared" si="2"/>
        <v>3.8759689922480618</v>
      </c>
      <c r="I116" s="20">
        <v>2023</v>
      </c>
      <c r="J116" s="19" t="s">
        <v>13</v>
      </c>
      <c r="K116" s="19" t="s">
        <v>52</v>
      </c>
      <c r="L116" s="19"/>
      <c r="M116" s="19"/>
      <c r="N116" s="7">
        <v>40.343347639484982</v>
      </c>
      <c r="O116" s="24"/>
    </row>
    <row r="117" spans="1:15" x14ac:dyDescent="0.35">
      <c r="A117" s="15">
        <v>113</v>
      </c>
      <c r="B117" s="22">
        <v>33</v>
      </c>
      <c r="C117" s="9">
        <v>2008</v>
      </c>
      <c r="D117" s="10" t="s">
        <v>13</v>
      </c>
      <c r="E117" s="10" t="s">
        <v>32</v>
      </c>
      <c r="F117" s="18">
        <v>2176</v>
      </c>
      <c r="G117" s="18">
        <v>2397</v>
      </c>
      <c r="H117" s="7">
        <f t="shared" si="2"/>
        <v>9.2198581560283657</v>
      </c>
      <c r="I117" s="20">
        <v>2023</v>
      </c>
      <c r="J117" s="19" t="s">
        <v>13</v>
      </c>
      <c r="K117" s="19" t="s">
        <v>32</v>
      </c>
      <c r="L117" s="19"/>
      <c r="M117" s="19"/>
      <c r="N117" s="7">
        <v>45.68940493468795</v>
      </c>
      <c r="O117" s="24"/>
    </row>
    <row r="118" spans="1:15" x14ac:dyDescent="0.35">
      <c r="A118" s="15">
        <v>114</v>
      </c>
      <c r="B118" s="22">
        <v>34</v>
      </c>
      <c r="C118" s="9">
        <v>2008</v>
      </c>
      <c r="D118" s="10" t="s">
        <v>13</v>
      </c>
      <c r="E118" s="10" t="s">
        <v>72</v>
      </c>
      <c r="F118" s="18">
        <v>165</v>
      </c>
      <c r="G118" s="18">
        <v>173</v>
      </c>
      <c r="H118" s="7">
        <f t="shared" si="2"/>
        <v>4.6242774566473912</v>
      </c>
      <c r="I118" s="20">
        <v>2023</v>
      </c>
      <c r="J118" s="19" t="s">
        <v>13</v>
      </c>
      <c r="K118" s="19" t="s">
        <v>72</v>
      </c>
      <c r="L118" s="19"/>
      <c r="M118" s="19"/>
      <c r="N118" s="7">
        <v>38.349514563106801</v>
      </c>
      <c r="O118" s="24"/>
    </row>
    <row r="119" spans="1:15" x14ac:dyDescent="0.35">
      <c r="A119" s="15">
        <v>115</v>
      </c>
      <c r="B119" s="22">
        <v>35</v>
      </c>
      <c r="C119" s="9">
        <v>2008</v>
      </c>
      <c r="D119" s="10" t="s">
        <v>13</v>
      </c>
      <c r="E119" s="10" t="s">
        <v>33</v>
      </c>
      <c r="F119" s="18">
        <v>1433</v>
      </c>
      <c r="G119" s="18">
        <v>1495</v>
      </c>
      <c r="H119" s="7">
        <f t="shared" si="2"/>
        <v>4.1471571906354541</v>
      </c>
      <c r="I119" s="20">
        <v>2023</v>
      </c>
      <c r="J119" s="19" t="s">
        <v>13</v>
      </c>
      <c r="K119" s="19" t="s">
        <v>33</v>
      </c>
      <c r="L119" s="19"/>
      <c r="M119" s="19"/>
      <c r="N119" s="7">
        <v>20.308200330214646</v>
      </c>
      <c r="O119" s="24"/>
    </row>
    <row r="120" spans="1:15" x14ac:dyDescent="0.35">
      <c r="A120" s="15">
        <v>116</v>
      </c>
      <c r="B120" s="22">
        <v>36</v>
      </c>
      <c r="C120" s="9">
        <v>2008</v>
      </c>
      <c r="D120" s="10" t="s">
        <v>13</v>
      </c>
      <c r="E120" s="10" t="s">
        <v>34</v>
      </c>
      <c r="F120" s="18">
        <v>1806</v>
      </c>
      <c r="G120" s="18">
        <v>1892</v>
      </c>
      <c r="H120" s="7">
        <f t="shared" si="2"/>
        <v>4.5454545454545467</v>
      </c>
      <c r="I120" s="20">
        <v>2023</v>
      </c>
      <c r="J120" s="19" t="s">
        <v>13</v>
      </c>
      <c r="K120" s="19" t="s">
        <v>34</v>
      </c>
      <c r="L120" s="19"/>
      <c r="M120" s="19"/>
      <c r="N120" s="7">
        <v>23.575284943011397</v>
      </c>
      <c r="O120" s="24"/>
    </row>
    <row r="121" spans="1:15" x14ac:dyDescent="0.35">
      <c r="A121" s="15">
        <v>117</v>
      </c>
      <c r="B121" s="22">
        <v>37</v>
      </c>
      <c r="C121" s="9">
        <v>2008</v>
      </c>
      <c r="D121" s="10" t="s">
        <v>13</v>
      </c>
      <c r="E121" s="10" t="s">
        <v>35</v>
      </c>
      <c r="F121" s="18">
        <v>881</v>
      </c>
      <c r="G121" s="18">
        <v>947</v>
      </c>
      <c r="H121" s="7">
        <f t="shared" si="2"/>
        <v>6.9693769799366407</v>
      </c>
      <c r="I121" s="20">
        <v>2023</v>
      </c>
      <c r="J121" s="19" t="s">
        <v>13</v>
      </c>
      <c r="K121" s="19" t="s">
        <v>112</v>
      </c>
      <c r="L121" s="19"/>
      <c r="M121" s="19"/>
      <c r="N121" s="7">
        <v>41.778697001034125</v>
      </c>
      <c r="O121" s="24"/>
    </row>
    <row r="122" spans="1:15" x14ac:dyDescent="0.35">
      <c r="A122" s="15">
        <v>118</v>
      </c>
      <c r="B122" s="22">
        <v>38</v>
      </c>
      <c r="C122" s="9">
        <v>2008</v>
      </c>
      <c r="D122" s="10" t="s">
        <v>13</v>
      </c>
      <c r="E122" s="10" t="s">
        <v>73</v>
      </c>
      <c r="F122" s="18">
        <v>90</v>
      </c>
      <c r="G122" s="18">
        <v>94</v>
      </c>
      <c r="H122" s="7">
        <f t="shared" si="2"/>
        <v>4.2553191489361666</v>
      </c>
      <c r="I122" s="20">
        <v>2023</v>
      </c>
      <c r="J122" s="19" t="s">
        <v>13</v>
      </c>
      <c r="K122" s="19" t="s">
        <v>73</v>
      </c>
      <c r="L122" s="19"/>
      <c r="M122" s="19"/>
      <c r="N122" s="7">
        <v>49.152542372881356</v>
      </c>
      <c r="O122" s="24"/>
    </row>
    <row r="123" spans="1:15" x14ac:dyDescent="0.35">
      <c r="A123" s="15">
        <v>119</v>
      </c>
      <c r="B123" s="22">
        <v>39</v>
      </c>
      <c r="C123" s="9">
        <v>2008</v>
      </c>
      <c r="D123" s="10" t="s">
        <v>13</v>
      </c>
      <c r="E123" s="10" t="s">
        <v>74</v>
      </c>
      <c r="F123" s="18">
        <v>556</v>
      </c>
      <c r="G123" s="18">
        <v>594</v>
      </c>
      <c r="H123" s="7">
        <f t="shared" si="2"/>
        <v>6.3973063973064086</v>
      </c>
      <c r="I123" s="20">
        <v>2023</v>
      </c>
      <c r="J123" s="19" t="s">
        <v>13</v>
      </c>
      <c r="K123" s="19" t="s">
        <v>74</v>
      </c>
      <c r="L123" s="18"/>
      <c r="M123" s="18"/>
      <c r="N123" s="7">
        <v>26.764314247669773</v>
      </c>
      <c r="O123" s="24"/>
    </row>
    <row r="124" spans="1:15" x14ac:dyDescent="0.35">
      <c r="A124" s="15">
        <v>120</v>
      </c>
      <c r="B124" s="22">
        <v>40</v>
      </c>
      <c r="C124" s="9">
        <v>2008</v>
      </c>
      <c r="D124" s="10" t="s">
        <v>13</v>
      </c>
      <c r="E124" s="10" t="s">
        <v>36</v>
      </c>
      <c r="F124" s="18">
        <v>1205</v>
      </c>
      <c r="G124" s="18">
        <v>1260</v>
      </c>
      <c r="H124" s="7">
        <f t="shared" si="2"/>
        <v>4.3650793650793673</v>
      </c>
      <c r="I124" s="20">
        <v>2023</v>
      </c>
      <c r="J124" s="19" t="s">
        <v>13</v>
      </c>
      <c r="K124" s="19" t="s">
        <v>36</v>
      </c>
      <c r="L124" s="18"/>
      <c r="M124" s="18"/>
      <c r="N124" s="7">
        <v>11.897498474679679</v>
      </c>
      <c r="O124" s="24"/>
    </row>
    <row r="125" spans="1:15" x14ac:dyDescent="0.35">
      <c r="A125" s="15">
        <v>121</v>
      </c>
      <c r="B125" s="22">
        <v>41</v>
      </c>
      <c r="C125" s="9">
        <v>2008</v>
      </c>
      <c r="D125" s="10" t="s">
        <v>13</v>
      </c>
      <c r="E125" s="10" t="s">
        <v>75</v>
      </c>
      <c r="F125" s="18">
        <v>75</v>
      </c>
      <c r="G125" s="18">
        <v>79</v>
      </c>
      <c r="H125" s="7">
        <f t="shared" si="2"/>
        <v>5.0632911392405049</v>
      </c>
      <c r="I125" s="20">
        <v>2023</v>
      </c>
      <c r="J125" s="19" t="s">
        <v>13</v>
      </c>
      <c r="K125" s="19" t="s">
        <v>75</v>
      </c>
      <c r="L125" s="18"/>
      <c r="M125" s="18"/>
      <c r="N125" s="7">
        <v>32.758620689655174</v>
      </c>
      <c r="O125" s="24"/>
    </row>
    <row r="126" spans="1:15" x14ac:dyDescent="0.35">
      <c r="A126" s="15">
        <v>122</v>
      </c>
      <c r="B126" s="22">
        <v>42</v>
      </c>
      <c r="C126" s="9">
        <v>2008</v>
      </c>
      <c r="D126" s="10" t="s">
        <v>13</v>
      </c>
      <c r="E126" s="10" t="s">
        <v>37</v>
      </c>
      <c r="F126" s="18">
        <v>486</v>
      </c>
      <c r="G126" s="18">
        <v>532</v>
      </c>
      <c r="H126" s="7">
        <f t="shared" si="2"/>
        <v>8.6466165413533815</v>
      </c>
      <c r="I126" s="20">
        <v>2023</v>
      </c>
      <c r="J126" s="19" t="s">
        <v>13</v>
      </c>
      <c r="K126" s="19" t="s">
        <v>37</v>
      </c>
      <c r="L126" s="18"/>
      <c r="M126" s="18"/>
      <c r="N126" s="7">
        <v>23.959646910466574</v>
      </c>
      <c r="O126" s="24"/>
    </row>
    <row r="127" spans="1:15" x14ac:dyDescent="0.35">
      <c r="A127" s="15">
        <v>123</v>
      </c>
      <c r="B127" s="22">
        <v>43</v>
      </c>
      <c r="C127" s="9">
        <v>2008</v>
      </c>
      <c r="D127" s="10" t="s">
        <v>13</v>
      </c>
      <c r="E127" s="10" t="s">
        <v>38</v>
      </c>
      <c r="F127" s="18">
        <v>1202</v>
      </c>
      <c r="G127" s="18">
        <v>1261</v>
      </c>
      <c r="H127" s="7">
        <f t="shared" si="2"/>
        <v>4.678826328310862</v>
      </c>
      <c r="I127" s="20">
        <v>2023</v>
      </c>
      <c r="J127" s="19" t="s">
        <v>13</v>
      </c>
      <c r="K127" s="19" t="s">
        <v>38</v>
      </c>
      <c r="L127" s="18"/>
      <c r="M127" s="18"/>
      <c r="N127" s="7">
        <v>21.223564954682786</v>
      </c>
      <c r="O127" s="24"/>
    </row>
    <row r="128" spans="1:15" x14ac:dyDescent="0.35">
      <c r="A128" s="15">
        <v>124</v>
      </c>
      <c r="B128" s="22">
        <v>44</v>
      </c>
      <c r="C128" s="9">
        <v>2008</v>
      </c>
      <c r="D128" s="10" t="s">
        <v>13</v>
      </c>
      <c r="E128" s="10" t="s">
        <v>39</v>
      </c>
      <c r="F128" s="18">
        <v>257</v>
      </c>
      <c r="G128" s="18">
        <v>268</v>
      </c>
      <c r="H128" s="7">
        <f t="shared" si="2"/>
        <v>4.1044776119402968</v>
      </c>
      <c r="I128" s="20">
        <v>2023</v>
      </c>
      <c r="J128" s="19" t="s">
        <v>13</v>
      </c>
      <c r="K128" s="19" t="s">
        <v>39</v>
      </c>
      <c r="L128" s="18"/>
      <c r="M128" s="18"/>
      <c r="N128" s="7">
        <v>15.925925925925924</v>
      </c>
      <c r="O128" s="24"/>
    </row>
    <row r="129" spans="1:15" x14ac:dyDescent="0.35">
      <c r="A129" s="15">
        <v>125</v>
      </c>
      <c r="B129" s="22">
        <v>45</v>
      </c>
      <c r="C129" s="9">
        <v>2008</v>
      </c>
      <c r="D129" s="10" t="s">
        <v>13</v>
      </c>
      <c r="E129" s="10" t="s">
        <v>76</v>
      </c>
      <c r="F129" s="18">
        <v>978</v>
      </c>
      <c r="G129" s="18">
        <v>1071</v>
      </c>
      <c r="H129" s="7">
        <f t="shared" si="2"/>
        <v>8.6834733893557399</v>
      </c>
      <c r="I129" s="20">
        <v>2023</v>
      </c>
      <c r="J129" s="19" t="s">
        <v>13</v>
      </c>
      <c r="K129" s="19" t="s">
        <v>76</v>
      </c>
      <c r="L129" s="18"/>
      <c r="M129" s="18"/>
      <c r="N129" s="7">
        <v>39.617391304347827</v>
      </c>
      <c r="O129" s="24"/>
    </row>
    <row r="130" spans="1:15" x14ac:dyDescent="0.35">
      <c r="A130" s="15">
        <v>126</v>
      </c>
      <c r="B130" s="22">
        <v>46</v>
      </c>
      <c r="C130" s="9">
        <v>2008</v>
      </c>
      <c r="D130" s="10" t="s">
        <v>13</v>
      </c>
      <c r="E130" s="10" t="s">
        <v>53</v>
      </c>
      <c r="F130" s="18">
        <v>778</v>
      </c>
      <c r="G130" s="18">
        <v>860</v>
      </c>
      <c r="H130" s="7">
        <f t="shared" si="2"/>
        <v>9.5348837209302246</v>
      </c>
      <c r="I130" s="20">
        <v>2023</v>
      </c>
      <c r="J130" s="19" t="s">
        <v>13</v>
      </c>
      <c r="K130" s="19" t="s">
        <v>53</v>
      </c>
      <c r="L130" s="18"/>
      <c r="M130" s="18"/>
      <c r="N130" s="7">
        <v>39.099859353023916</v>
      </c>
      <c r="O130" s="24"/>
    </row>
    <row r="131" spans="1:15" x14ac:dyDescent="0.35">
      <c r="A131" s="15">
        <v>127</v>
      </c>
      <c r="B131" s="22">
        <v>47</v>
      </c>
      <c r="C131" s="9">
        <v>2008</v>
      </c>
      <c r="D131" s="10" t="s">
        <v>13</v>
      </c>
      <c r="E131" s="10" t="s">
        <v>77</v>
      </c>
      <c r="F131" s="18">
        <v>427</v>
      </c>
      <c r="G131" s="18">
        <v>462</v>
      </c>
      <c r="H131" s="7">
        <f t="shared" si="2"/>
        <v>7.5757575757575779</v>
      </c>
      <c r="I131" s="20">
        <v>2023</v>
      </c>
      <c r="J131" s="19" t="s">
        <v>13</v>
      </c>
      <c r="K131" s="19" t="s">
        <v>77</v>
      </c>
      <c r="L131" s="18"/>
      <c r="M131" s="18"/>
      <c r="N131" s="7">
        <v>45.367412140575084</v>
      </c>
      <c r="O131" s="24"/>
    </row>
    <row r="132" spans="1:15" x14ac:dyDescent="0.35">
      <c r="A132" s="15">
        <v>128</v>
      </c>
      <c r="B132" s="22">
        <v>48</v>
      </c>
      <c r="C132" s="9">
        <v>2008</v>
      </c>
      <c r="D132" s="10" t="s">
        <v>13</v>
      </c>
      <c r="E132" s="10" t="s">
        <v>78</v>
      </c>
      <c r="F132" s="18">
        <v>401</v>
      </c>
      <c r="G132" s="18">
        <v>420</v>
      </c>
      <c r="H132" s="7">
        <f t="shared" si="2"/>
        <v>4.5238095238095184</v>
      </c>
      <c r="I132" s="20">
        <v>2023</v>
      </c>
      <c r="J132" s="19" t="s">
        <v>13</v>
      </c>
      <c r="K132" s="19" t="s">
        <v>78</v>
      </c>
      <c r="L132" s="18"/>
      <c r="M132" s="18"/>
      <c r="N132" s="7">
        <v>37.564766839378237</v>
      </c>
      <c r="O132" s="24"/>
    </row>
    <row r="133" spans="1:15" x14ac:dyDescent="0.35">
      <c r="A133" s="15">
        <v>129</v>
      </c>
      <c r="B133" s="22">
        <v>49</v>
      </c>
      <c r="C133" s="9">
        <v>2008</v>
      </c>
      <c r="D133" s="10" t="s">
        <v>13</v>
      </c>
      <c r="E133" s="10" t="s">
        <v>40</v>
      </c>
      <c r="F133" s="18">
        <v>1793</v>
      </c>
      <c r="G133" s="18">
        <v>1879</v>
      </c>
      <c r="H133" s="7">
        <f t="shared" si="2"/>
        <v>4.5769026077700943</v>
      </c>
      <c r="I133" s="20">
        <v>2023</v>
      </c>
      <c r="J133" s="19" t="s">
        <v>13</v>
      </c>
      <c r="K133" s="19" t="s">
        <v>40</v>
      </c>
      <c r="L133" s="18"/>
      <c r="M133" s="18"/>
      <c r="N133" s="7">
        <v>13.217938630999214</v>
      </c>
      <c r="O133" s="24"/>
    </row>
    <row r="134" spans="1:15" x14ac:dyDescent="0.35">
      <c r="A134" s="15">
        <v>130</v>
      </c>
      <c r="B134" s="22">
        <v>50</v>
      </c>
      <c r="C134" s="9">
        <v>2008</v>
      </c>
      <c r="D134" s="10" t="s">
        <v>13</v>
      </c>
      <c r="E134" s="10" t="s">
        <v>41</v>
      </c>
      <c r="F134" s="18">
        <v>1357</v>
      </c>
      <c r="G134" s="18">
        <v>1414</v>
      </c>
      <c r="H134" s="7">
        <f t="shared" ref="H134:H197" si="3">100-(F134/G134*100)</f>
        <v>4.0311173974540253</v>
      </c>
      <c r="I134" s="20">
        <v>2023</v>
      </c>
      <c r="J134" s="19" t="s">
        <v>13</v>
      </c>
      <c r="K134" s="19" t="s">
        <v>41</v>
      </c>
      <c r="L134" s="18"/>
      <c r="M134" s="18"/>
      <c r="N134" s="7">
        <v>20.843520782396084</v>
      </c>
      <c r="O134" s="24"/>
    </row>
    <row r="135" spans="1:15" x14ac:dyDescent="0.35">
      <c r="A135" s="15">
        <v>131</v>
      </c>
      <c r="B135" s="22">
        <v>51</v>
      </c>
      <c r="C135" s="9">
        <v>2008</v>
      </c>
      <c r="D135" s="10" t="s">
        <v>13</v>
      </c>
      <c r="E135" s="10" t="s">
        <v>79</v>
      </c>
      <c r="F135" s="18">
        <v>369</v>
      </c>
      <c r="G135" s="18">
        <v>384</v>
      </c>
      <c r="H135" s="7">
        <f t="shared" si="3"/>
        <v>3.90625</v>
      </c>
      <c r="I135" s="20">
        <v>2023</v>
      </c>
      <c r="J135" s="19" t="s">
        <v>13</v>
      </c>
      <c r="K135" s="19" t="s">
        <v>79</v>
      </c>
      <c r="L135" s="18"/>
      <c r="M135" s="18"/>
      <c r="N135" s="7">
        <v>28.032786885245898</v>
      </c>
      <c r="O135" s="24"/>
    </row>
    <row r="136" spans="1:15" x14ac:dyDescent="0.35">
      <c r="A136" s="15">
        <v>132</v>
      </c>
      <c r="B136" s="22">
        <v>52</v>
      </c>
      <c r="C136" s="9">
        <v>2008</v>
      </c>
      <c r="D136" s="10" t="s">
        <v>13</v>
      </c>
      <c r="E136" s="10" t="s">
        <v>42</v>
      </c>
      <c r="F136" s="18">
        <v>1224</v>
      </c>
      <c r="G136" s="18">
        <v>1335</v>
      </c>
      <c r="H136" s="7">
        <f t="shared" si="3"/>
        <v>8.3146067415730442</v>
      </c>
      <c r="I136" s="20">
        <v>2023</v>
      </c>
      <c r="J136" s="19" t="s">
        <v>13</v>
      </c>
      <c r="K136" s="19" t="s">
        <v>42</v>
      </c>
      <c r="L136" s="18"/>
      <c r="M136" s="18"/>
      <c r="N136" s="7">
        <v>31.497418244406191</v>
      </c>
      <c r="O136" s="24"/>
    </row>
    <row r="137" spans="1:15" x14ac:dyDescent="0.35">
      <c r="A137" s="15">
        <v>133</v>
      </c>
      <c r="B137" s="22">
        <v>53</v>
      </c>
      <c r="C137" s="9">
        <v>2008</v>
      </c>
      <c r="D137" s="10" t="s">
        <v>13</v>
      </c>
      <c r="E137" s="10" t="s">
        <v>80</v>
      </c>
      <c r="F137" s="18">
        <v>1728</v>
      </c>
      <c r="G137" s="18">
        <v>1801</v>
      </c>
      <c r="H137" s="7">
        <f t="shared" si="3"/>
        <v>4.0533037201554691</v>
      </c>
      <c r="I137" s="20">
        <v>2023</v>
      </c>
      <c r="J137" s="19" t="s">
        <v>13</v>
      </c>
      <c r="K137" s="19" t="s">
        <v>80</v>
      </c>
      <c r="L137" s="18"/>
      <c r="M137" s="18"/>
      <c r="N137" s="7">
        <v>25.987193169690499</v>
      </c>
      <c r="O137" s="24"/>
    </row>
    <row r="138" spans="1:15" x14ac:dyDescent="0.35">
      <c r="A138" s="15">
        <v>134</v>
      </c>
      <c r="B138" s="22">
        <v>54</v>
      </c>
      <c r="C138" s="9">
        <v>2008</v>
      </c>
      <c r="D138" s="10" t="s">
        <v>13</v>
      </c>
      <c r="E138" s="10" t="s">
        <v>81</v>
      </c>
      <c r="F138" s="18">
        <v>177</v>
      </c>
      <c r="G138" s="18">
        <v>192</v>
      </c>
      <c r="H138" s="7">
        <f t="shared" si="3"/>
        <v>7.8125</v>
      </c>
      <c r="I138" s="20">
        <v>2023</v>
      </c>
      <c r="J138" s="19" t="s">
        <v>13</v>
      </c>
      <c r="K138" s="19" t="s">
        <v>81</v>
      </c>
      <c r="L138" s="18"/>
      <c r="M138" s="18"/>
      <c r="N138" s="7">
        <v>36.312849162011176</v>
      </c>
      <c r="O138" s="24"/>
    </row>
    <row r="139" spans="1:15" x14ac:dyDescent="0.35">
      <c r="A139" s="15">
        <v>135</v>
      </c>
      <c r="B139" s="22">
        <v>55</v>
      </c>
      <c r="C139" s="9">
        <v>2008</v>
      </c>
      <c r="D139" s="10" t="s">
        <v>13</v>
      </c>
      <c r="E139" s="10" t="s">
        <v>82</v>
      </c>
      <c r="F139" s="18">
        <v>157</v>
      </c>
      <c r="G139" s="18">
        <v>164</v>
      </c>
      <c r="H139" s="7">
        <f t="shared" si="3"/>
        <v>4.2682926829268268</v>
      </c>
      <c r="I139" s="20">
        <v>2023</v>
      </c>
      <c r="J139" s="19" t="s">
        <v>13</v>
      </c>
      <c r="K139" s="19" t="s">
        <v>82</v>
      </c>
      <c r="L139" s="18"/>
      <c r="M139" s="18"/>
      <c r="N139" s="7">
        <v>33.734939759036138</v>
      </c>
      <c r="O139" s="24"/>
    </row>
    <row r="140" spans="1:15" x14ac:dyDescent="0.35">
      <c r="A140" s="15">
        <v>136</v>
      </c>
      <c r="B140" s="22">
        <v>56</v>
      </c>
      <c r="C140" s="9">
        <v>2008</v>
      </c>
      <c r="D140" s="10" t="s">
        <v>13</v>
      </c>
      <c r="E140" s="10" t="s">
        <v>83</v>
      </c>
      <c r="F140" s="18">
        <v>148</v>
      </c>
      <c r="G140" s="18">
        <v>160</v>
      </c>
      <c r="H140" s="7">
        <f t="shared" si="3"/>
        <v>7.5</v>
      </c>
      <c r="I140" s="20">
        <v>2023</v>
      </c>
      <c r="J140" s="19" t="s">
        <v>13</v>
      </c>
      <c r="K140" s="19" t="s">
        <v>83</v>
      </c>
      <c r="L140" s="18"/>
      <c r="M140" s="18"/>
      <c r="N140" s="7">
        <v>29.457364341085267</v>
      </c>
      <c r="O140" s="24"/>
    </row>
    <row r="141" spans="1:15" x14ac:dyDescent="0.35">
      <c r="A141" s="15">
        <v>137</v>
      </c>
      <c r="B141" s="22">
        <v>57</v>
      </c>
      <c r="C141" s="9">
        <v>2008</v>
      </c>
      <c r="D141" s="10" t="s">
        <v>13</v>
      </c>
      <c r="E141" s="10" t="s">
        <v>84</v>
      </c>
      <c r="F141" s="18">
        <v>846</v>
      </c>
      <c r="G141" s="18">
        <v>871</v>
      </c>
      <c r="H141" s="7">
        <f t="shared" si="3"/>
        <v>2.8702640642939201</v>
      </c>
      <c r="I141" s="20">
        <v>2023</v>
      </c>
      <c r="J141" s="19" t="s">
        <v>13</v>
      </c>
      <c r="K141" s="19" t="s">
        <v>84</v>
      </c>
      <c r="L141" s="18"/>
      <c r="M141" s="18"/>
      <c r="N141" s="7">
        <v>21.654501216545015</v>
      </c>
      <c r="O141" s="24"/>
    </row>
    <row r="142" spans="1:15" x14ac:dyDescent="0.35">
      <c r="A142" s="15">
        <v>138</v>
      </c>
      <c r="B142" s="22">
        <v>58</v>
      </c>
      <c r="C142" s="9">
        <v>2008</v>
      </c>
      <c r="D142" s="10" t="s">
        <v>13</v>
      </c>
      <c r="E142" s="10" t="s">
        <v>85</v>
      </c>
      <c r="F142" s="18">
        <v>130</v>
      </c>
      <c r="G142" s="18">
        <v>141</v>
      </c>
      <c r="H142" s="7">
        <f t="shared" si="3"/>
        <v>7.8014184397163149</v>
      </c>
      <c r="I142" s="20">
        <v>2023</v>
      </c>
      <c r="J142" s="19" t="s">
        <v>13</v>
      </c>
      <c r="K142" s="19" t="s">
        <v>85</v>
      </c>
      <c r="L142" s="18"/>
      <c r="M142" s="18"/>
      <c r="N142" s="7">
        <v>43.28358208955224</v>
      </c>
      <c r="O142" s="24"/>
    </row>
    <row r="143" spans="1:15" x14ac:dyDescent="0.35">
      <c r="A143" s="15">
        <v>139</v>
      </c>
      <c r="B143" s="22">
        <v>59</v>
      </c>
      <c r="C143" s="9">
        <v>2008</v>
      </c>
      <c r="D143" s="10" t="s">
        <v>13</v>
      </c>
      <c r="E143" s="10" t="s">
        <v>43</v>
      </c>
      <c r="F143" s="18">
        <v>372</v>
      </c>
      <c r="G143" s="18">
        <v>392</v>
      </c>
      <c r="H143" s="7">
        <f t="shared" si="3"/>
        <v>5.1020408163265216</v>
      </c>
      <c r="I143" s="20">
        <v>2023</v>
      </c>
      <c r="J143" s="19" t="s">
        <v>13</v>
      </c>
      <c r="K143" s="19" t="s">
        <v>43</v>
      </c>
      <c r="L143" s="18"/>
      <c r="M143" s="18"/>
      <c r="N143" s="7">
        <v>19.501466275659823</v>
      </c>
      <c r="O143" s="24"/>
    </row>
    <row r="144" spans="1:15" x14ac:dyDescent="0.35">
      <c r="A144" s="15">
        <v>140</v>
      </c>
      <c r="B144" s="22">
        <v>60</v>
      </c>
      <c r="C144" s="9">
        <v>2008</v>
      </c>
      <c r="D144" s="10" t="s">
        <v>13</v>
      </c>
      <c r="E144" s="10" t="s">
        <v>86</v>
      </c>
      <c r="F144" s="18">
        <v>70</v>
      </c>
      <c r="G144" s="18">
        <v>75</v>
      </c>
      <c r="H144" s="7">
        <f t="shared" si="3"/>
        <v>6.6666666666666714</v>
      </c>
      <c r="I144" s="20">
        <v>2023</v>
      </c>
      <c r="J144" s="19" t="s">
        <v>13</v>
      </c>
      <c r="K144" s="19" t="s">
        <v>86</v>
      </c>
      <c r="L144" s="18"/>
      <c r="M144" s="18"/>
      <c r="N144" s="7">
        <v>43.548387096774185</v>
      </c>
      <c r="O144" s="24"/>
    </row>
    <row r="145" spans="1:16" x14ac:dyDescent="0.35">
      <c r="A145" s="15">
        <v>141</v>
      </c>
      <c r="B145" s="22">
        <v>61</v>
      </c>
      <c r="C145" s="9">
        <v>2008</v>
      </c>
      <c r="D145" s="10" t="s">
        <v>13</v>
      </c>
      <c r="E145" s="10" t="s">
        <v>16</v>
      </c>
      <c r="F145" s="18">
        <v>34</v>
      </c>
      <c r="G145" s="18">
        <v>34</v>
      </c>
      <c r="H145" s="7">
        <f t="shared" si="3"/>
        <v>0</v>
      </c>
      <c r="I145" s="20">
        <v>2023</v>
      </c>
      <c r="J145" s="19" t="s">
        <v>13</v>
      </c>
      <c r="K145" s="19" t="s">
        <v>113</v>
      </c>
      <c r="L145" s="18"/>
      <c r="M145" s="18"/>
      <c r="N145" s="7">
        <v>20</v>
      </c>
      <c r="O145" s="24"/>
    </row>
    <row r="146" spans="1:16" x14ac:dyDescent="0.35">
      <c r="A146" s="15">
        <v>142</v>
      </c>
      <c r="B146" s="22">
        <v>62</v>
      </c>
      <c r="C146" s="9">
        <v>2008</v>
      </c>
      <c r="D146" s="10" t="s">
        <v>13</v>
      </c>
      <c r="E146" s="10" t="s">
        <v>87</v>
      </c>
      <c r="F146" s="18">
        <v>346</v>
      </c>
      <c r="G146" s="18">
        <v>370</v>
      </c>
      <c r="H146" s="7">
        <f t="shared" si="3"/>
        <v>6.4864864864864842</v>
      </c>
      <c r="I146" s="20">
        <v>2023</v>
      </c>
      <c r="J146" s="19" t="s">
        <v>13</v>
      </c>
      <c r="K146" s="19" t="s">
        <v>87</v>
      </c>
      <c r="L146" s="18"/>
      <c r="M146" s="18"/>
      <c r="N146" s="7">
        <v>38.303341902313626</v>
      </c>
      <c r="O146" s="24"/>
    </row>
    <row r="147" spans="1:16" x14ac:dyDescent="0.35">
      <c r="A147" s="15">
        <v>143</v>
      </c>
      <c r="B147" s="22">
        <v>63</v>
      </c>
      <c r="C147" s="9">
        <v>2008</v>
      </c>
      <c r="D147" s="10" t="s">
        <v>13</v>
      </c>
      <c r="E147" s="10" t="s">
        <v>88</v>
      </c>
      <c r="F147" s="18">
        <v>221</v>
      </c>
      <c r="G147" s="18">
        <v>234</v>
      </c>
      <c r="H147" s="7">
        <f t="shared" si="3"/>
        <v>5.5555555555555571</v>
      </c>
      <c r="I147" s="20">
        <v>2023</v>
      </c>
      <c r="J147" s="19" t="s">
        <v>13</v>
      </c>
      <c r="K147" s="19" t="s">
        <v>88</v>
      </c>
      <c r="L147" s="18"/>
      <c r="M147" s="18"/>
      <c r="N147" s="7">
        <v>30.808080808080803</v>
      </c>
      <c r="O147" s="24"/>
    </row>
    <row r="148" spans="1:16" x14ac:dyDescent="0.35">
      <c r="A148" s="15">
        <v>144</v>
      </c>
      <c r="B148" s="22">
        <v>64</v>
      </c>
      <c r="C148" s="9">
        <v>2008</v>
      </c>
      <c r="D148" s="10" t="s">
        <v>13</v>
      </c>
      <c r="E148" s="10" t="s">
        <v>44</v>
      </c>
      <c r="F148" s="18">
        <v>866</v>
      </c>
      <c r="G148" s="18">
        <v>877</v>
      </c>
      <c r="H148" s="7">
        <f t="shared" si="3"/>
        <v>1.2542759407069468</v>
      </c>
      <c r="I148" s="20">
        <v>2023</v>
      </c>
      <c r="J148" s="19" t="s">
        <v>13</v>
      </c>
      <c r="K148" s="19" t="s">
        <v>44</v>
      </c>
      <c r="L148" s="18"/>
      <c r="M148" s="18"/>
      <c r="N148" s="7">
        <v>11.30705394190872</v>
      </c>
      <c r="O148" s="24"/>
    </row>
    <row r="149" spans="1:16" x14ac:dyDescent="0.35">
      <c r="A149" s="15">
        <v>145</v>
      </c>
      <c r="B149" s="22">
        <v>65</v>
      </c>
      <c r="C149" s="9">
        <v>2008</v>
      </c>
      <c r="D149" s="10" t="s">
        <v>13</v>
      </c>
      <c r="E149" s="10" t="s">
        <v>89</v>
      </c>
      <c r="F149" s="18">
        <v>75</v>
      </c>
      <c r="G149" s="18">
        <v>78</v>
      </c>
      <c r="H149" s="7">
        <f t="shared" si="3"/>
        <v>3.8461538461538396</v>
      </c>
      <c r="I149" s="20">
        <v>2023</v>
      </c>
      <c r="J149" s="19" t="s">
        <v>13</v>
      </c>
      <c r="K149" s="19" t="s">
        <v>89</v>
      </c>
      <c r="L149" s="18"/>
      <c r="M149" s="18"/>
      <c r="N149" s="7">
        <v>44.086021505376351</v>
      </c>
      <c r="O149" s="24"/>
    </row>
    <row r="150" spans="1:16" x14ac:dyDescent="0.35">
      <c r="A150" s="15">
        <v>146</v>
      </c>
      <c r="B150" s="22">
        <v>66</v>
      </c>
      <c r="C150" s="9">
        <v>2008</v>
      </c>
      <c r="D150" s="10" t="s">
        <v>13</v>
      </c>
      <c r="E150" s="10" t="s">
        <v>90</v>
      </c>
      <c r="F150" s="18">
        <v>242</v>
      </c>
      <c r="G150" s="18">
        <v>255</v>
      </c>
      <c r="H150" s="7">
        <f t="shared" si="3"/>
        <v>5.0980392156862848</v>
      </c>
      <c r="I150" s="20">
        <v>2023</v>
      </c>
      <c r="J150" s="19" t="s">
        <v>13</v>
      </c>
      <c r="K150" s="19" t="s">
        <v>90</v>
      </c>
      <c r="L150" s="18"/>
      <c r="M150" s="18"/>
      <c r="N150" s="7">
        <v>26.699029126213588</v>
      </c>
      <c r="O150" s="24"/>
    </row>
    <row r="151" spans="1:16" x14ac:dyDescent="0.35">
      <c r="A151" s="15">
        <v>147</v>
      </c>
      <c r="B151" s="22">
        <v>67</v>
      </c>
      <c r="C151" s="9">
        <v>2008</v>
      </c>
      <c r="D151" s="10" t="s">
        <v>13</v>
      </c>
      <c r="E151" s="10" t="s">
        <v>54</v>
      </c>
      <c r="F151" s="18">
        <v>262</v>
      </c>
      <c r="G151" s="18">
        <v>291</v>
      </c>
      <c r="H151" s="7">
        <f t="shared" si="3"/>
        <v>9.9656357388316081</v>
      </c>
      <c r="I151" s="20">
        <v>2023</v>
      </c>
      <c r="J151" s="19" t="s">
        <v>13</v>
      </c>
      <c r="K151" s="19" t="s">
        <v>54</v>
      </c>
      <c r="L151" s="18"/>
      <c r="M151" s="18"/>
      <c r="N151" s="7">
        <v>30.960854092526688</v>
      </c>
      <c r="O151" s="24"/>
    </row>
    <row r="152" spans="1:16" x14ac:dyDescent="0.35">
      <c r="A152" s="15">
        <v>148</v>
      </c>
      <c r="B152" s="22">
        <v>68</v>
      </c>
      <c r="C152" s="9">
        <v>2008</v>
      </c>
      <c r="D152" s="10" t="s">
        <v>13</v>
      </c>
      <c r="E152" s="10" t="s">
        <v>91</v>
      </c>
      <c r="F152" s="18">
        <v>85</v>
      </c>
      <c r="G152" s="18">
        <v>87</v>
      </c>
      <c r="H152" s="7">
        <f t="shared" si="3"/>
        <v>2.2988505747126453</v>
      </c>
      <c r="I152" s="20">
        <v>2023</v>
      </c>
      <c r="J152" s="19" t="s">
        <v>13</v>
      </c>
      <c r="K152" s="19" t="s">
        <v>91</v>
      </c>
      <c r="L152" s="18"/>
      <c r="M152" s="18"/>
      <c r="N152" s="7">
        <v>44.117647058823529</v>
      </c>
      <c r="O152" s="24"/>
    </row>
    <row r="153" spans="1:16" x14ac:dyDescent="0.35">
      <c r="A153" s="15">
        <v>149</v>
      </c>
      <c r="B153" s="22">
        <v>69</v>
      </c>
      <c r="C153" s="9">
        <v>2008</v>
      </c>
      <c r="D153" s="10" t="s">
        <v>13</v>
      </c>
      <c r="E153" s="10" t="s">
        <v>55</v>
      </c>
      <c r="F153" s="18">
        <v>309</v>
      </c>
      <c r="G153" s="18">
        <v>325</v>
      </c>
      <c r="H153" s="7">
        <f t="shared" si="3"/>
        <v>4.9230769230769198</v>
      </c>
      <c r="I153" s="20">
        <v>2023</v>
      </c>
      <c r="J153" s="19" t="s">
        <v>13</v>
      </c>
      <c r="K153" s="19" t="s">
        <v>55</v>
      </c>
      <c r="L153" s="18"/>
      <c r="M153" s="18"/>
      <c r="N153" s="7">
        <v>33.426966292134836</v>
      </c>
      <c r="O153" s="24"/>
    </row>
    <row r="154" spans="1:16" x14ac:dyDescent="0.35">
      <c r="A154" s="15">
        <v>150</v>
      </c>
      <c r="B154" s="22">
        <v>70</v>
      </c>
      <c r="C154" s="9">
        <v>2008</v>
      </c>
      <c r="D154" s="10" t="s">
        <v>13</v>
      </c>
      <c r="E154" s="10" t="s">
        <v>45</v>
      </c>
      <c r="F154" s="18">
        <v>482</v>
      </c>
      <c r="G154" s="18">
        <v>511</v>
      </c>
      <c r="H154" s="7">
        <f t="shared" si="3"/>
        <v>5.6751467710371912</v>
      </c>
      <c r="I154" s="20">
        <v>2023</v>
      </c>
      <c r="J154" s="19" t="s">
        <v>13</v>
      </c>
      <c r="K154" s="19" t="s">
        <v>45</v>
      </c>
      <c r="L154" s="18"/>
      <c r="M154" s="18"/>
      <c r="N154" s="7">
        <v>38.577586206896555</v>
      </c>
      <c r="O154" s="24"/>
    </row>
    <row r="155" spans="1:16" x14ac:dyDescent="0.35">
      <c r="A155" s="15">
        <v>151</v>
      </c>
      <c r="B155" s="22">
        <v>71</v>
      </c>
      <c r="C155" s="9">
        <v>2008</v>
      </c>
      <c r="D155" s="10" t="s">
        <v>13</v>
      </c>
      <c r="E155" s="10" t="s">
        <v>92</v>
      </c>
      <c r="F155" s="18">
        <v>489</v>
      </c>
      <c r="G155" s="18">
        <v>532</v>
      </c>
      <c r="H155" s="7">
        <f t="shared" si="3"/>
        <v>8.0827067669172976</v>
      </c>
      <c r="I155" s="20">
        <v>2023</v>
      </c>
      <c r="J155" s="19" t="s">
        <v>13</v>
      </c>
      <c r="K155" s="19" t="s">
        <v>92</v>
      </c>
      <c r="L155" s="18"/>
      <c r="M155" s="18"/>
      <c r="N155" s="7">
        <v>36.571428571428577</v>
      </c>
      <c r="O155" s="24"/>
    </row>
    <row r="156" spans="1:16" x14ac:dyDescent="0.35">
      <c r="A156" s="15">
        <v>152</v>
      </c>
      <c r="B156" s="22">
        <v>72</v>
      </c>
      <c r="C156" s="9">
        <v>2008</v>
      </c>
      <c r="D156" s="10" t="s">
        <v>13</v>
      </c>
      <c r="E156" s="10" t="s">
        <v>93</v>
      </c>
      <c r="F156" s="18">
        <v>62</v>
      </c>
      <c r="G156" s="18">
        <v>66</v>
      </c>
      <c r="H156" s="7">
        <f t="shared" si="3"/>
        <v>6.0606060606060623</v>
      </c>
      <c r="I156" s="20">
        <v>2023</v>
      </c>
      <c r="J156" s="19" t="s">
        <v>13</v>
      </c>
      <c r="K156" s="19" t="s">
        <v>93</v>
      </c>
      <c r="L156" s="18"/>
      <c r="M156" s="18"/>
      <c r="N156" s="7">
        <v>42.424242424242422</v>
      </c>
      <c r="O156" s="24"/>
    </row>
    <row r="157" spans="1:16" x14ac:dyDescent="0.35">
      <c r="A157" s="15">
        <v>153</v>
      </c>
      <c r="B157" s="22">
        <v>73</v>
      </c>
      <c r="C157" s="9">
        <v>2008</v>
      </c>
      <c r="D157" s="10" t="s">
        <v>13</v>
      </c>
      <c r="E157" s="10" t="s">
        <v>46</v>
      </c>
      <c r="F157" s="18">
        <v>1660</v>
      </c>
      <c r="G157" s="18">
        <v>1727</v>
      </c>
      <c r="H157" s="7">
        <f t="shared" si="3"/>
        <v>3.8795599305153416</v>
      </c>
      <c r="I157" s="20">
        <v>2023</v>
      </c>
      <c r="J157" s="19" t="s">
        <v>13</v>
      </c>
      <c r="K157" s="19" t="s">
        <v>46</v>
      </c>
      <c r="L157" s="18"/>
      <c r="M157" s="18"/>
      <c r="N157" s="7">
        <v>14.096109839816933</v>
      </c>
      <c r="O157" s="24"/>
      <c r="P157" s="24"/>
    </row>
    <row r="158" spans="1:16" x14ac:dyDescent="0.35">
      <c r="A158" s="15">
        <v>154</v>
      </c>
      <c r="B158" s="22">
        <v>74</v>
      </c>
      <c r="C158" s="9">
        <v>2008</v>
      </c>
      <c r="D158" s="10" t="s">
        <v>13</v>
      </c>
      <c r="E158" s="10" t="s">
        <v>47</v>
      </c>
      <c r="F158" s="18">
        <v>1537</v>
      </c>
      <c r="G158" s="18">
        <v>1650</v>
      </c>
      <c r="H158" s="7">
        <f t="shared" si="3"/>
        <v>6.8484848484848442</v>
      </c>
      <c r="I158" s="20">
        <v>2023</v>
      </c>
      <c r="J158" s="19" t="s">
        <v>13</v>
      </c>
      <c r="K158" s="19" t="s">
        <v>47</v>
      </c>
      <c r="L158" s="18"/>
      <c r="M158" s="18"/>
      <c r="N158" s="7">
        <v>35.892116182572607</v>
      </c>
      <c r="O158" s="24"/>
      <c r="P158" s="24"/>
    </row>
    <row r="159" spans="1:16" x14ac:dyDescent="0.35">
      <c r="A159" s="15">
        <v>155</v>
      </c>
      <c r="B159" s="22">
        <v>75</v>
      </c>
      <c r="C159" s="9">
        <v>2008</v>
      </c>
      <c r="D159" s="10" t="s">
        <v>13</v>
      </c>
      <c r="E159" s="10" t="s">
        <v>56</v>
      </c>
      <c r="F159" s="18">
        <v>480</v>
      </c>
      <c r="G159" s="18">
        <v>522</v>
      </c>
      <c r="H159" s="7">
        <f t="shared" si="3"/>
        <v>8.0459770114942586</v>
      </c>
      <c r="I159" s="20">
        <v>2023</v>
      </c>
      <c r="J159" s="19" t="s">
        <v>13</v>
      </c>
      <c r="K159" s="19" t="s">
        <v>56</v>
      </c>
      <c r="L159" s="18"/>
      <c r="M159" s="18"/>
      <c r="N159" s="7">
        <v>39.0625</v>
      </c>
      <c r="O159" s="24"/>
      <c r="P159" s="24"/>
    </row>
    <row r="160" spans="1:16" x14ac:dyDescent="0.35">
      <c r="A160" s="15">
        <v>156</v>
      </c>
      <c r="B160" s="22">
        <v>76</v>
      </c>
      <c r="C160" s="9">
        <v>2008</v>
      </c>
      <c r="D160" s="10" t="s">
        <v>13</v>
      </c>
      <c r="E160" s="10" t="s">
        <v>48</v>
      </c>
      <c r="F160" s="18">
        <v>1701</v>
      </c>
      <c r="G160" s="18">
        <v>1871</v>
      </c>
      <c r="H160" s="7">
        <f t="shared" si="3"/>
        <v>9.0860502405131029</v>
      </c>
      <c r="I160" s="20">
        <v>2023</v>
      </c>
      <c r="J160" s="19" t="s">
        <v>13</v>
      </c>
      <c r="K160" s="19" t="s">
        <v>48</v>
      </c>
      <c r="L160" s="18"/>
      <c r="M160" s="18"/>
      <c r="N160" s="7">
        <v>33.963750985027588</v>
      </c>
      <c r="O160" s="24"/>
      <c r="P160" s="24"/>
    </row>
    <row r="161" spans="1:16" x14ac:dyDescent="0.35">
      <c r="A161" s="15">
        <v>157</v>
      </c>
      <c r="B161" s="22">
        <v>77</v>
      </c>
      <c r="C161" s="9">
        <v>2008</v>
      </c>
      <c r="D161" s="10" t="s">
        <v>13</v>
      </c>
      <c r="E161" s="10" t="s">
        <v>49</v>
      </c>
      <c r="F161" s="18">
        <v>510</v>
      </c>
      <c r="G161" s="18">
        <v>528</v>
      </c>
      <c r="H161" s="7">
        <f t="shared" si="3"/>
        <v>3.4090909090909065</v>
      </c>
      <c r="I161" s="20">
        <v>2023</v>
      </c>
      <c r="J161" s="19" t="s">
        <v>13</v>
      </c>
      <c r="K161" s="19" t="s">
        <v>49</v>
      </c>
      <c r="L161" s="18"/>
      <c r="M161" s="18"/>
      <c r="N161" s="7">
        <v>22.002820874471084</v>
      </c>
      <c r="O161" s="24"/>
      <c r="P161" s="24"/>
    </row>
    <row r="162" spans="1:16" x14ac:dyDescent="0.35">
      <c r="A162" s="15">
        <v>158</v>
      </c>
      <c r="B162" s="22">
        <v>78</v>
      </c>
      <c r="C162" s="9">
        <v>2008</v>
      </c>
      <c r="D162" s="10" t="s">
        <v>13</v>
      </c>
      <c r="E162" s="10" t="s">
        <v>94</v>
      </c>
      <c r="F162" s="19">
        <v>1915</v>
      </c>
      <c r="G162" s="19">
        <v>1986</v>
      </c>
      <c r="H162" s="7">
        <f t="shared" si="3"/>
        <v>3.5750251762336376</v>
      </c>
      <c r="I162" s="20">
        <v>2023</v>
      </c>
      <c r="J162" s="19" t="s">
        <v>13</v>
      </c>
      <c r="K162" s="19" t="s">
        <v>94</v>
      </c>
      <c r="L162" s="18"/>
      <c r="M162" s="18"/>
      <c r="N162" s="7">
        <v>30.720092915214863</v>
      </c>
      <c r="O162" s="24"/>
      <c r="P162" s="24"/>
    </row>
    <row r="163" spans="1:16" x14ac:dyDescent="0.35">
      <c r="A163" s="15">
        <v>159</v>
      </c>
      <c r="B163" s="22">
        <v>79</v>
      </c>
      <c r="C163" s="9">
        <v>2008</v>
      </c>
      <c r="D163" s="10" t="s">
        <v>13</v>
      </c>
      <c r="E163" s="10" t="s">
        <v>95</v>
      </c>
      <c r="F163" s="19">
        <v>83</v>
      </c>
      <c r="G163" s="19">
        <v>86</v>
      </c>
      <c r="H163" s="7">
        <f t="shared" si="3"/>
        <v>3.4883720930232442</v>
      </c>
      <c r="I163" s="20">
        <v>2023</v>
      </c>
      <c r="J163" s="19" t="s">
        <v>13</v>
      </c>
      <c r="K163" s="19" t="s">
        <v>95</v>
      </c>
      <c r="L163" s="18"/>
      <c r="M163" s="18"/>
      <c r="N163" s="7">
        <v>42.307692307692314</v>
      </c>
      <c r="O163" s="24"/>
      <c r="P163" s="24"/>
    </row>
    <row r="164" spans="1:16" x14ac:dyDescent="0.35">
      <c r="A164" s="15">
        <v>160</v>
      </c>
      <c r="B164" s="22">
        <v>80</v>
      </c>
      <c r="C164" s="9">
        <v>2008</v>
      </c>
      <c r="D164" s="10" t="s">
        <v>13</v>
      </c>
      <c r="E164" s="10" t="s">
        <v>109</v>
      </c>
      <c r="F164" s="19">
        <f>SUM(F85:F163)</f>
        <v>59172</v>
      </c>
      <c r="G164" s="19">
        <f>SUM(G85:G163)</f>
        <v>62894</v>
      </c>
      <c r="H164" s="7">
        <f t="shared" si="3"/>
        <v>5.9178935987534516</v>
      </c>
      <c r="I164" s="20">
        <v>2023</v>
      </c>
      <c r="J164" s="19" t="s">
        <v>13</v>
      </c>
      <c r="K164" s="38" t="s">
        <v>109</v>
      </c>
      <c r="L164" s="18"/>
      <c r="M164" s="18"/>
      <c r="N164" s="7">
        <v>29.7</v>
      </c>
      <c r="O164" s="24"/>
      <c r="P164" s="24"/>
    </row>
    <row r="165" spans="1:16" x14ac:dyDescent="0.35">
      <c r="A165" s="15">
        <v>161</v>
      </c>
      <c r="B165" s="22">
        <v>1</v>
      </c>
      <c r="C165" s="9">
        <v>2008</v>
      </c>
      <c r="D165" s="10" t="s">
        <v>14</v>
      </c>
      <c r="E165" s="10" t="s">
        <v>57</v>
      </c>
      <c r="F165" s="18">
        <v>134</v>
      </c>
      <c r="G165" s="18">
        <v>136</v>
      </c>
      <c r="H165" s="7">
        <f t="shared" si="3"/>
        <v>1.470588235294116</v>
      </c>
      <c r="I165" s="20">
        <v>2023</v>
      </c>
      <c r="J165" s="19" t="s">
        <v>14</v>
      </c>
      <c r="K165" s="19" t="s">
        <v>57</v>
      </c>
      <c r="L165" s="19"/>
      <c r="M165" s="19"/>
      <c r="N165" s="7">
        <v>35.13513513513513</v>
      </c>
      <c r="O165" s="24"/>
      <c r="P165" s="24"/>
    </row>
    <row r="166" spans="1:16" x14ac:dyDescent="0.35">
      <c r="A166" s="15">
        <v>162</v>
      </c>
      <c r="B166" s="22">
        <v>2</v>
      </c>
      <c r="C166" s="9">
        <v>2008</v>
      </c>
      <c r="D166" s="10" t="s">
        <v>14</v>
      </c>
      <c r="E166" s="10" t="s">
        <v>50</v>
      </c>
      <c r="F166" s="18">
        <v>174</v>
      </c>
      <c r="G166" s="18">
        <v>181</v>
      </c>
      <c r="H166" s="7">
        <f t="shared" si="3"/>
        <v>3.8674033149171265</v>
      </c>
      <c r="I166" s="20">
        <v>2023</v>
      </c>
      <c r="J166" s="19" t="s">
        <v>14</v>
      </c>
      <c r="K166" s="19" t="s">
        <v>50</v>
      </c>
      <c r="L166" s="19"/>
      <c r="M166" s="19"/>
      <c r="N166" s="7">
        <v>42.73504273504274</v>
      </c>
      <c r="O166" s="24"/>
      <c r="P166" s="24"/>
    </row>
    <row r="167" spans="1:16" x14ac:dyDescent="0.35">
      <c r="A167" s="15">
        <v>163</v>
      </c>
      <c r="B167" s="22">
        <v>3</v>
      </c>
      <c r="C167" s="9">
        <v>2008</v>
      </c>
      <c r="D167" s="10" t="s">
        <v>14</v>
      </c>
      <c r="E167" s="10" t="s">
        <v>18</v>
      </c>
      <c r="F167" s="18">
        <v>1535</v>
      </c>
      <c r="G167" s="18">
        <v>1597</v>
      </c>
      <c r="H167" s="7">
        <f t="shared" si="3"/>
        <v>3.882279273638062</v>
      </c>
      <c r="I167" s="20">
        <v>2023</v>
      </c>
      <c r="J167" s="19" t="s">
        <v>14</v>
      </c>
      <c r="K167" s="19" t="s">
        <v>18</v>
      </c>
      <c r="L167" s="19"/>
      <c r="M167" s="19"/>
      <c r="N167" s="7">
        <v>35.718157181571826</v>
      </c>
      <c r="O167" s="24"/>
      <c r="P167" s="24"/>
    </row>
    <row r="168" spans="1:16" x14ac:dyDescent="0.35">
      <c r="A168" s="15">
        <v>164</v>
      </c>
      <c r="B168" s="22">
        <v>4</v>
      </c>
      <c r="C168" s="9">
        <v>2008</v>
      </c>
      <c r="D168" s="10" t="s">
        <v>14</v>
      </c>
      <c r="E168" s="10" t="s">
        <v>19</v>
      </c>
      <c r="F168" s="18">
        <v>1906</v>
      </c>
      <c r="G168" s="18">
        <v>1958</v>
      </c>
      <c r="H168" s="7">
        <f t="shared" si="3"/>
        <v>2.6557711950970315</v>
      </c>
      <c r="I168" s="20">
        <v>2023</v>
      </c>
      <c r="J168" s="19" t="s">
        <v>14</v>
      </c>
      <c r="K168" s="19" t="s">
        <v>19</v>
      </c>
      <c r="L168" s="19"/>
      <c r="M168" s="19"/>
      <c r="N168" s="7">
        <v>21.959459459459467</v>
      </c>
      <c r="O168" s="24"/>
      <c r="P168" s="24"/>
    </row>
    <row r="169" spans="1:16" x14ac:dyDescent="0.35">
      <c r="A169" s="15">
        <v>165</v>
      </c>
      <c r="B169" s="22">
        <v>5</v>
      </c>
      <c r="C169" s="9">
        <v>2008</v>
      </c>
      <c r="D169" s="10" t="s">
        <v>14</v>
      </c>
      <c r="E169" s="10" t="s">
        <v>58</v>
      </c>
      <c r="F169" s="18">
        <v>269</v>
      </c>
      <c r="G169" s="18">
        <v>273</v>
      </c>
      <c r="H169" s="7">
        <f t="shared" si="3"/>
        <v>1.46520146520146</v>
      </c>
      <c r="I169" s="20">
        <v>2023</v>
      </c>
      <c r="J169" s="19" t="s">
        <v>14</v>
      </c>
      <c r="K169" s="19" t="s">
        <v>58</v>
      </c>
      <c r="L169" s="19"/>
      <c r="M169" s="19"/>
      <c r="N169" s="7">
        <v>39.066339066339062</v>
      </c>
      <c r="O169" s="24"/>
      <c r="P169" s="24"/>
    </row>
    <row r="170" spans="1:16" x14ac:dyDescent="0.35">
      <c r="A170" s="15">
        <v>166</v>
      </c>
      <c r="B170" s="22">
        <v>6</v>
      </c>
      <c r="C170" s="9">
        <v>2008</v>
      </c>
      <c r="D170" s="10" t="s">
        <v>14</v>
      </c>
      <c r="E170" s="10" t="s">
        <v>59</v>
      </c>
      <c r="F170" s="18">
        <v>766</v>
      </c>
      <c r="G170" s="18">
        <v>781</v>
      </c>
      <c r="H170" s="7">
        <f t="shared" si="3"/>
        <v>1.92061459667093</v>
      </c>
      <c r="I170" s="20">
        <v>2023</v>
      </c>
      <c r="J170" s="19" t="s">
        <v>14</v>
      </c>
      <c r="K170" s="19" t="s">
        <v>59</v>
      </c>
      <c r="L170" s="19"/>
      <c r="M170" s="19"/>
      <c r="N170" s="7">
        <v>39.342265529841654</v>
      </c>
      <c r="O170" s="24"/>
      <c r="P170" s="24"/>
    </row>
    <row r="171" spans="1:16" x14ac:dyDescent="0.35">
      <c r="A171" s="15">
        <v>167</v>
      </c>
      <c r="B171" s="22">
        <v>7</v>
      </c>
      <c r="C171" s="9">
        <v>2008</v>
      </c>
      <c r="D171" s="10" t="s">
        <v>14</v>
      </c>
      <c r="E171" s="10" t="s">
        <v>20</v>
      </c>
      <c r="F171" s="18">
        <v>1061</v>
      </c>
      <c r="G171" s="18">
        <v>1071</v>
      </c>
      <c r="H171" s="7">
        <f t="shared" si="3"/>
        <v>0.93370681605975392</v>
      </c>
      <c r="I171" s="20">
        <v>2023</v>
      </c>
      <c r="J171" s="19" t="s">
        <v>14</v>
      </c>
      <c r="K171" s="19" t="s">
        <v>20</v>
      </c>
      <c r="L171" s="19"/>
      <c r="M171" s="19"/>
      <c r="N171" s="7">
        <v>11.111111111111114</v>
      </c>
      <c r="O171" s="24"/>
      <c r="P171" s="24"/>
    </row>
    <row r="172" spans="1:16" x14ac:dyDescent="0.35">
      <c r="A172" s="15">
        <v>168</v>
      </c>
      <c r="B172" s="22">
        <v>8</v>
      </c>
      <c r="C172" s="9">
        <v>2008</v>
      </c>
      <c r="D172" s="10" t="s">
        <v>14</v>
      </c>
      <c r="E172" s="10" t="s">
        <v>51</v>
      </c>
      <c r="F172" s="18">
        <v>186</v>
      </c>
      <c r="G172" s="18">
        <v>191</v>
      </c>
      <c r="H172" s="7">
        <f t="shared" si="3"/>
        <v>2.6178010471204232</v>
      </c>
      <c r="I172" s="20">
        <v>2023</v>
      </c>
      <c r="J172" s="19" t="s">
        <v>14</v>
      </c>
      <c r="K172" s="19" t="s">
        <v>51</v>
      </c>
      <c r="L172" s="19"/>
      <c r="M172" s="19"/>
      <c r="N172" s="7">
        <v>47.058823529411761</v>
      </c>
      <c r="O172" s="24"/>
      <c r="P172" s="24"/>
    </row>
    <row r="173" spans="1:16" x14ac:dyDescent="0.35">
      <c r="A173" s="15">
        <v>169</v>
      </c>
      <c r="B173" s="22">
        <v>9</v>
      </c>
      <c r="C173" s="9">
        <v>2008</v>
      </c>
      <c r="D173" s="10" t="s">
        <v>14</v>
      </c>
      <c r="E173" s="10" t="s">
        <v>21</v>
      </c>
      <c r="F173" s="18">
        <v>2684</v>
      </c>
      <c r="G173" s="18">
        <v>2698</v>
      </c>
      <c r="H173" s="7">
        <f t="shared" si="3"/>
        <v>0.51890289103039322</v>
      </c>
      <c r="I173" s="20">
        <v>2023</v>
      </c>
      <c r="J173" s="19" t="s">
        <v>14</v>
      </c>
      <c r="K173" s="19" t="s">
        <v>21</v>
      </c>
      <c r="L173" s="19"/>
      <c r="M173" s="19"/>
      <c r="N173" s="7">
        <v>7.9061371841155221</v>
      </c>
      <c r="O173" s="24"/>
      <c r="P173" s="24"/>
    </row>
    <row r="174" spans="1:16" x14ac:dyDescent="0.35">
      <c r="A174" s="15">
        <v>170</v>
      </c>
      <c r="B174" s="22">
        <v>10</v>
      </c>
      <c r="C174" s="9">
        <v>2008</v>
      </c>
      <c r="D174" s="10" t="s">
        <v>14</v>
      </c>
      <c r="E174" s="10" t="s">
        <v>22</v>
      </c>
      <c r="F174" s="18">
        <v>1735</v>
      </c>
      <c r="G174" s="18">
        <v>1860</v>
      </c>
      <c r="H174" s="7">
        <f t="shared" si="3"/>
        <v>6.7204301075268802</v>
      </c>
      <c r="I174" s="20">
        <v>2023</v>
      </c>
      <c r="J174" s="19" t="s">
        <v>14</v>
      </c>
      <c r="K174" s="19" t="s">
        <v>22</v>
      </c>
      <c r="L174" s="19"/>
      <c r="M174" s="19"/>
      <c r="N174" s="7">
        <v>37.644690488173126</v>
      </c>
      <c r="O174" s="24"/>
      <c r="P174" s="24"/>
    </row>
    <row r="175" spans="1:16" x14ac:dyDescent="0.35">
      <c r="A175" s="15">
        <v>171</v>
      </c>
      <c r="B175" s="22">
        <v>11</v>
      </c>
      <c r="C175" s="9">
        <v>2008</v>
      </c>
      <c r="D175" s="10" t="s">
        <v>14</v>
      </c>
      <c r="E175" s="10" t="s">
        <v>60</v>
      </c>
      <c r="F175" s="18">
        <v>96</v>
      </c>
      <c r="G175" s="18">
        <v>98</v>
      </c>
      <c r="H175" s="7">
        <f t="shared" si="3"/>
        <v>2.0408163265306172</v>
      </c>
      <c r="I175" s="20">
        <v>2023</v>
      </c>
      <c r="J175" s="19" t="s">
        <v>14</v>
      </c>
      <c r="K175" s="19" t="s">
        <v>60</v>
      </c>
      <c r="L175" s="19"/>
      <c r="M175" s="19"/>
      <c r="N175" s="7">
        <v>32.857142857142861</v>
      </c>
      <c r="O175" s="24"/>
      <c r="P175" s="24"/>
    </row>
    <row r="176" spans="1:16" x14ac:dyDescent="0.35">
      <c r="A176" s="15">
        <v>172</v>
      </c>
      <c r="B176" s="22">
        <v>12</v>
      </c>
      <c r="C176" s="9">
        <v>2008</v>
      </c>
      <c r="D176" s="10" t="s">
        <v>14</v>
      </c>
      <c r="E176" s="10" t="s">
        <v>61</v>
      </c>
      <c r="F176" s="18">
        <v>550</v>
      </c>
      <c r="G176" s="18">
        <v>580</v>
      </c>
      <c r="H176" s="7">
        <f t="shared" si="3"/>
        <v>5.1724137931034448</v>
      </c>
      <c r="I176" s="20">
        <v>2023</v>
      </c>
      <c r="J176" s="19" t="s">
        <v>14</v>
      </c>
      <c r="K176" s="19" t="s">
        <v>61</v>
      </c>
      <c r="L176" s="19"/>
      <c r="M176" s="19"/>
      <c r="N176" s="7">
        <v>46.078431372549019</v>
      </c>
      <c r="O176" s="24"/>
      <c r="P176" s="24"/>
    </row>
    <row r="177" spans="1:16" x14ac:dyDescent="0.35">
      <c r="A177" s="15">
        <v>173</v>
      </c>
      <c r="B177" s="22">
        <v>13</v>
      </c>
      <c r="C177" s="9">
        <v>2008</v>
      </c>
      <c r="D177" s="10" t="s">
        <v>14</v>
      </c>
      <c r="E177" s="10" t="s">
        <v>62</v>
      </c>
      <c r="F177" s="18">
        <v>689</v>
      </c>
      <c r="G177" s="18">
        <v>707</v>
      </c>
      <c r="H177" s="7">
        <f t="shared" si="3"/>
        <v>2.5459688826025513</v>
      </c>
      <c r="I177" s="20">
        <v>2023</v>
      </c>
      <c r="J177" s="19" t="s">
        <v>14</v>
      </c>
      <c r="K177" s="19" t="s">
        <v>62</v>
      </c>
      <c r="L177" s="19"/>
      <c r="M177" s="19"/>
      <c r="N177" s="7">
        <v>40.506329113924053</v>
      </c>
      <c r="O177" s="24"/>
      <c r="P177" s="24"/>
    </row>
    <row r="178" spans="1:16" x14ac:dyDescent="0.35">
      <c r="A178" s="15">
        <v>174</v>
      </c>
      <c r="B178" s="22">
        <v>14</v>
      </c>
      <c r="C178" s="9">
        <v>2008</v>
      </c>
      <c r="D178" s="10" t="s">
        <v>14</v>
      </c>
      <c r="E178" s="10" t="s">
        <v>23</v>
      </c>
      <c r="F178" s="18">
        <v>2940</v>
      </c>
      <c r="G178" s="18">
        <v>3055</v>
      </c>
      <c r="H178" s="7">
        <f t="shared" si="3"/>
        <v>3.7643207855973913</v>
      </c>
      <c r="I178" s="20">
        <v>2023</v>
      </c>
      <c r="J178" s="19" t="s">
        <v>14</v>
      </c>
      <c r="K178" s="19" t="s">
        <v>23</v>
      </c>
      <c r="L178" s="19"/>
      <c r="M178" s="19"/>
      <c r="N178" s="7">
        <v>34.069264069264065</v>
      </c>
      <c r="O178" s="24"/>
      <c r="P178" s="24"/>
    </row>
    <row r="179" spans="1:16" x14ac:dyDescent="0.35">
      <c r="A179" s="15">
        <v>175</v>
      </c>
      <c r="B179" s="22">
        <v>15</v>
      </c>
      <c r="C179" s="9">
        <v>2008</v>
      </c>
      <c r="D179" s="10" t="s">
        <v>14</v>
      </c>
      <c r="E179" s="10" t="s">
        <v>63</v>
      </c>
      <c r="F179" s="18">
        <v>198</v>
      </c>
      <c r="G179" s="18">
        <v>209</v>
      </c>
      <c r="H179" s="7">
        <f t="shared" si="3"/>
        <v>5.2631578947368496</v>
      </c>
      <c r="I179" s="20">
        <v>2023</v>
      </c>
      <c r="J179" s="19" t="s">
        <v>14</v>
      </c>
      <c r="K179" s="19" t="s">
        <v>63</v>
      </c>
      <c r="L179" s="19"/>
      <c r="M179" s="19"/>
      <c r="N179" s="7">
        <v>46.703296703296701</v>
      </c>
      <c r="O179" s="24"/>
      <c r="P179" s="24"/>
    </row>
    <row r="180" spans="1:16" x14ac:dyDescent="0.35">
      <c r="A180" s="15">
        <v>176</v>
      </c>
      <c r="B180" s="22">
        <v>16</v>
      </c>
      <c r="C180" s="9">
        <v>2008</v>
      </c>
      <c r="D180" s="10" t="s">
        <v>14</v>
      </c>
      <c r="E180" s="10" t="s">
        <v>64</v>
      </c>
      <c r="F180" s="18">
        <v>273</v>
      </c>
      <c r="G180" s="18">
        <v>283</v>
      </c>
      <c r="H180" s="7">
        <f t="shared" si="3"/>
        <v>3.5335689045936363</v>
      </c>
      <c r="I180" s="20">
        <v>2023</v>
      </c>
      <c r="J180" s="19" t="s">
        <v>14</v>
      </c>
      <c r="K180" s="19" t="s">
        <v>64</v>
      </c>
      <c r="L180" s="19"/>
      <c r="M180" s="19"/>
      <c r="N180" s="7">
        <v>35.74660633484163</v>
      </c>
      <c r="O180" s="24"/>
      <c r="P180" s="24"/>
    </row>
    <row r="181" spans="1:16" x14ac:dyDescent="0.35">
      <c r="A181" s="15">
        <v>177</v>
      </c>
      <c r="B181" s="22">
        <v>17</v>
      </c>
      <c r="C181" s="9">
        <v>2008</v>
      </c>
      <c r="D181" s="10" t="s">
        <v>14</v>
      </c>
      <c r="E181" s="10" t="s">
        <v>65</v>
      </c>
      <c r="F181" s="18">
        <v>257</v>
      </c>
      <c r="G181" s="18">
        <v>269</v>
      </c>
      <c r="H181" s="7">
        <f t="shared" si="3"/>
        <v>4.4609665427509384</v>
      </c>
      <c r="I181" s="20">
        <v>2023</v>
      </c>
      <c r="J181" s="19" t="s">
        <v>14</v>
      </c>
      <c r="K181" s="19" t="s">
        <v>65</v>
      </c>
      <c r="L181" s="19"/>
      <c r="M181" s="19"/>
      <c r="N181" s="7">
        <v>39.903846153846153</v>
      </c>
      <c r="O181" s="24"/>
      <c r="P181" s="24"/>
    </row>
    <row r="182" spans="1:16" x14ac:dyDescent="0.35">
      <c r="A182" s="15">
        <v>178</v>
      </c>
      <c r="B182" s="22">
        <v>18</v>
      </c>
      <c r="C182" s="9">
        <v>2008</v>
      </c>
      <c r="D182" s="10" t="s">
        <v>14</v>
      </c>
      <c r="E182" s="10" t="s">
        <v>24</v>
      </c>
      <c r="F182" s="18">
        <v>855</v>
      </c>
      <c r="G182" s="18">
        <v>898</v>
      </c>
      <c r="H182" s="7">
        <f t="shared" si="3"/>
        <v>4.7884187082405418</v>
      </c>
      <c r="I182" s="20">
        <v>2023</v>
      </c>
      <c r="J182" s="19" t="s">
        <v>14</v>
      </c>
      <c r="K182" s="19" t="s">
        <v>24</v>
      </c>
      <c r="L182" s="19"/>
      <c r="M182" s="19"/>
      <c r="N182" s="7">
        <v>27.851458885941653</v>
      </c>
      <c r="O182" s="24"/>
      <c r="P182" s="24"/>
    </row>
    <row r="183" spans="1:16" x14ac:dyDescent="0.35">
      <c r="A183" s="15">
        <v>179</v>
      </c>
      <c r="B183" s="22">
        <v>19</v>
      </c>
      <c r="C183" s="9">
        <v>2008</v>
      </c>
      <c r="D183" s="10" t="s">
        <v>14</v>
      </c>
      <c r="E183" s="10" t="s">
        <v>66</v>
      </c>
      <c r="F183" s="18">
        <v>475</v>
      </c>
      <c r="G183" s="18">
        <v>493</v>
      </c>
      <c r="H183" s="7">
        <f t="shared" si="3"/>
        <v>3.6511156186612652</v>
      </c>
      <c r="I183" s="20">
        <v>2023</v>
      </c>
      <c r="J183" s="19" t="s">
        <v>14</v>
      </c>
      <c r="K183" s="19" t="s">
        <v>66</v>
      </c>
      <c r="L183" s="19"/>
      <c r="M183" s="19"/>
      <c r="N183" s="7">
        <v>45.033112582781456</v>
      </c>
      <c r="O183" s="24"/>
      <c r="P183" s="24"/>
    </row>
    <row r="184" spans="1:16" x14ac:dyDescent="0.35">
      <c r="A184" s="15">
        <v>180</v>
      </c>
      <c r="B184" s="22">
        <v>20</v>
      </c>
      <c r="C184" s="9">
        <v>2008</v>
      </c>
      <c r="D184" s="10" t="s">
        <v>14</v>
      </c>
      <c r="E184" s="10" t="s">
        <v>25</v>
      </c>
      <c r="F184" s="18">
        <v>1673</v>
      </c>
      <c r="G184" s="18">
        <v>1732</v>
      </c>
      <c r="H184" s="7">
        <f t="shared" si="3"/>
        <v>3.4064665127020817</v>
      </c>
      <c r="I184" s="20">
        <v>2023</v>
      </c>
      <c r="J184" s="19" t="s">
        <v>14</v>
      </c>
      <c r="K184" s="19" t="s">
        <v>25</v>
      </c>
      <c r="L184" s="19"/>
      <c r="M184" s="19"/>
      <c r="N184" s="7">
        <v>33.716915995397017</v>
      </c>
      <c r="O184" s="24"/>
      <c r="P184" s="24"/>
    </row>
    <row r="185" spans="1:16" x14ac:dyDescent="0.35">
      <c r="A185" s="15">
        <v>181</v>
      </c>
      <c r="B185" s="22">
        <v>21</v>
      </c>
      <c r="C185" s="9">
        <v>2008</v>
      </c>
      <c r="D185" s="10" t="s">
        <v>14</v>
      </c>
      <c r="E185" s="10" t="s">
        <v>67</v>
      </c>
      <c r="F185" s="18">
        <v>117</v>
      </c>
      <c r="G185" s="18">
        <v>119</v>
      </c>
      <c r="H185" s="7">
        <f t="shared" si="3"/>
        <v>1.6806722689075713</v>
      </c>
      <c r="I185" s="20">
        <v>2023</v>
      </c>
      <c r="J185" s="19" t="s">
        <v>14</v>
      </c>
      <c r="K185" s="19" t="s">
        <v>67</v>
      </c>
      <c r="L185" s="19"/>
      <c r="M185" s="19"/>
      <c r="N185" s="7">
        <v>42.857142857142861</v>
      </c>
      <c r="O185" s="24"/>
      <c r="P185" s="24"/>
    </row>
    <row r="186" spans="1:16" x14ac:dyDescent="0.35">
      <c r="A186" s="15">
        <v>182</v>
      </c>
      <c r="B186" s="22">
        <v>22</v>
      </c>
      <c r="C186" s="9">
        <v>2008</v>
      </c>
      <c r="D186" s="10" t="s">
        <v>14</v>
      </c>
      <c r="E186" s="10" t="s">
        <v>26</v>
      </c>
      <c r="F186" s="18">
        <v>1111</v>
      </c>
      <c r="G186" s="18">
        <v>1127</v>
      </c>
      <c r="H186" s="7">
        <f t="shared" si="3"/>
        <v>1.4196983141082598</v>
      </c>
      <c r="I186" s="20">
        <v>2023</v>
      </c>
      <c r="J186" s="19" t="s">
        <v>14</v>
      </c>
      <c r="K186" s="19" t="s">
        <v>26</v>
      </c>
      <c r="L186" s="19"/>
      <c r="M186" s="19"/>
      <c r="N186" s="7">
        <v>14.481044126786827</v>
      </c>
      <c r="O186" s="24"/>
      <c r="P186" s="24"/>
    </row>
    <row r="187" spans="1:16" x14ac:dyDescent="0.35">
      <c r="A187" s="15">
        <v>183</v>
      </c>
      <c r="B187" s="22">
        <v>23</v>
      </c>
      <c r="C187" s="9">
        <v>2008</v>
      </c>
      <c r="D187" s="10" t="s">
        <v>14</v>
      </c>
      <c r="E187" s="10" t="s">
        <v>68</v>
      </c>
      <c r="F187" s="18">
        <v>273</v>
      </c>
      <c r="G187" s="18">
        <v>282</v>
      </c>
      <c r="H187" s="7">
        <f t="shared" si="3"/>
        <v>3.1914893617021249</v>
      </c>
      <c r="I187" s="20">
        <v>2023</v>
      </c>
      <c r="J187" s="19" t="s">
        <v>14</v>
      </c>
      <c r="K187" s="19" t="s">
        <v>68</v>
      </c>
      <c r="L187" s="19"/>
      <c r="M187" s="19"/>
      <c r="N187" s="7">
        <v>46.073298429319379</v>
      </c>
      <c r="O187" s="24"/>
      <c r="P187" s="24"/>
    </row>
    <row r="188" spans="1:16" x14ac:dyDescent="0.35">
      <c r="A188" s="15">
        <v>184</v>
      </c>
      <c r="B188" s="22">
        <v>24</v>
      </c>
      <c r="C188" s="9">
        <v>2008</v>
      </c>
      <c r="D188" s="10" t="s">
        <v>14</v>
      </c>
      <c r="E188" s="10" t="s">
        <v>69</v>
      </c>
      <c r="F188" s="18"/>
      <c r="G188" s="18"/>
      <c r="H188" s="7"/>
      <c r="I188" s="20">
        <v>2023</v>
      </c>
      <c r="J188" s="19" t="s">
        <v>14</v>
      </c>
      <c r="K188" s="10" t="s">
        <v>69</v>
      </c>
      <c r="L188" s="19"/>
      <c r="M188" s="19"/>
      <c r="N188" s="7">
        <v>45.714285714285715</v>
      </c>
      <c r="O188" s="24"/>
      <c r="P188" s="24"/>
    </row>
    <row r="189" spans="1:16" x14ac:dyDescent="0.35">
      <c r="A189" s="15">
        <v>185</v>
      </c>
      <c r="B189" s="22">
        <v>25</v>
      </c>
      <c r="C189" s="9">
        <v>2008</v>
      </c>
      <c r="D189" s="10" t="s">
        <v>14</v>
      </c>
      <c r="E189" s="10" t="s">
        <v>27</v>
      </c>
      <c r="F189" s="18">
        <v>1293</v>
      </c>
      <c r="G189" s="18">
        <v>1345</v>
      </c>
      <c r="H189" s="7">
        <f t="shared" si="3"/>
        <v>3.8661710037174686</v>
      </c>
      <c r="I189" s="20">
        <v>2023</v>
      </c>
      <c r="J189" s="19" t="s">
        <v>14</v>
      </c>
      <c r="K189" s="19" t="s">
        <v>27</v>
      </c>
      <c r="L189" s="19"/>
      <c r="M189" s="19"/>
      <c r="N189" s="7">
        <v>40.261527873365452</v>
      </c>
      <c r="O189" s="24"/>
      <c r="P189" s="24"/>
    </row>
    <row r="190" spans="1:16" x14ac:dyDescent="0.35">
      <c r="A190" s="15">
        <v>186</v>
      </c>
      <c r="B190" s="22">
        <v>26</v>
      </c>
      <c r="C190" s="9">
        <v>2008</v>
      </c>
      <c r="D190" s="10" t="s">
        <v>14</v>
      </c>
      <c r="E190" s="10" t="s">
        <v>28</v>
      </c>
      <c r="F190" s="18">
        <v>1784</v>
      </c>
      <c r="G190" s="18">
        <v>1911</v>
      </c>
      <c r="H190" s="7">
        <f t="shared" si="3"/>
        <v>6.6457352171637893</v>
      </c>
      <c r="I190" s="20">
        <v>2023</v>
      </c>
      <c r="J190" s="19" t="s">
        <v>14</v>
      </c>
      <c r="K190" s="19" t="s">
        <v>28</v>
      </c>
      <c r="L190" s="19"/>
      <c r="M190" s="19"/>
      <c r="N190" s="7">
        <v>35.310269082921479</v>
      </c>
      <c r="O190" s="24"/>
      <c r="P190" s="24"/>
    </row>
    <row r="191" spans="1:16" x14ac:dyDescent="0.35">
      <c r="A191" s="15">
        <v>187</v>
      </c>
      <c r="B191" s="22">
        <v>27</v>
      </c>
      <c r="C191" s="9">
        <v>2008</v>
      </c>
      <c r="D191" s="10" t="s">
        <v>14</v>
      </c>
      <c r="E191" s="10" t="s">
        <v>29</v>
      </c>
      <c r="F191" s="18">
        <v>2981</v>
      </c>
      <c r="G191" s="18">
        <v>3072</v>
      </c>
      <c r="H191" s="7">
        <f t="shared" si="3"/>
        <v>2.9622395833333428</v>
      </c>
      <c r="I191" s="20">
        <v>2023</v>
      </c>
      <c r="J191" s="19" t="s">
        <v>14</v>
      </c>
      <c r="K191" s="19" t="s">
        <v>29</v>
      </c>
      <c r="L191" s="19"/>
      <c r="M191" s="19"/>
      <c r="N191" s="7">
        <v>31.308669243511872</v>
      </c>
      <c r="O191" s="24"/>
      <c r="P191" s="24"/>
    </row>
    <row r="192" spans="1:16" x14ac:dyDescent="0.35">
      <c r="A192" s="15">
        <v>188</v>
      </c>
      <c r="B192" s="22">
        <v>28</v>
      </c>
      <c r="C192" s="9">
        <v>2008</v>
      </c>
      <c r="D192" s="10" t="s">
        <v>14</v>
      </c>
      <c r="E192" s="10" t="s">
        <v>30</v>
      </c>
      <c r="F192" s="18">
        <v>897</v>
      </c>
      <c r="G192" s="18">
        <v>948</v>
      </c>
      <c r="H192" s="7">
        <f t="shared" si="3"/>
        <v>5.3797468354430293</v>
      </c>
      <c r="I192" s="20">
        <v>2023</v>
      </c>
      <c r="J192" s="19" t="s">
        <v>14</v>
      </c>
      <c r="K192" s="19" t="s">
        <v>30</v>
      </c>
      <c r="L192" s="19"/>
      <c r="M192" s="19"/>
      <c r="N192" s="7">
        <v>45.907928388746797</v>
      </c>
      <c r="O192" s="24"/>
      <c r="P192" s="24"/>
    </row>
    <row r="193" spans="1:16" x14ac:dyDescent="0.35">
      <c r="A193" s="15">
        <v>189</v>
      </c>
      <c r="B193" s="22">
        <v>29</v>
      </c>
      <c r="C193" s="9">
        <v>2008</v>
      </c>
      <c r="D193" s="10" t="s">
        <v>14</v>
      </c>
      <c r="E193" s="10" t="s">
        <v>70</v>
      </c>
      <c r="F193" s="18">
        <v>67</v>
      </c>
      <c r="G193" s="18">
        <v>68</v>
      </c>
      <c r="H193" s="7">
        <f t="shared" si="3"/>
        <v>1.470588235294116</v>
      </c>
      <c r="I193" s="20">
        <v>2023</v>
      </c>
      <c r="J193" s="19" t="s">
        <v>14</v>
      </c>
      <c r="K193" s="19" t="s">
        <v>70</v>
      </c>
      <c r="L193" s="19"/>
      <c r="M193" s="19"/>
      <c r="N193" s="7">
        <v>21.739130434782609</v>
      </c>
      <c r="O193" s="24"/>
      <c r="P193" s="24"/>
    </row>
    <row r="194" spans="1:16" x14ac:dyDescent="0.35">
      <c r="A194" s="15">
        <v>190</v>
      </c>
      <c r="B194" s="22">
        <v>30</v>
      </c>
      <c r="C194" s="9">
        <v>2008</v>
      </c>
      <c r="D194" s="10" t="s">
        <v>14</v>
      </c>
      <c r="E194" s="10" t="s">
        <v>71</v>
      </c>
      <c r="F194" s="18">
        <v>86</v>
      </c>
      <c r="G194" s="18">
        <v>90</v>
      </c>
      <c r="H194" s="7">
        <f t="shared" si="3"/>
        <v>4.4444444444444429</v>
      </c>
      <c r="I194" s="20">
        <v>2023</v>
      </c>
      <c r="J194" s="19" t="s">
        <v>14</v>
      </c>
      <c r="K194" s="19" t="s">
        <v>71</v>
      </c>
      <c r="L194" s="19"/>
      <c r="M194" s="19"/>
      <c r="N194" s="7">
        <v>40.677966101694921</v>
      </c>
      <c r="O194" s="24"/>
      <c r="P194" s="24"/>
    </row>
    <row r="195" spans="1:16" x14ac:dyDescent="0.35">
      <c r="A195" s="15">
        <v>191</v>
      </c>
      <c r="B195" s="22">
        <v>31</v>
      </c>
      <c r="C195" s="9">
        <v>2008</v>
      </c>
      <c r="D195" s="10" t="s">
        <v>14</v>
      </c>
      <c r="E195" s="10" t="s">
        <v>31</v>
      </c>
      <c r="F195" s="18">
        <v>817</v>
      </c>
      <c r="G195" s="18">
        <v>852</v>
      </c>
      <c r="H195" s="7">
        <f t="shared" si="3"/>
        <v>4.1079812206572797</v>
      </c>
      <c r="I195" s="20">
        <v>2023</v>
      </c>
      <c r="J195" s="19" t="s">
        <v>14</v>
      </c>
      <c r="K195" s="19" t="s">
        <v>31</v>
      </c>
      <c r="L195" s="19"/>
      <c r="M195" s="19"/>
      <c r="N195" s="7">
        <v>26.011560693641627</v>
      </c>
      <c r="O195" s="24"/>
      <c r="P195" s="24"/>
    </row>
    <row r="196" spans="1:16" x14ac:dyDescent="0.35">
      <c r="A196" s="15">
        <v>192</v>
      </c>
      <c r="B196" s="22">
        <v>32</v>
      </c>
      <c r="C196" s="9">
        <v>2008</v>
      </c>
      <c r="D196" s="10" t="s">
        <v>14</v>
      </c>
      <c r="E196" s="10" t="s">
        <v>52</v>
      </c>
      <c r="F196" s="18">
        <v>236</v>
      </c>
      <c r="G196" s="18">
        <v>249</v>
      </c>
      <c r="H196" s="7">
        <f t="shared" si="3"/>
        <v>5.2208835341365472</v>
      </c>
      <c r="I196" s="20">
        <v>2023</v>
      </c>
      <c r="J196" s="19" t="s">
        <v>14</v>
      </c>
      <c r="K196" s="19" t="s">
        <v>52</v>
      </c>
      <c r="L196" s="19"/>
      <c r="M196" s="19"/>
      <c r="N196" s="7">
        <v>29.361702127659569</v>
      </c>
      <c r="O196" s="24"/>
      <c r="P196" s="24"/>
    </row>
    <row r="197" spans="1:16" x14ac:dyDescent="0.35">
      <c r="A197" s="15">
        <v>193</v>
      </c>
      <c r="B197" s="22">
        <v>33</v>
      </c>
      <c r="C197" s="9">
        <v>2008</v>
      </c>
      <c r="D197" s="10" t="s">
        <v>14</v>
      </c>
      <c r="E197" s="10" t="s">
        <v>32</v>
      </c>
      <c r="F197" s="18">
        <v>1782</v>
      </c>
      <c r="G197" s="18">
        <v>1903</v>
      </c>
      <c r="H197" s="7">
        <f t="shared" si="3"/>
        <v>6.3583815028901824</v>
      </c>
      <c r="I197" s="20">
        <v>2023</v>
      </c>
      <c r="J197" s="19" t="s">
        <v>14</v>
      </c>
      <c r="K197" s="19" t="s">
        <v>32</v>
      </c>
      <c r="L197" s="19"/>
      <c r="M197" s="19"/>
      <c r="N197" s="7">
        <v>43.02991725015913</v>
      </c>
      <c r="O197" s="24"/>
      <c r="P197" s="24"/>
    </row>
    <row r="198" spans="1:16" x14ac:dyDescent="0.35">
      <c r="A198" s="15">
        <v>194</v>
      </c>
      <c r="B198" s="22">
        <v>34</v>
      </c>
      <c r="C198" s="9">
        <v>2008</v>
      </c>
      <c r="D198" s="10" t="s">
        <v>14</v>
      </c>
      <c r="E198" s="10" t="s">
        <v>72</v>
      </c>
      <c r="F198" s="18">
        <v>119</v>
      </c>
      <c r="G198" s="18">
        <v>121</v>
      </c>
      <c r="H198" s="7">
        <f t="shared" ref="H198:H261" si="4">100-(F198/G198*100)</f>
        <v>1.6528925619834638</v>
      </c>
      <c r="I198" s="20">
        <v>2023</v>
      </c>
      <c r="J198" s="19" t="s">
        <v>14</v>
      </c>
      <c r="K198" s="19" t="s">
        <v>72</v>
      </c>
      <c r="L198" s="19"/>
      <c r="M198" s="19"/>
      <c r="N198" s="7">
        <v>45.918367346938773</v>
      </c>
      <c r="O198" s="24"/>
      <c r="P198" s="24"/>
    </row>
    <row r="199" spans="1:16" x14ac:dyDescent="0.35">
      <c r="A199" s="15">
        <v>195</v>
      </c>
      <c r="B199" s="22">
        <v>35</v>
      </c>
      <c r="C199" s="9">
        <v>2008</v>
      </c>
      <c r="D199" s="10" t="s">
        <v>14</v>
      </c>
      <c r="E199" s="10" t="s">
        <v>33</v>
      </c>
      <c r="F199" s="18">
        <v>1352</v>
      </c>
      <c r="G199" s="18">
        <v>1368</v>
      </c>
      <c r="H199" s="7">
        <f t="shared" si="4"/>
        <v>1.1695906432748586</v>
      </c>
      <c r="I199" s="20">
        <v>2023</v>
      </c>
      <c r="J199" s="19" t="s">
        <v>14</v>
      </c>
      <c r="K199" s="19" t="s">
        <v>33</v>
      </c>
      <c r="L199" s="19"/>
      <c r="M199" s="19"/>
      <c r="N199" s="7">
        <v>21.135646687697161</v>
      </c>
      <c r="O199" s="24"/>
      <c r="P199" s="24"/>
    </row>
    <row r="200" spans="1:16" x14ac:dyDescent="0.35">
      <c r="A200" s="15">
        <v>196</v>
      </c>
      <c r="B200" s="22">
        <v>36</v>
      </c>
      <c r="C200" s="9">
        <v>2008</v>
      </c>
      <c r="D200" s="10" t="s">
        <v>14</v>
      </c>
      <c r="E200" s="10" t="s">
        <v>34</v>
      </c>
      <c r="F200" s="18">
        <v>1120</v>
      </c>
      <c r="G200" s="18">
        <v>1144</v>
      </c>
      <c r="H200" s="7">
        <f t="shared" si="4"/>
        <v>2.097902097902093</v>
      </c>
      <c r="I200" s="20">
        <v>2023</v>
      </c>
      <c r="J200" s="19" t="s">
        <v>14</v>
      </c>
      <c r="K200" s="19" t="s">
        <v>34</v>
      </c>
      <c r="L200" s="19"/>
      <c r="M200" s="19"/>
      <c r="N200" s="7">
        <v>23.628691983122366</v>
      </c>
      <c r="O200" s="24"/>
      <c r="P200" s="24"/>
    </row>
    <row r="201" spans="1:16" x14ac:dyDescent="0.35">
      <c r="A201" s="15">
        <v>197</v>
      </c>
      <c r="B201" s="22">
        <v>37</v>
      </c>
      <c r="C201" s="9">
        <v>2008</v>
      </c>
      <c r="D201" s="10" t="s">
        <v>14</v>
      </c>
      <c r="E201" s="10" t="s">
        <v>35</v>
      </c>
      <c r="F201" s="18">
        <v>883</v>
      </c>
      <c r="G201" s="18">
        <v>913</v>
      </c>
      <c r="H201" s="7">
        <f t="shared" si="4"/>
        <v>3.2858707557502811</v>
      </c>
      <c r="I201" s="20">
        <v>2023</v>
      </c>
      <c r="J201" s="19" t="s">
        <v>14</v>
      </c>
      <c r="K201" s="19" t="s">
        <v>112</v>
      </c>
      <c r="L201" s="19"/>
      <c r="M201" s="19"/>
      <c r="N201" s="7">
        <v>44.82366325369739</v>
      </c>
      <c r="O201" s="24"/>
      <c r="P201" s="24"/>
    </row>
    <row r="202" spans="1:16" x14ac:dyDescent="0.35">
      <c r="A202" s="15">
        <v>198</v>
      </c>
      <c r="B202" s="22">
        <v>38</v>
      </c>
      <c r="C202" s="9">
        <v>2008</v>
      </c>
      <c r="D202" s="10" t="s">
        <v>14</v>
      </c>
      <c r="E202" s="10" t="s">
        <v>73</v>
      </c>
      <c r="F202" s="18">
        <v>57</v>
      </c>
      <c r="G202" s="18">
        <v>60</v>
      </c>
      <c r="H202" s="7">
        <f t="shared" si="4"/>
        <v>5</v>
      </c>
      <c r="I202" s="20">
        <v>2023</v>
      </c>
      <c r="J202" s="19" t="s">
        <v>14</v>
      </c>
      <c r="K202" s="19" t="s">
        <v>73</v>
      </c>
      <c r="L202" s="19"/>
      <c r="M202" s="19"/>
      <c r="N202" s="7">
        <v>45.833333333333336</v>
      </c>
      <c r="O202" s="24"/>
      <c r="P202" s="24"/>
    </row>
    <row r="203" spans="1:16" x14ac:dyDescent="0.35">
      <c r="A203" s="15">
        <v>199</v>
      </c>
      <c r="B203" s="22">
        <v>39</v>
      </c>
      <c r="C203" s="9">
        <v>2008</v>
      </c>
      <c r="D203" s="10" t="s">
        <v>14</v>
      </c>
      <c r="E203" s="10" t="s">
        <v>74</v>
      </c>
      <c r="F203" s="18">
        <v>599</v>
      </c>
      <c r="G203" s="18">
        <v>607</v>
      </c>
      <c r="H203" s="7">
        <f t="shared" si="4"/>
        <v>1.317957166392091</v>
      </c>
      <c r="I203" s="20">
        <v>2023</v>
      </c>
      <c r="J203" s="19" t="s">
        <v>14</v>
      </c>
      <c r="K203" s="19" t="s">
        <v>74</v>
      </c>
      <c r="L203" s="19"/>
      <c r="M203" s="19"/>
      <c r="N203" s="7">
        <v>29.13256955810148</v>
      </c>
      <c r="O203" s="24"/>
      <c r="P203" s="24"/>
    </row>
    <row r="204" spans="1:16" x14ac:dyDescent="0.35">
      <c r="A204" s="15">
        <v>200</v>
      </c>
      <c r="B204" s="22">
        <v>40</v>
      </c>
      <c r="C204" s="9">
        <v>2008</v>
      </c>
      <c r="D204" s="10" t="s">
        <v>14</v>
      </c>
      <c r="E204" s="10" t="s">
        <v>36</v>
      </c>
      <c r="F204" s="18">
        <v>1125</v>
      </c>
      <c r="G204" s="18">
        <v>1159</v>
      </c>
      <c r="H204" s="7">
        <f t="shared" si="4"/>
        <v>2.9335634167385649</v>
      </c>
      <c r="I204" s="20">
        <v>2023</v>
      </c>
      <c r="J204" s="19" t="s">
        <v>14</v>
      </c>
      <c r="K204" s="19" t="s">
        <v>36</v>
      </c>
      <c r="L204" s="19"/>
      <c r="M204" s="19"/>
      <c r="N204" s="7">
        <v>17.56535947712419</v>
      </c>
      <c r="O204" s="24"/>
      <c r="P204" s="24"/>
    </row>
    <row r="205" spans="1:16" x14ac:dyDescent="0.35">
      <c r="A205" s="15">
        <v>201</v>
      </c>
      <c r="B205" s="22">
        <v>41</v>
      </c>
      <c r="C205" s="9">
        <v>2008</v>
      </c>
      <c r="D205" s="10" t="s">
        <v>14</v>
      </c>
      <c r="E205" s="10" t="s">
        <v>75</v>
      </c>
      <c r="F205" s="18">
        <v>80</v>
      </c>
      <c r="G205" s="18">
        <v>85</v>
      </c>
      <c r="H205" s="7">
        <f t="shared" si="4"/>
        <v>5.8823529411764781</v>
      </c>
      <c r="I205" s="20">
        <v>2023</v>
      </c>
      <c r="J205" s="19" t="s">
        <v>14</v>
      </c>
      <c r="K205" s="19" t="s">
        <v>75</v>
      </c>
      <c r="L205" s="19"/>
      <c r="M205" s="19"/>
      <c r="N205" s="7">
        <v>32.954545454545453</v>
      </c>
      <c r="O205" s="24"/>
      <c r="P205" s="24"/>
    </row>
    <row r="206" spans="1:16" x14ac:dyDescent="0.35">
      <c r="A206" s="15">
        <v>202</v>
      </c>
      <c r="B206" s="22">
        <v>42</v>
      </c>
      <c r="C206" s="9">
        <v>2008</v>
      </c>
      <c r="D206" s="10" t="s">
        <v>14</v>
      </c>
      <c r="E206" s="10" t="s">
        <v>37</v>
      </c>
      <c r="F206" s="18">
        <v>671</v>
      </c>
      <c r="G206" s="18">
        <v>720</v>
      </c>
      <c r="H206" s="7">
        <f t="shared" si="4"/>
        <v>6.8055555555555571</v>
      </c>
      <c r="I206" s="20">
        <v>2023</v>
      </c>
      <c r="J206" s="19" t="s">
        <v>14</v>
      </c>
      <c r="K206" s="19" t="s">
        <v>37</v>
      </c>
      <c r="L206" s="19"/>
      <c r="M206" s="19"/>
      <c r="N206" s="7">
        <v>27.422680412371136</v>
      </c>
      <c r="O206" s="24"/>
      <c r="P206" s="24"/>
    </row>
    <row r="207" spans="1:16" x14ac:dyDescent="0.35">
      <c r="A207" s="15">
        <v>203</v>
      </c>
      <c r="B207" s="22">
        <v>43</v>
      </c>
      <c r="C207" s="9">
        <v>2008</v>
      </c>
      <c r="D207" s="10" t="s">
        <v>14</v>
      </c>
      <c r="E207" s="10" t="s">
        <v>38</v>
      </c>
      <c r="F207" s="18">
        <v>1489</v>
      </c>
      <c r="G207" s="18">
        <v>1515</v>
      </c>
      <c r="H207" s="7">
        <f t="shared" si="4"/>
        <v>1.7161716171617201</v>
      </c>
      <c r="I207" s="20">
        <v>2023</v>
      </c>
      <c r="J207" s="19" t="s">
        <v>14</v>
      </c>
      <c r="K207" s="19" t="s">
        <v>38</v>
      </c>
      <c r="L207" s="19"/>
      <c r="M207" s="19"/>
      <c r="N207" s="7">
        <v>21.066152858060377</v>
      </c>
      <c r="O207" s="24"/>
      <c r="P207" s="24"/>
    </row>
    <row r="208" spans="1:16" x14ac:dyDescent="0.35">
      <c r="A208" s="15">
        <v>204</v>
      </c>
      <c r="B208" s="22">
        <v>44</v>
      </c>
      <c r="C208" s="9">
        <v>2008</v>
      </c>
      <c r="D208" s="10" t="s">
        <v>14</v>
      </c>
      <c r="E208" s="10" t="s">
        <v>39</v>
      </c>
      <c r="F208" s="18">
        <v>697</v>
      </c>
      <c r="G208" s="18">
        <v>704</v>
      </c>
      <c r="H208" s="7">
        <f t="shared" si="4"/>
        <v>0.99431818181817277</v>
      </c>
      <c r="I208" s="20">
        <v>2023</v>
      </c>
      <c r="J208" s="19" t="s">
        <v>14</v>
      </c>
      <c r="K208" s="19" t="s">
        <v>39</v>
      </c>
      <c r="L208" s="19"/>
      <c r="M208" s="19"/>
      <c r="N208" s="7">
        <v>13.622603430877902</v>
      </c>
      <c r="O208" s="24"/>
      <c r="P208" s="24"/>
    </row>
    <row r="209" spans="1:16" x14ac:dyDescent="0.35">
      <c r="A209" s="15">
        <v>205</v>
      </c>
      <c r="B209" s="22">
        <v>45</v>
      </c>
      <c r="C209" s="9">
        <v>2008</v>
      </c>
      <c r="D209" s="10" t="s">
        <v>14</v>
      </c>
      <c r="E209" s="10" t="s">
        <v>76</v>
      </c>
      <c r="F209" s="18">
        <v>1172</v>
      </c>
      <c r="G209" s="18">
        <v>1215</v>
      </c>
      <c r="H209" s="7">
        <f t="shared" si="4"/>
        <v>3.5390946502057687</v>
      </c>
      <c r="I209" s="20">
        <v>2023</v>
      </c>
      <c r="J209" s="19" t="s">
        <v>14</v>
      </c>
      <c r="K209" s="19" t="s">
        <v>76</v>
      </c>
      <c r="L209" s="19"/>
      <c r="M209" s="19"/>
      <c r="N209" s="7">
        <v>40.817186183656275</v>
      </c>
      <c r="O209" s="24"/>
      <c r="P209" s="24"/>
    </row>
    <row r="210" spans="1:16" x14ac:dyDescent="0.35">
      <c r="A210" s="15">
        <v>206</v>
      </c>
      <c r="B210" s="22">
        <v>46</v>
      </c>
      <c r="C210" s="9">
        <v>2008</v>
      </c>
      <c r="D210" s="10" t="s">
        <v>14</v>
      </c>
      <c r="E210" s="10" t="s">
        <v>53</v>
      </c>
      <c r="F210" s="18">
        <v>747</v>
      </c>
      <c r="G210" s="18">
        <v>813</v>
      </c>
      <c r="H210" s="7">
        <f t="shared" si="4"/>
        <v>8.1180811808118136</v>
      </c>
      <c r="I210" s="20">
        <v>2023</v>
      </c>
      <c r="J210" s="19" t="s">
        <v>14</v>
      </c>
      <c r="K210" s="19" t="s">
        <v>53</v>
      </c>
      <c r="L210" s="19"/>
      <c r="M210" s="19"/>
      <c r="N210" s="7">
        <v>38.048090523338054</v>
      </c>
      <c r="O210" s="24"/>
      <c r="P210" s="24"/>
    </row>
    <row r="211" spans="1:16" x14ac:dyDescent="0.35">
      <c r="A211" s="15">
        <v>207</v>
      </c>
      <c r="B211" s="22">
        <v>47</v>
      </c>
      <c r="C211" s="9">
        <v>2008</v>
      </c>
      <c r="D211" s="10" t="s">
        <v>14</v>
      </c>
      <c r="E211" s="10" t="s">
        <v>77</v>
      </c>
      <c r="F211" s="18">
        <v>550</v>
      </c>
      <c r="G211" s="18">
        <v>572</v>
      </c>
      <c r="H211" s="7">
        <f t="shared" si="4"/>
        <v>3.8461538461538396</v>
      </c>
      <c r="I211" s="20">
        <v>2023</v>
      </c>
      <c r="J211" s="19" t="s">
        <v>14</v>
      </c>
      <c r="K211" s="19" t="s">
        <v>77</v>
      </c>
      <c r="L211" s="19"/>
      <c r="M211" s="19"/>
      <c r="N211" s="7">
        <v>45.15625</v>
      </c>
      <c r="O211" s="24"/>
      <c r="P211" s="24"/>
    </row>
    <row r="212" spans="1:16" x14ac:dyDescent="0.35">
      <c r="A212" s="15">
        <v>208</v>
      </c>
      <c r="B212" s="22">
        <v>48</v>
      </c>
      <c r="C212" s="9">
        <v>2008</v>
      </c>
      <c r="D212" s="10" t="s">
        <v>14</v>
      </c>
      <c r="E212" s="10" t="s">
        <v>78</v>
      </c>
      <c r="F212" s="18">
        <v>402</v>
      </c>
      <c r="G212" s="18">
        <v>412</v>
      </c>
      <c r="H212" s="7">
        <f t="shared" si="4"/>
        <v>2.427184466019412</v>
      </c>
      <c r="I212" s="20">
        <v>2023</v>
      </c>
      <c r="J212" s="19" t="s">
        <v>14</v>
      </c>
      <c r="K212" s="19" t="s">
        <v>78</v>
      </c>
      <c r="L212" s="19"/>
      <c r="M212" s="19"/>
      <c r="N212" s="7">
        <v>38.520408163265309</v>
      </c>
      <c r="O212" s="24"/>
      <c r="P212" s="24"/>
    </row>
    <row r="213" spans="1:16" x14ac:dyDescent="0.35">
      <c r="A213" s="15">
        <v>209</v>
      </c>
      <c r="B213" s="22">
        <v>49</v>
      </c>
      <c r="C213" s="9">
        <v>2008</v>
      </c>
      <c r="D213" s="10" t="s">
        <v>14</v>
      </c>
      <c r="E213" s="10" t="s">
        <v>40</v>
      </c>
      <c r="F213" s="18">
        <v>2632</v>
      </c>
      <c r="G213" s="18">
        <v>2680</v>
      </c>
      <c r="H213" s="7">
        <f t="shared" si="4"/>
        <v>1.7910447761194064</v>
      </c>
      <c r="I213" s="20">
        <v>2023</v>
      </c>
      <c r="J213" s="19" t="s">
        <v>14</v>
      </c>
      <c r="K213" s="19" t="s">
        <v>40</v>
      </c>
      <c r="L213" s="19"/>
      <c r="M213" s="19"/>
      <c r="N213" s="7">
        <v>13.46857332889924</v>
      </c>
      <c r="O213" s="24"/>
      <c r="P213" s="24"/>
    </row>
    <row r="214" spans="1:16" x14ac:dyDescent="0.35">
      <c r="A214" s="15">
        <v>210</v>
      </c>
      <c r="B214" s="22">
        <v>50</v>
      </c>
      <c r="C214" s="9">
        <v>2008</v>
      </c>
      <c r="D214" s="10" t="s">
        <v>14</v>
      </c>
      <c r="E214" s="10" t="s">
        <v>41</v>
      </c>
      <c r="F214" s="18">
        <v>1609</v>
      </c>
      <c r="G214" s="18">
        <v>1635</v>
      </c>
      <c r="H214" s="7">
        <f t="shared" si="4"/>
        <v>1.5902140672782821</v>
      </c>
      <c r="I214" s="20">
        <v>2023</v>
      </c>
      <c r="J214" s="19" t="s">
        <v>14</v>
      </c>
      <c r="K214" s="19" t="s">
        <v>41</v>
      </c>
      <c r="L214" s="19"/>
      <c r="M214" s="19"/>
      <c r="N214" s="7">
        <v>20.11204481792717</v>
      </c>
      <c r="O214" s="24"/>
      <c r="P214" s="24"/>
    </row>
    <row r="215" spans="1:16" x14ac:dyDescent="0.35">
      <c r="A215" s="15">
        <v>211</v>
      </c>
      <c r="B215" s="22">
        <v>51</v>
      </c>
      <c r="C215" s="9">
        <v>2008</v>
      </c>
      <c r="D215" s="10" t="s">
        <v>14</v>
      </c>
      <c r="E215" s="10" t="s">
        <v>79</v>
      </c>
      <c r="F215" s="18">
        <v>239</v>
      </c>
      <c r="G215" s="18">
        <v>245</v>
      </c>
      <c r="H215" s="7">
        <f t="shared" si="4"/>
        <v>2.4489795918367321</v>
      </c>
      <c r="I215" s="20">
        <v>2023</v>
      </c>
      <c r="J215" s="19" t="s">
        <v>14</v>
      </c>
      <c r="K215" s="19" t="s">
        <v>79</v>
      </c>
      <c r="L215" s="19"/>
      <c r="M215" s="19"/>
      <c r="N215" s="7">
        <v>16.756756756756758</v>
      </c>
      <c r="O215" s="24"/>
      <c r="P215" s="24"/>
    </row>
    <row r="216" spans="1:16" x14ac:dyDescent="0.35">
      <c r="A216" s="15">
        <v>212</v>
      </c>
      <c r="B216" s="22">
        <v>52</v>
      </c>
      <c r="C216" s="9">
        <v>2008</v>
      </c>
      <c r="D216" s="10" t="s">
        <v>14</v>
      </c>
      <c r="E216" s="10" t="s">
        <v>42</v>
      </c>
      <c r="F216" s="18">
        <v>1201</v>
      </c>
      <c r="G216" s="18">
        <v>1277</v>
      </c>
      <c r="H216" s="7">
        <f t="shared" si="4"/>
        <v>5.9514487079091509</v>
      </c>
      <c r="I216" s="20">
        <v>2023</v>
      </c>
      <c r="J216" s="19" t="s">
        <v>14</v>
      </c>
      <c r="K216" s="19" t="s">
        <v>42</v>
      </c>
      <c r="L216" s="19"/>
      <c r="M216" s="19"/>
      <c r="N216" s="7">
        <v>37.914308811641064</v>
      </c>
      <c r="O216" s="24"/>
      <c r="P216" s="24"/>
    </row>
    <row r="217" spans="1:16" x14ac:dyDescent="0.35">
      <c r="A217" s="15">
        <v>213</v>
      </c>
      <c r="B217" s="22">
        <v>53</v>
      </c>
      <c r="C217" s="9">
        <v>2008</v>
      </c>
      <c r="D217" s="10" t="s">
        <v>14</v>
      </c>
      <c r="E217" s="10" t="s">
        <v>80</v>
      </c>
      <c r="F217" s="18">
        <v>1635</v>
      </c>
      <c r="G217" s="18">
        <v>1657</v>
      </c>
      <c r="H217" s="7">
        <f t="shared" si="4"/>
        <v>1.3277006638503224</v>
      </c>
      <c r="I217" s="20">
        <v>2023</v>
      </c>
      <c r="J217" s="19" t="s">
        <v>14</v>
      </c>
      <c r="K217" s="19" t="s">
        <v>80</v>
      </c>
      <c r="L217" s="19"/>
      <c r="M217" s="19"/>
      <c r="N217" s="7">
        <v>30.336458907887476</v>
      </c>
      <c r="O217" s="24"/>
      <c r="P217" s="24"/>
    </row>
    <row r="218" spans="1:16" x14ac:dyDescent="0.35">
      <c r="A218" s="15">
        <v>214</v>
      </c>
      <c r="B218" s="22">
        <v>54</v>
      </c>
      <c r="C218" s="9">
        <v>2008</v>
      </c>
      <c r="D218" s="10" t="s">
        <v>14</v>
      </c>
      <c r="E218" s="10" t="s">
        <v>81</v>
      </c>
      <c r="F218" s="18">
        <v>137</v>
      </c>
      <c r="G218" s="18">
        <v>143</v>
      </c>
      <c r="H218" s="7">
        <f t="shared" si="4"/>
        <v>4.1958041958042003</v>
      </c>
      <c r="I218" s="20">
        <v>2023</v>
      </c>
      <c r="J218" s="19" t="s">
        <v>14</v>
      </c>
      <c r="K218" s="19" t="s">
        <v>81</v>
      </c>
      <c r="L218" s="19"/>
      <c r="M218" s="19"/>
      <c r="N218" s="7">
        <v>35.384615384615387</v>
      </c>
      <c r="O218" s="24"/>
      <c r="P218" s="24"/>
    </row>
    <row r="219" spans="1:16" x14ac:dyDescent="0.35">
      <c r="A219" s="15">
        <v>215</v>
      </c>
      <c r="B219" s="22">
        <v>55</v>
      </c>
      <c r="C219" s="9">
        <v>2008</v>
      </c>
      <c r="D219" s="10" t="s">
        <v>14</v>
      </c>
      <c r="E219" s="10" t="s">
        <v>82</v>
      </c>
      <c r="F219" s="18">
        <v>35</v>
      </c>
      <c r="G219" s="18">
        <v>37</v>
      </c>
      <c r="H219" s="7">
        <f t="shared" si="4"/>
        <v>5.4054054054054035</v>
      </c>
      <c r="I219" s="20">
        <v>2023</v>
      </c>
      <c r="J219" s="19" t="s">
        <v>14</v>
      </c>
      <c r="K219" s="19" t="s">
        <v>82</v>
      </c>
      <c r="L219" s="19"/>
      <c r="M219" s="19"/>
      <c r="N219" s="7">
        <v>38.235294117647058</v>
      </c>
      <c r="O219" s="24"/>
      <c r="P219" s="24"/>
    </row>
    <row r="220" spans="1:16" x14ac:dyDescent="0.35">
      <c r="A220" s="15">
        <v>216</v>
      </c>
      <c r="B220" s="22">
        <v>56</v>
      </c>
      <c r="C220" s="9">
        <v>2008</v>
      </c>
      <c r="D220" s="10" t="s">
        <v>14</v>
      </c>
      <c r="E220" s="10" t="s">
        <v>83</v>
      </c>
      <c r="F220" s="18">
        <v>113</v>
      </c>
      <c r="G220" s="18">
        <v>115</v>
      </c>
      <c r="H220" s="7">
        <f t="shared" si="4"/>
        <v>1.7391304347826093</v>
      </c>
      <c r="I220" s="20">
        <v>2023</v>
      </c>
      <c r="J220" s="19" t="s">
        <v>14</v>
      </c>
      <c r="K220" s="19" t="s">
        <v>83</v>
      </c>
      <c r="L220" s="19"/>
      <c r="M220" s="19"/>
      <c r="N220" s="7">
        <v>42.352941176470594</v>
      </c>
      <c r="O220" s="24"/>
      <c r="P220" s="24"/>
    </row>
    <row r="221" spans="1:16" x14ac:dyDescent="0.35">
      <c r="A221" s="15">
        <v>217</v>
      </c>
      <c r="B221" s="22">
        <v>57</v>
      </c>
      <c r="C221" s="9">
        <v>2008</v>
      </c>
      <c r="D221" s="10" t="s">
        <v>14</v>
      </c>
      <c r="E221" s="10" t="s">
        <v>84</v>
      </c>
      <c r="F221" s="18">
        <v>649</v>
      </c>
      <c r="G221" s="18">
        <v>664</v>
      </c>
      <c r="H221" s="7">
        <f t="shared" si="4"/>
        <v>2.2590361445783032</v>
      </c>
      <c r="I221" s="20">
        <v>2023</v>
      </c>
      <c r="J221" s="19" t="s">
        <v>14</v>
      </c>
      <c r="K221" s="19" t="s">
        <v>84</v>
      </c>
      <c r="L221" s="19"/>
      <c r="M221" s="19"/>
      <c r="N221" s="7">
        <v>25.282485875706215</v>
      </c>
      <c r="O221" s="24"/>
      <c r="P221" s="24"/>
    </row>
    <row r="222" spans="1:16" x14ac:dyDescent="0.35">
      <c r="A222" s="15">
        <v>218</v>
      </c>
      <c r="B222" s="22">
        <v>58</v>
      </c>
      <c r="C222" s="9">
        <v>2008</v>
      </c>
      <c r="D222" s="10" t="s">
        <v>14</v>
      </c>
      <c r="E222" s="10" t="s">
        <v>85</v>
      </c>
      <c r="F222" s="18">
        <v>126</v>
      </c>
      <c r="G222" s="18">
        <v>128</v>
      </c>
      <c r="H222" s="7">
        <f t="shared" si="4"/>
        <v>1.5625</v>
      </c>
      <c r="I222" s="20">
        <v>2023</v>
      </c>
      <c r="J222" s="19" t="s">
        <v>14</v>
      </c>
      <c r="K222" s="19" t="s">
        <v>85</v>
      </c>
      <c r="L222" s="19"/>
      <c r="M222" s="19"/>
      <c r="N222" s="7">
        <v>49.367088607594937</v>
      </c>
      <c r="O222" s="24"/>
      <c r="P222" s="24"/>
    </row>
    <row r="223" spans="1:16" x14ac:dyDescent="0.35">
      <c r="A223" s="15">
        <v>219</v>
      </c>
      <c r="B223" s="22">
        <v>59</v>
      </c>
      <c r="C223" s="9">
        <v>2008</v>
      </c>
      <c r="D223" s="10" t="s">
        <v>14</v>
      </c>
      <c r="E223" s="10" t="s">
        <v>43</v>
      </c>
      <c r="F223" s="18">
        <v>309</v>
      </c>
      <c r="G223" s="18">
        <v>323</v>
      </c>
      <c r="H223" s="7">
        <f t="shared" si="4"/>
        <v>4.3343653250773997</v>
      </c>
      <c r="I223" s="20">
        <v>2023</v>
      </c>
      <c r="J223" s="19" t="s">
        <v>14</v>
      </c>
      <c r="K223" s="19" t="s">
        <v>43</v>
      </c>
      <c r="L223" s="19"/>
      <c r="M223" s="19"/>
      <c r="N223" s="7">
        <v>20.378457059679761</v>
      </c>
      <c r="O223" s="24"/>
      <c r="P223" s="24"/>
    </row>
    <row r="224" spans="1:16" x14ac:dyDescent="0.35">
      <c r="A224" s="15">
        <v>220</v>
      </c>
      <c r="B224" s="22">
        <v>60</v>
      </c>
      <c r="C224" s="9">
        <v>2008</v>
      </c>
      <c r="D224" s="10" t="s">
        <v>14</v>
      </c>
      <c r="E224" s="10" t="s">
        <v>86</v>
      </c>
      <c r="F224" s="18">
        <v>39</v>
      </c>
      <c r="G224" s="18">
        <v>40</v>
      </c>
      <c r="H224" s="7">
        <f t="shared" si="4"/>
        <v>2.5</v>
      </c>
      <c r="I224" s="20">
        <v>2023</v>
      </c>
      <c r="J224" s="19" t="s">
        <v>14</v>
      </c>
      <c r="K224" s="19" t="s">
        <v>86</v>
      </c>
      <c r="L224" s="19"/>
      <c r="M224" s="19"/>
      <c r="N224" s="7">
        <v>43.75</v>
      </c>
      <c r="O224" s="24"/>
      <c r="P224" s="24"/>
    </row>
    <row r="225" spans="1:16" x14ac:dyDescent="0.35">
      <c r="A225" s="15">
        <v>221</v>
      </c>
      <c r="B225" s="22">
        <v>61</v>
      </c>
      <c r="C225" s="9">
        <v>2008</v>
      </c>
      <c r="D225" s="10" t="s">
        <v>14</v>
      </c>
      <c r="E225" s="10" t="s">
        <v>16</v>
      </c>
      <c r="F225" s="18"/>
      <c r="G225" s="18"/>
      <c r="H225" s="7"/>
      <c r="I225" s="20">
        <v>2023</v>
      </c>
      <c r="J225" s="19" t="s">
        <v>14</v>
      </c>
      <c r="K225" s="10" t="s">
        <v>113</v>
      </c>
      <c r="L225" s="19"/>
      <c r="M225" s="19"/>
      <c r="N225" s="7">
        <v>30.6</v>
      </c>
      <c r="O225" s="24"/>
      <c r="P225" s="24"/>
    </row>
    <row r="226" spans="1:16" x14ac:dyDescent="0.35">
      <c r="A226" s="15">
        <v>222</v>
      </c>
      <c r="B226" s="22">
        <v>62</v>
      </c>
      <c r="C226" s="9">
        <v>2008</v>
      </c>
      <c r="D226" s="10" t="s">
        <v>14</v>
      </c>
      <c r="E226" s="10" t="s">
        <v>87</v>
      </c>
      <c r="F226" s="18">
        <v>407</v>
      </c>
      <c r="G226" s="18">
        <v>421</v>
      </c>
      <c r="H226" s="7">
        <f t="shared" si="4"/>
        <v>3.3254156769596221</v>
      </c>
      <c r="I226" s="20">
        <v>2023</v>
      </c>
      <c r="J226" s="19" t="s">
        <v>14</v>
      </c>
      <c r="K226" s="19" t="s">
        <v>87</v>
      </c>
      <c r="L226" s="19"/>
      <c r="M226" s="19"/>
      <c r="N226" s="7">
        <v>34.360189573459721</v>
      </c>
      <c r="O226" s="24"/>
      <c r="P226" s="24"/>
    </row>
    <row r="227" spans="1:16" x14ac:dyDescent="0.35">
      <c r="A227" s="15">
        <v>223</v>
      </c>
      <c r="B227" s="22">
        <v>63</v>
      </c>
      <c r="C227" s="9">
        <v>2008</v>
      </c>
      <c r="D227" s="10" t="s">
        <v>14</v>
      </c>
      <c r="E227" s="10" t="s">
        <v>88</v>
      </c>
      <c r="F227" s="18">
        <v>285</v>
      </c>
      <c r="G227" s="18">
        <v>290</v>
      </c>
      <c r="H227" s="7">
        <f t="shared" si="4"/>
        <v>1.7241379310344911</v>
      </c>
      <c r="I227" s="20">
        <v>2023</v>
      </c>
      <c r="J227" s="19" t="s">
        <v>14</v>
      </c>
      <c r="K227" s="19" t="s">
        <v>88</v>
      </c>
      <c r="L227" s="19"/>
      <c r="M227" s="19"/>
      <c r="N227" s="7">
        <v>25</v>
      </c>
      <c r="O227" s="24"/>
      <c r="P227" s="24"/>
    </row>
    <row r="228" spans="1:16" x14ac:dyDescent="0.35">
      <c r="A228" s="15">
        <v>224</v>
      </c>
      <c r="B228" s="22">
        <v>64</v>
      </c>
      <c r="C228" s="9">
        <v>2008</v>
      </c>
      <c r="D228" s="10" t="s">
        <v>14</v>
      </c>
      <c r="E228" s="10" t="s">
        <v>44</v>
      </c>
      <c r="F228" s="18">
        <v>1052</v>
      </c>
      <c r="G228" s="18">
        <v>1061</v>
      </c>
      <c r="H228" s="7">
        <f t="shared" si="4"/>
        <v>0.84825636192272214</v>
      </c>
      <c r="I228" s="20">
        <v>2023</v>
      </c>
      <c r="J228" s="19" t="s">
        <v>14</v>
      </c>
      <c r="K228" s="19" t="s">
        <v>44</v>
      </c>
      <c r="L228" s="19"/>
      <c r="M228" s="19"/>
      <c r="N228" s="7">
        <v>11.793372319688117</v>
      </c>
      <c r="O228" s="24"/>
      <c r="P228" s="24"/>
    </row>
    <row r="229" spans="1:16" x14ac:dyDescent="0.35">
      <c r="A229" s="15">
        <v>225</v>
      </c>
      <c r="B229" s="22">
        <v>65</v>
      </c>
      <c r="C229" s="9">
        <v>2008</v>
      </c>
      <c r="D229" s="10" t="s">
        <v>14</v>
      </c>
      <c r="E229" s="10" t="s">
        <v>89</v>
      </c>
      <c r="F229" s="18">
        <v>63</v>
      </c>
      <c r="G229" s="18">
        <v>63</v>
      </c>
      <c r="H229" s="7">
        <f t="shared" si="4"/>
        <v>0</v>
      </c>
      <c r="I229" s="20">
        <v>2023</v>
      </c>
      <c r="J229" s="19" t="s">
        <v>14</v>
      </c>
      <c r="K229" s="19" t="s">
        <v>89</v>
      </c>
      <c r="L229" s="19"/>
      <c r="M229" s="19"/>
      <c r="N229" s="7">
        <v>47.368421052631582</v>
      </c>
      <c r="O229" s="24"/>
      <c r="P229" s="24"/>
    </row>
    <row r="230" spans="1:16" x14ac:dyDescent="0.35">
      <c r="A230" s="15">
        <v>226</v>
      </c>
      <c r="B230" s="22">
        <v>66</v>
      </c>
      <c r="C230" s="9">
        <v>2008</v>
      </c>
      <c r="D230" s="10" t="s">
        <v>14</v>
      </c>
      <c r="E230" s="10" t="s">
        <v>90</v>
      </c>
      <c r="F230" s="18">
        <v>15</v>
      </c>
      <c r="G230" s="18">
        <v>16</v>
      </c>
      <c r="H230" s="7">
        <f t="shared" si="4"/>
        <v>6.25</v>
      </c>
      <c r="I230" s="20">
        <v>2023</v>
      </c>
      <c r="J230" s="19" t="s">
        <v>14</v>
      </c>
      <c r="K230" s="19" t="s">
        <v>90</v>
      </c>
      <c r="L230" s="19"/>
      <c r="M230" s="19"/>
      <c r="N230" s="7">
        <v>37.288135593220339</v>
      </c>
      <c r="O230" s="24"/>
      <c r="P230" s="24"/>
    </row>
    <row r="231" spans="1:16" x14ac:dyDescent="0.35">
      <c r="A231" s="15">
        <v>227</v>
      </c>
      <c r="B231" s="22">
        <v>67</v>
      </c>
      <c r="C231" s="9">
        <v>2008</v>
      </c>
      <c r="D231" s="10" t="s">
        <v>14</v>
      </c>
      <c r="E231" s="10" t="s">
        <v>54</v>
      </c>
      <c r="F231" s="18">
        <v>369</v>
      </c>
      <c r="G231" s="18">
        <v>384</v>
      </c>
      <c r="H231" s="7">
        <f t="shared" si="4"/>
        <v>3.90625</v>
      </c>
      <c r="I231" s="20">
        <v>2023</v>
      </c>
      <c r="J231" s="19" t="s">
        <v>14</v>
      </c>
      <c r="K231" s="19" t="s">
        <v>54</v>
      </c>
      <c r="L231" s="19"/>
      <c r="M231" s="19"/>
      <c r="N231" s="7">
        <v>40.909090909090907</v>
      </c>
      <c r="O231" s="24"/>
      <c r="P231" s="24"/>
    </row>
    <row r="232" spans="1:16" x14ac:dyDescent="0.35">
      <c r="A232" s="15">
        <v>228</v>
      </c>
      <c r="B232" s="22">
        <v>68</v>
      </c>
      <c r="C232" s="9">
        <v>2008</v>
      </c>
      <c r="D232" s="10" t="s">
        <v>14</v>
      </c>
      <c r="E232" s="10" t="s">
        <v>91</v>
      </c>
      <c r="F232" s="18">
        <v>104</v>
      </c>
      <c r="G232" s="18">
        <v>105</v>
      </c>
      <c r="H232" s="7">
        <f t="shared" si="4"/>
        <v>0.952380952380949</v>
      </c>
      <c r="I232" s="20">
        <v>2023</v>
      </c>
      <c r="J232" s="19" t="s">
        <v>14</v>
      </c>
      <c r="K232" s="19" t="s">
        <v>91</v>
      </c>
      <c r="L232" s="19"/>
      <c r="M232" s="19"/>
      <c r="N232" s="7">
        <v>40.789473684210535</v>
      </c>
      <c r="O232" s="24"/>
      <c r="P232" s="24"/>
    </row>
    <row r="233" spans="1:16" x14ac:dyDescent="0.35">
      <c r="A233" s="15">
        <v>229</v>
      </c>
      <c r="B233" s="22">
        <v>69</v>
      </c>
      <c r="C233" s="9">
        <v>2008</v>
      </c>
      <c r="D233" s="10" t="s">
        <v>14</v>
      </c>
      <c r="E233" s="10" t="s">
        <v>55</v>
      </c>
      <c r="F233" s="18">
        <v>366</v>
      </c>
      <c r="G233" s="18">
        <v>382</v>
      </c>
      <c r="H233" s="7">
        <f t="shared" si="4"/>
        <v>4.1884816753926799</v>
      </c>
      <c r="I233" s="20">
        <v>2023</v>
      </c>
      <c r="J233" s="19" t="s">
        <v>14</v>
      </c>
      <c r="K233" s="19" t="s">
        <v>55</v>
      </c>
      <c r="L233" s="19"/>
      <c r="M233" s="19"/>
      <c r="N233" s="7">
        <v>39.058823529411768</v>
      </c>
      <c r="O233" s="24"/>
      <c r="P233" s="24"/>
    </row>
    <row r="234" spans="1:16" x14ac:dyDescent="0.35">
      <c r="A234" s="15">
        <v>230</v>
      </c>
      <c r="B234" s="22">
        <v>70</v>
      </c>
      <c r="C234" s="9">
        <v>2008</v>
      </c>
      <c r="D234" s="10" t="s">
        <v>14</v>
      </c>
      <c r="E234" s="10" t="s">
        <v>45</v>
      </c>
      <c r="F234" s="18">
        <v>617</v>
      </c>
      <c r="G234" s="18">
        <v>637</v>
      </c>
      <c r="H234" s="7">
        <f t="shared" si="4"/>
        <v>3.1397174254317122</v>
      </c>
      <c r="I234" s="20">
        <v>2023</v>
      </c>
      <c r="J234" s="19" t="s">
        <v>14</v>
      </c>
      <c r="K234" s="19" t="s">
        <v>45</v>
      </c>
      <c r="L234" s="19"/>
      <c r="M234" s="19"/>
      <c r="N234" s="7">
        <v>31.597845601436276</v>
      </c>
      <c r="O234" s="24"/>
      <c r="P234" s="24"/>
    </row>
    <row r="235" spans="1:16" x14ac:dyDescent="0.35">
      <c r="A235" s="15">
        <v>231</v>
      </c>
      <c r="B235" s="22">
        <v>71</v>
      </c>
      <c r="C235" s="9">
        <v>2008</v>
      </c>
      <c r="D235" s="10" t="s">
        <v>14</v>
      </c>
      <c r="E235" s="10" t="s">
        <v>92</v>
      </c>
      <c r="F235" s="18">
        <v>580</v>
      </c>
      <c r="G235" s="18">
        <v>594</v>
      </c>
      <c r="H235" s="7">
        <f t="shared" si="4"/>
        <v>2.3569023569023528</v>
      </c>
      <c r="I235" s="20">
        <v>2023</v>
      </c>
      <c r="J235" s="19" t="s">
        <v>14</v>
      </c>
      <c r="K235" s="19" t="s">
        <v>92</v>
      </c>
      <c r="L235" s="19"/>
      <c r="M235" s="19"/>
      <c r="N235" s="7">
        <v>40.370370370370367</v>
      </c>
      <c r="O235" s="24"/>
      <c r="P235" s="24"/>
    </row>
    <row r="236" spans="1:16" x14ac:dyDescent="0.35">
      <c r="A236" s="15">
        <v>232</v>
      </c>
      <c r="B236" s="22">
        <v>72</v>
      </c>
      <c r="C236" s="9">
        <v>2008</v>
      </c>
      <c r="D236" s="10" t="s">
        <v>14</v>
      </c>
      <c r="E236" s="10" t="s">
        <v>93</v>
      </c>
      <c r="F236" s="18">
        <v>64</v>
      </c>
      <c r="G236" s="18">
        <v>66</v>
      </c>
      <c r="H236" s="7">
        <f t="shared" si="4"/>
        <v>3.0303030303030312</v>
      </c>
      <c r="I236" s="20">
        <v>2023</v>
      </c>
      <c r="J236" s="19" t="s">
        <v>14</v>
      </c>
      <c r="K236" s="19" t="s">
        <v>93</v>
      </c>
      <c r="L236" s="19"/>
      <c r="M236" s="19"/>
      <c r="N236" s="7">
        <v>48.387096774193552</v>
      </c>
      <c r="O236" s="24"/>
      <c r="P236" s="24"/>
    </row>
    <row r="237" spans="1:16" x14ac:dyDescent="0.35">
      <c r="A237" s="15">
        <v>233</v>
      </c>
      <c r="B237" s="22">
        <v>73</v>
      </c>
      <c r="C237" s="9">
        <v>2008</v>
      </c>
      <c r="D237" s="10" t="s">
        <v>14</v>
      </c>
      <c r="E237" s="10" t="s">
        <v>46</v>
      </c>
      <c r="F237" s="18">
        <v>1411</v>
      </c>
      <c r="G237" s="18">
        <v>1439</v>
      </c>
      <c r="H237" s="7">
        <f t="shared" si="4"/>
        <v>1.9457956914524033</v>
      </c>
      <c r="I237" s="20">
        <v>2023</v>
      </c>
      <c r="J237" s="19" t="s">
        <v>14</v>
      </c>
      <c r="K237" s="19" t="s">
        <v>46</v>
      </c>
      <c r="L237" s="19"/>
      <c r="M237" s="19"/>
      <c r="N237" s="7">
        <v>15.044247787610615</v>
      </c>
      <c r="O237" s="24"/>
      <c r="P237" s="24"/>
    </row>
    <row r="238" spans="1:16" x14ac:dyDescent="0.35">
      <c r="A238" s="15">
        <v>234</v>
      </c>
      <c r="B238" s="22">
        <v>74</v>
      </c>
      <c r="C238" s="9">
        <v>2008</v>
      </c>
      <c r="D238" s="10" t="s">
        <v>14</v>
      </c>
      <c r="E238" s="10" t="s">
        <v>47</v>
      </c>
      <c r="F238" s="18">
        <v>1357</v>
      </c>
      <c r="G238" s="18">
        <v>1414</v>
      </c>
      <c r="H238" s="7">
        <f t="shared" si="4"/>
        <v>4.0311173974540253</v>
      </c>
      <c r="I238" s="20">
        <v>2023</v>
      </c>
      <c r="J238" s="19" t="s">
        <v>14</v>
      </c>
      <c r="K238" s="19" t="s">
        <v>47</v>
      </c>
      <c r="L238" s="19"/>
      <c r="M238" s="19"/>
      <c r="N238" s="7">
        <v>39.889078498293514</v>
      </c>
      <c r="O238" s="24"/>
      <c r="P238" s="24"/>
    </row>
    <row r="239" spans="1:16" x14ac:dyDescent="0.35">
      <c r="A239" s="15">
        <v>235</v>
      </c>
      <c r="B239" s="22">
        <v>75</v>
      </c>
      <c r="C239" s="9">
        <v>2008</v>
      </c>
      <c r="D239" s="10" t="s">
        <v>14</v>
      </c>
      <c r="E239" s="10" t="s">
        <v>56</v>
      </c>
      <c r="F239" s="18">
        <v>573</v>
      </c>
      <c r="G239" s="18">
        <v>587</v>
      </c>
      <c r="H239" s="7">
        <f t="shared" si="4"/>
        <v>2.3850085178875702</v>
      </c>
      <c r="I239" s="20">
        <v>2023</v>
      </c>
      <c r="J239" s="19" t="s">
        <v>14</v>
      </c>
      <c r="K239" s="19" t="s">
        <v>56</v>
      </c>
      <c r="L239" s="19"/>
      <c r="M239" s="19"/>
      <c r="N239" s="7">
        <v>39.115646258503403</v>
      </c>
      <c r="O239" s="24"/>
      <c r="P239" s="24"/>
    </row>
    <row r="240" spans="1:16" x14ac:dyDescent="0.35">
      <c r="A240" s="15">
        <v>236</v>
      </c>
      <c r="B240" s="22">
        <v>76</v>
      </c>
      <c r="C240" s="9">
        <v>2008</v>
      </c>
      <c r="D240" s="10" t="s">
        <v>14</v>
      </c>
      <c r="E240" s="10" t="s">
        <v>48</v>
      </c>
      <c r="F240" s="18">
        <v>1953</v>
      </c>
      <c r="G240" s="18">
        <v>2049</v>
      </c>
      <c r="H240" s="7">
        <f t="shared" si="4"/>
        <v>4.6852122986822877</v>
      </c>
      <c r="I240" s="20">
        <v>2023</v>
      </c>
      <c r="J240" s="19" t="s">
        <v>14</v>
      </c>
      <c r="K240" s="19" t="s">
        <v>48</v>
      </c>
      <c r="L240" s="19"/>
      <c r="M240" s="19"/>
      <c r="N240" s="7">
        <v>33.016994041050538</v>
      </c>
      <c r="O240" s="24"/>
      <c r="P240" s="24"/>
    </row>
    <row r="241" spans="1:16" x14ac:dyDescent="0.35">
      <c r="A241" s="15">
        <v>237</v>
      </c>
      <c r="B241" s="22">
        <v>77</v>
      </c>
      <c r="C241" s="9">
        <v>2008</v>
      </c>
      <c r="D241" s="10" t="s">
        <v>14</v>
      </c>
      <c r="E241" s="10" t="s">
        <v>49</v>
      </c>
      <c r="F241" s="18">
        <v>652</v>
      </c>
      <c r="G241" s="18">
        <v>662</v>
      </c>
      <c r="H241" s="7">
        <f t="shared" si="4"/>
        <v>1.5105740181268885</v>
      </c>
      <c r="I241" s="20">
        <v>2023</v>
      </c>
      <c r="J241" s="19" t="s">
        <v>14</v>
      </c>
      <c r="K241" s="19" t="s">
        <v>49</v>
      </c>
      <c r="L241" s="19"/>
      <c r="M241" s="19"/>
      <c r="N241" s="7">
        <v>21.132596685082873</v>
      </c>
      <c r="O241" s="24"/>
      <c r="P241" s="24"/>
    </row>
    <row r="242" spans="1:16" x14ac:dyDescent="0.35">
      <c r="A242" s="15">
        <v>238</v>
      </c>
      <c r="B242" s="22">
        <v>78</v>
      </c>
      <c r="C242" s="9">
        <v>2008</v>
      </c>
      <c r="D242" s="10" t="s">
        <v>14</v>
      </c>
      <c r="E242" s="10" t="s">
        <v>94</v>
      </c>
      <c r="F242" s="18">
        <v>2093</v>
      </c>
      <c r="G242" s="18">
        <v>2138</v>
      </c>
      <c r="H242" s="7">
        <f t="shared" si="4"/>
        <v>2.1047708138447092</v>
      </c>
      <c r="I242" s="20">
        <v>2023</v>
      </c>
      <c r="J242" s="19" t="s">
        <v>14</v>
      </c>
      <c r="K242" s="19" t="s">
        <v>94</v>
      </c>
      <c r="L242" s="19"/>
      <c r="M242" s="19"/>
      <c r="N242" s="7">
        <v>30.726256983240219</v>
      </c>
      <c r="O242" s="24"/>
      <c r="P242" s="24"/>
    </row>
    <row r="243" spans="1:16" x14ac:dyDescent="0.35">
      <c r="A243" s="15">
        <v>239</v>
      </c>
      <c r="B243" s="22">
        <v>79</v>
      </c>
      <c r="C243" s="9">
        <v>2008</v>
      </c>
      <c r="D243" s="10" t="s">
        <v>14</v>
      </c>
      <c r="E243" s="10" t="s">
        <v>95</v>
      </c>
      <c r="F243" s="18">
        <v>111</v>
      </c>
      <c r="G243" s="18">
        <v>119</v>
      </c>
      <c r="H243" s="7">
        <f t="shared" si="4"/>
        <v>6.7226890756302566</v>
      </c>
      <c r="I243" s="20">
        <v>2023</v>
      </c>
      <c r="J243" s="19" t="s">
        <v>14</v>
      </c>
      <c r="K243" s="19" t="s">
        <v>95</v>
      </c>
      <c r="L243" s="19"/>
      <c r="M243" s="19"/>
      <c r="N243" s="7">
        <v>44.285714285714285</v>
      </c>
      <c r="O243" s="24"/>
      <c r="P243" s="24"/>
    </row>
    <row r="244" spans="1:16" x14ac:dyDescent="0.35">
      <c r="A244" s="15">
        <v>240</v>
      </c>
      <c r="B244" s="22">
        <v>80</v>
      </c>
      <c r="C244" s="9">
        <v>2008</v>
      </c>
      <c r="D244" s="10" t="s">
        <v>14</v>
      </c>
      <c r="E244" s="10" t="s">
        <v>109</v>
      </c>
      <c r="F244" s="18">
        <f>SUM(F165:F243)</f>
        <v>61759</v>
      </c>
      <c r="G244" s="18">
        <f>SUM(G165:G243)</f>
        <v>63815</v>
      </c>
      <c r="H244" s="7">
        <f t="shared" si="4"/>
        <v>3.2218130533573515</v>
      </c>
      <c r="I244" s="20">
        <v>2023</v>
      </c>
      <c r="J244" s="19" t="s">
        <v>14</v>
      </c>
      <c r="K244" s="38" t="s">
        <v>109</v>
      </c>
      <c r="L244" s="19"/>
      <c r="M244" s="19"/>
      <c r="N244" s="7">
        <v>30.6</v>
      </c>
      <c r="O244" s="24"/>
      <c r="P244" s="24"/>
    </row>
    <row r="245" spans="1:16" x14ac:dyDescent="0.35">
      <c r="A245" s="15">
        <v>241</v>
      </c>
      <c r="B245" s="22">
        <v>1</v>
      </c>
      <c r="C245" s="9">
        <v>2008</v>
      </c>
      <c r="D245" s="10" t="s">
        <v>15</v>
      </c>
      <c r="E245" s="10" t="s">
        <v>57</v>
      </c>
      <c r="F245" s="18">
        <v>136</v>
      </c>
      <c r="G245" s="18">
        <v>136</v>
      </c>
      <c r="H245" s="7">
        <f t="shared" si="4"/>
        <v>0</v>
      </c>
      <c r="I245" s="20">
        <v>2023</v>
      </c>
      <c r="J245" s="19" t="s">
        <v>15</v>
      </c>
      <c r="K245" s="19" t="s">
        <v>57</v>
      </c>
      <c r="L245" s="19"/>
      <c r="M245" s="19"/>
      <c r="N245" s="7">
        <v>37.6</v>
      </c>
      <c r="O245" s="24"/>
      <c r="P245" s="24"/>
    </row>
    <row r="246" spans="1:16" x14ac:dyDescent="0.35">
      <c r="A246" s="15">
        <v>242</v>
      </c>
      <c r="B246" s="22">
        <v>2</v>
      </c>
      <c r="C246" s="9">
        <v>2008</v>
      </c>
      <c r="D246" s="10" t="s">
        <v>15</v>
      </c>
      <c r="E246" s="10" t="s">
        <v>50</v>
      </c>
      <c r="F246" s="18">
        <v>169</v>
      </c>
      <c r="G246" s="18">
        <v>177</v>
      </c>
      <c r="H246" s="7">
        <f t="shared" si="4"/>
        <v>4.5197740112994325</v>
      </c>
      <c r="I246" s="20">
        <v>2023</v>
      </c>
      <c r="J246" s="19" t="s">
        <v>15</v>
      </c>
      <c r="K246" s="19" t="s">
        <v>50</v>
      </c>
      <c r="L246" s="19"/>
      <c r="M246" s="19"/>
      <c r="N246" s="7">
        <v>44.247787610619469</v>
      </c>
      <c r="O246" s="24"/>
      <c r="P246" s="24"/>
    </row>
    <row r="247" spans="1:16" x14ac:dyDescent="0.35">
      <c r="A247" s="15">
        <v>243</v>
      </c>
      <c r="B247" s="22">
        <v>3</v>
      </c>
      <c r="C247" s="9">
        <v>2008</v>
      </c>
      <c r="D247" s="10" t="s">
        <v>15</v>
      </c>
      <c r="E247" s="10" t="s">
        <v>18</v>
      </c>
      <c r="F247" s="18">
        <v>1510</v>
      </c>
      <c r="G247" s="18">
        <v>1607</v>
      </c>
      <c r="H247" s="7">
        <f t="shared" si="4"/>
        <v>6.0360920970752971</v>
      </c>
      <c r="I247" s="20">
        <v>2023</v>
      </c>
      <c r="J247" s="19" t="s">
        <v>15</v>
      </c>
      <c r="K247" s="19" t="s">
        <v>18</v>
      </c>
      <c r="L247" s="19"/>
      <c r="M247" s="19"/>
      <c r="N247" s="7">
        <v>35.535307517084277</v>
      </c>
      <c r="O247" s="24"/>
      <c r="P247" s="24"/>
    </row>
    <row r="248" spans="1:16" x14ac:dyDescent="0.35">
      <c r="A248" s="15">
        <v>244</v>
      </c>
      <c r="B248" s="22">
        <v>4</v>
      </c>
      <c r="C248" s="9">
        <v>2008</v>
      </c>
      <c r="D248" s="10" t="s">
        <v>15</v>
      </c>
      <c r="E248" s="10" t="s">
        <v>19</v>
      </c>
      <c r="F248" s="18">
        <v>1844</v>
      </c>
      <c r="G248" s="18">
        <v>1933</v>
      </c>
      <c r="H248" s="7">
        <f t="shared" si="4"/>
        <v>4.6042421107087392</v>
      </c>
      <c r="I248" s="20">
        <v>2023</v>
      </c>
      <c r="J248" s="19" t="s">
        <v>15</v>
      </c>
      <c r="K248" s="19" t="s">
        <v>19</v>
      </c>
      <c r="L248" s="19"/>
      <c r="M248" s="19"/>
      <c r="N248" s="7">
        <v>23.875255623721884</v>
      </c>
      <c r="O248" s="24"/>
      <c r="P248" s="24"/>
    </row>
    <row r="249" spans="1:16" x14ac:dyDescent="0.35">
      <c r="A249" s="15">
        <v>245</v>
      </c>
      <c r="B249" s="22">
        <v>5</v>
      </c>
      <c r="C249" s="9">
        <v>2008</v>
      </c>
      <c r="D249" s="10" t="s">
        <v>15</v>
      </c>
      <c r="E249" s="10" t="s">
        <v>58</v>
      </c>
      <c r="F249" s="18">
        <v>262</v>
      </c>
      <c r="G249" s="18">
        <v>271</v>
      </c>
      <c r="H249" s="7">
        <f t="shared" si="4"/>
        <v>3.3210332103321036</v>
      </c>
      <c r="I249" s="20">
        <v>2023</v>
      </c>
      <c r="J249" s="19" t="s">
        <v>15</v>
      </c>
      <c r="K249" s="19" t="s">
        <v>58</v>
      </c>
      <c r="L249" s="19"/>
      <c r="M249" s="19"/>
      <c r="N249" s="7">
        <v>44.412607449856736</v>
      </c>
      <c r="O249" s="24"/>
      <c r="P249" s="24"/>
    </row>
    <row r="250" spans="1:16" x14ac:dyDescent="0.35">
      <c r="A250" s="15">
        <v>246</v>
      </c>
      <c r="B250" s="22">
        <v>6</v>
      </c>
      <c r="C250" s="9">
        <v>2008</v>
      </c>
      <c r="D250" s="10" t="s">
        <v>15</v>
      </c>
      <c r="E250" s="10" t="s">
        <v>59</v>
      </c>
      <c r="F250" s="18">
        <v>785</v>
      </c>
      <c r="G250" s="18">
        <v>818</v>
      </c>
      <c r="H250" s="7">
        <f t="shared" si="4"/>
        <v>4.0342298288508545</v>
      </c>
      <c r="I250" s="20">
        <v>2023</v>
      </c>
      <c r="J250" s="19" t="s">
        <v>15</v>
      </c>
      <c r="K250" s="19" t="s">
        <v>59</v>
      </c>
      <c r="L250" s="19"/>
      <c r="M250" s="19"/>
      <c r="N250" s="7">
        <v>46.666666666666664</v>
      </c>
      <c r="O250" s="24"/>
      <c r="P250" s="24"/>
    </row>
    <row r="251" spans="1:16" x14ac:dyDescent="0.35">
      <c r="A251" s="15">
        <v>247</v>
      </c>
      <c r="B251" s="22">
        <v>7</v>
      </c>
      <c r="C251" s="9">
        <v>2008</v>
      </c>
      <c r="D251" s="10" t="s">
        <v>15</v>
      </c>
      <c r="E251" s="10" t="s">
        <v>20</v>
      </c>
      <c r="F251" s="18">
        <v>987</v>
      </c>
      <c r="G251" s="18">
        <v>1024</v>
      </c>
      <c r="H251" s="7">
        <f t="shared" si="4"/>
        <v>3.61328125</v>
      </c>
      <c r="I251" s="20">
        <v>2023</v>
      </c>
      <c r="J251" s="19" t="s">
        <v>15</v>
      </c>
      <c r="K251" s="19" t="s">
        <v>20</v>
      </c>
      <c r="L251" s="19"/>
      <c r="M251" s="19"/>
      <c r="N251" s="7">
        <v>13.673929376408708</v>
      </c>
      <c r="O251" s="24"/>
      <c r="P251" s="24"/>
    </row>
    <row r="252" spans="1:16" x14ac:dyDescent="0.35">
      <c r="A252" s="15">
        <v>248</v>
      </c>
      <c r="B252" s="22">
        <v>8</v>
      </c>
      <c r="C252" s="9">
        <v>2008</v>
      </c>
      <c r="D252" s="10" t="s">
        <v>15</v>
      </c>
      <c r="E252" s="10" t="s">
        <v>51</v>
      </c>
      <c r="F252" s="18">
        <v>189</v>
      </c>
      <c r="G252" s="18">
        <v>194</v>
      </c>
      <c r="H252" s="7">
        <f t="shared" si="4"/>
        <v>2.5773195876288639</v>
      </c>
      <c r="I252" s="20">
        <v>2023</v>
      </c>
      <c r="J252" s="19" t="s">
        <v>15</v>
      </c>
      <c r="K252" s="19" t="s">
        <v>51</v>
      </c>
      <c r="L252" s="19"/>
      <c r="M252" s="19"/>
      <c r="N252" s="7">
        <v>44.696969696969703</v>
      </c>
      <c r="O252" s="24"/>
      <c r="P252" s="24"/>
    </row>
    <row r="253" spans="1:16" x14ac:dyDescent="0.35">
      <c r="A253" s="15">
        <v>249</v>
      </c>
      <c r="B253" s="22">
        <v>9</v>
      </c>
      <c r="C253" s="9">
        <v>2008</v>
      </c>
      <c r="D253" s="10" t="s">
        <v>15</v>
      </c>
      <c r="E253" s="10" t="s">
        <v>21</v>
      </c>
      <c r="F253" s="18">
        <v>2623</v>
      </c>
      <c r="G253" s="18">
        <v>2652</v>
      </c>
      <c r="H253" s="7">
        <f t="shared" si="4"/>
        <v>1.093514328808439</v>
      </c>
      <c r="I253" s="20">
        <v>2023</v>
      </c>
      <c r="J253" s="19" t="s">
        <v>15</v>
      </c>
      <c r="K253" s="19" t="s">
        <v>21</v>
      </c>
      <c r="L253" s="19"/>
      <c r="M253" s="19"/>
      <c r="N253" s="7">
        <v>8.9779005524861901</v>
      </c>
      <c r="O253" s="24"/>
      <c r="P253" s="24"/>
    </row>
    <row r="254" spans="1:16" x14ac:dyDescent="0.35">
      <c r="A254" s="15">
        <v>250</v>
      </c>
      <c r="B254" s="22">
        <v>10</v>
      </c>
      <c r="C254" s="9">
        <v>2008</v>
      </c>
      <c r="D254" s="10" t="s">
        <v>15</v>
      </c>
      <c r="E254" s="10" t="s">
        <v>22</v>
      </c>
      <c r="F254" s="18">
        <v>1827</v>
      </c>
      <c r="G254" s="18">
        <v>1991</v>
      </c>
      <c r="H254" s="7">
        <f t="shared" si="4"/>
        <v>8.2370668006027046</v>
      </c>
      <c r="I254" s="20">
        <v>2023</v>
      </c>
      <c r="J254" s="19" t="s">
        <v>15</v>
      </c>
      <c r="K254" s="19" t="s">
        <v>22</v>
      </c>
      <c r="L254" s="19"/>
      <c r="M254" s="19"/>
      <c r="N254" s="7">
        <v>41.358024691358018</v>
      </c>
      <c r="O254" s="24"/>
      <c r="P254" s="24"/>
    </row>
    <row r="255" spans="1:16" x14ac:dyDescent="0.35">
      <c r="A255" s="15">
        <v>251</v>
      </c>
      <c r="B255" s="22">
        <v>11</v>
      </c>
      <c r="C255" s="9">
        <v>2008</v>
      </c>
      <c r="D255" s="10" t="s">
        <v>15</v>
      </c>
      <c r="E255" s="10" t="s">
        <v>60</v>
      </c>
      <c r="F255" s="18">
        <v>99</v>
      </c>
      <c r="G255" s="18">
        <v>100</v>
      </c>
      <c r="H255" s="7">
        <f t="shared" si="4"/>
        <v>1</v>
      </c>
      <c r="I255" s="20">
        <v>2023</v>
      </c>
      <c r="J255" s="19" t="s">
        <v>15</v>
      </c>
      <c r="K255" s="19" t="s">
        <v>60</v>
      </c>
      <c r="L255" s="19"/>
      <c r="M255" s="19"/>
      <c r="N255" s="7">
        <v>24.074074074074076</v>
      </c>
      <c r="O255" s="24"/>
      <c r="P255" s="24"/>
    </row>
    <row r="256" spans="1:16" x14ac:dyDescent="0.35">
      <c r="A256" s="15">
        <v>252</v>
      </c>
      <c r="B256" s="22">
        <v>12</v>
      </c>
      <c r="C256" s="9">
        <v>2008</v>
      </c>
      <c r="D256" s="10" t="s">
        <v>15</v>
      </c>
      <c r="E256" s="10" t="s">
        <v>61</v>
      </c>
      <c r="F256" s="18">
        <v>568</v>
      </c>
      <c r="G256" s="18">
        <v>598</v>
      </c>
      <c r="H256" s="7">
        <f t="shared" si="4"/>
        <v>5.0167224080267516</v>
      </c>
      <c r="I256" s="20">
        <v>2023</v>
      </c>
      <c r="J256" s="19" t="s">
        <v>15</v>
      </c>
      <c r="K256" s="19" t="s">
        <v>61</v>
      </c>
      <c r="L256" s="19"/>
      <c r="M256" s="19"/>
      <c r="N256" s="7">
        <v>50.390625</v>
      </c>
      <c r="O256" s="24"/>
      <c r="P256" s="24"/>
    </row>
    <row r="257" spans="1:16" x14ac:dyDescent="0.35">
      <c r="A257" s="15">
        <v>253</v>
      </c>
      <c r="B257" s="22">
        <v>13</v>
      </c>
      <c r="C257" s="9">
        <v>2008</v>
      </c>
      <c r="D257" s="10" t="s">
        <v>15</v>
      </c>
      <c r="E257" s="10" t="s">
        <v>62</v>
      </c>
      <c r="F257" s="18">
        <v>665</v>
      </c>
      <c r="G257" s="18">
        <v>702</v>
      </c>
      <c r="H257" s="7">
        <f t="shared" si="4"/>
        <v>5.2706552706552685</v>
      </c>
      <c r="I257" s="20">
        <v>2023</v>
      </c>
      <c r="J257" s="19" t="s">
        <v>15</v>
      </c>
      <c r="K257" s="19" t="s">
        <v>62</v>
      </c>
      <c r="L257" s="19"/>
      <c r="M257" s="19"/>
      <c r="N257" s="7">
        <v>44.792482380579479</v>
      </c>
      <c r="O257" s="24"/>
      <c r="P257" s="24"/>
    </row>
    <row r="258" spans="1:16" x14ac:dyDescent="0.35">
      <c r="A258" s="15">
        <v>254</v>
      </c>
      <c r="B258" s="22">
        <v>14</v>
      </c>
      <c r="C258" s="9">
        <v>2008</v>
      </c>
      <c r="D258" s="10" t="s">
        <v>15</v>
      </c>
      <c r="E258" s="10" t="s">
        <v>23</v>
      </c>
      <c r="F258" s="18">
        <v>2758</v>
      </c>
      <c r="G258" s="18">
        <v>2935</v>
      </c>
      <c r="H258" s="7">
        <f t="shared" si="4"/>
        <v>6.0306643952299765</v>
      </c>
      <c r="I258" s="20">
        <v>2023</v>
      </c>
      <c r="J258" s="19" t="s">
        <v>15</v>
      </c>
      <c r="K258" s="19" t="s">
        <v>23</v>
      </c>
      <c r="L258" s="19"/>
      <c r="M258" s="19"/>
      <c r="N258" s="7">
        <v>35.743162901307969</v>
      </c>
      <c r="O258" s="24"/>
      <c r="P258" s="24"/>
    </row>
    <row r="259" spans="1:16" x14ac:dyDescent="0.35">
      <c r="A259" s="15">
        <v>255</v>
      </c>
      <c r="B259" s="22">
        <v>15</v>
      </c>
      <c r="C259" s="9">
        <v>2008</v>
      </c>
      <c r="D259" s="10" t="s">
        <v>15</v>
      </c>
      <c r="E259" s="10" t="s">
        <v>63</v>
      </c>
      <c r="F259" s="18">
        <v>205</v>
      </c>
      <c r="G259" s="18">
        <v>214</v>
      </c>
      <c r="H259" s="7">
        <f t="shared" si="4"/>
        <v>4.2056074766355067</v>
      </c>
      <c r="I259" s="20">
        <v>2023</v>
      </c>
      <c r="J259" s="19" t="s">
        <v>15</v>
      </c>
      <c r="K259" s="19" t="s">
        <v>63</v>
      </c>
      <c r="L259" s="19"/>
      <c r="M259" s="19"/>
      <c r="N259" s="7">
        <v>54.716981132075468</v>
      </c>
      <c r="O259" s="24"/>
      <c r="P259" s="24"/>
    </row>
    <row r="260" spans="1:16" x14ac:dyDescent="0.35">
      <c r="A260" s="15">
        <v>256</v>
      </c>
      <c r="B260" s="22">
        <v>16</v>
      </c>
      <c r="C260" s="9">
        <v>2008</v>
      </c>
      <c r="D260" s="10" t="s">
        <v>15</v>
      </c>
      <c r="E260" s="10" t="s">
        <v>64</v>
      </c>
      <c r="F260" s="18">
        <v>277</v>
      </c>
      <c r="G260" s="18">
        <v>290</v>
      </c>
      <c r="H260" s="7">
        <f t="shared" si="4"/>
        <v>4.4827586206896513</v>
      </c>
      <c r="I260" s="20">
        <v>2023</v>
      </c>
      <c r="J260" s="19" t="s">
        <v>15</v>
      </c>
      <c r="K260" s="19" t="s">
        <v>64</v>
      </c>
      <c r="L260" s="19"/>
      <c r="M260" s="19"/>
      <c r="N260" s="7">
        <v>35.943060498220632</v>
      </c>
      <c r="O260" s="24"/>
      <c r="P260" s="24"/>
    </row>
    <row r="261" spans="1:16" x14ac:dyDescent="0.35">
      <c r="A261" s="15">
        <v>257</v>
      </c>
      <c r="B261" s="22">
        <v>17</v>
      </c>
      <c r="C261" s="9">
        <v>2008</v>
      </c>
      <c r="D261" s="10" t="s">
        <v>15</v>
      </c>
      <c r="E261" s="10" t="s">
        <v>65</v>
      </c>
      <c r="F261" s="18">
        <v>257</v>
      </c>
      <c r="G261" s="18">
        <v>276</v>
      </c>
      <c r="H261" s="7">
        <f t="shared" si="4"/>
        <v>6.8840579710144851</v>
      </c>
      <c r="I261" s="20">
        <v>2023</v>
      </c>
      <c r="J261" s="19" t="s">
        <v>15</v>
      </c>
      <c r="K261" s="19" t="s">
        <v>65</v>
      </c>
      <c r="L261" s="19"/>
      <c r="M261" s="19"/>
      <c r="N261" s="7">
        <v>46.236559139784951</v>
      </c>
      <c r="O261" s="24"/>
      <c r="P261" s="24"/>
    </row>
    <row r="262" spans="1:16" x14ac:dyDescent="0.35">
      <c r="A262" s="15">
        <v>258</v>
      </c>
      <c r="B262" s="22">
        <v>18</v>
      </c>
      <c r="C262" s="9">
        <v>2008</v>
      </c>
      <c r="D262" s="10" t="s">
        <v>15</v>
      </c>
      <c r="E262" s="10" t="s">
        <v>24</v>
      </c>
      <c r="F262" s="18">
        <v>825</v>
      </c>
      <c r="G262" s="18">
        <v>921</v>
      </c>
      <c r="H262" s="7">
        <f t="shared" ref="H262:H324" si="5">100-(F262/G262*100)</f>
        <v>10.423452768729646</v>
      </c>
      <c r="I262" s="20">
        <v>2023</v>
      </c>
      <c r="J262" s="19" t="s">
        <v>15</v>
      </c>
      <c r="K262" s="19" t="s">
        <v>24</v>
      </c>
      <c r="L262" s="19"/>
      <c r="M262" s="19"/>
      <c r="N262" s="7">
        <v>33.079526226734345</v>
      </c>
      <c r="O262" s="24"/>
      <c r="P262" s="24"/>
    </row>
    <row r="263" spans="1:16" x14ac:dyDescent="0.35">
      <c r="A263" s="15">
        <v>259</v>
      </c>
      <c r="B263" s="22">
        <v>19</v>
      </c>
      <c r="C263" s="9">
        <v>2008</v>
      </c>
      <c r="D263" s="10" t="s">
        <v>15</v>
      </c>
      <c r="E263" s="10" t="s">
        <v>66</v>
      </c>
      <c r="F263" s="18">
        <v>517</v>
      </c>
      <c r="G263" s="18">
        <v>539</v>
      </c>
      <c r="H263" s="7">
        <f t="shared" si="5"/>
        <v>4.0816326530612344</v>
      </c>
      <c r="I263" s="20">
        <v>2023</v>
      </c>
      <c r="J263" s="19" t="s">
        <v>15</v>
      </c>
      <c r="K263" s="19" t="s">
        <v>66</v>
      </c>
      <c r="L263" s="19"/>
      <c r="M263" s="19"/>
      <c r="N263" s="7">
        <v>38.036809815950924</v>
      </c>
      <c r="O263" s="24"/>
      <c r="P263" s="24"/>
    </row>
    <row r="264" spans="1:16" x14ac:dyDescent="0.35">
      <c r="A264" s="15">
        <v>260</v>
      </c>
      <c r="B264" s="22">
        <v>20</v>
      </c>
      <c r="C264" s="9">
        <v>2008</v>
      </c>
      <c r="D264" s="10" t="s">
        <v>15</v>
      </c>
      <c r="E264" s="10" t="s">
        <v>25</v>
      </c>
      <c r="F264" s="18">
        <v>1589</v>
      </c>
      <c r="G264" s="18">
        <v>1729</v>
      </c>
      <c r="H264" s="7">
        <f t="shared" si="5"/>
        <v>8.0971659919028269</v>
      </c>
      <c r="I264" s="20">
        <v>2023</v>
      </c>
      <c r="J264" s="19" t="s">
        <v>15</v>
      </c>
      <c r="K264" s="19" t="s">
        <v>25</v>
      </c>
      <c r="L264" s="19"/>
      <c r="M264" s="19"/>
      <c r="N264" s="7">
        <v>37.537180249851275</v>
      </c>
      <c r="O264" s="24"/>
      <c r="P264" s="24"/>
    </row>
    <row r="265" spans="1:16" x14ac:dyDescent="0.35">
      <c r="A265" s="15">
        <v>261</v>
      </c>
      <c r="B265" s="22">
        <v>21</v>
      </c>
      <c r="C265" s="9">
        <v>2008</v>
      </c>
      <c r="D265" s="10" t="s">
        <v>15</v>
      </c>
      <c r="E265" s="10" t="s">
        <v>67</v>
      </c>
      <c r="F265" s="18">
        <v>124</v>
      </c>
      <c r="G265" s="18">
        <v>129</v>
      </c>
      <c r="H265" s="7">
        <f t="shared" si="5"/>
        <v>3.8759689922480618</v>
      </c>
      <c r="I265" s="20">
        <v>2023</v>
      </c>
      <c r="J265" s="19" t="s">
        <v>15</v>
      </c>
      <c r="K265" s="19" t="s">
        <v>67</v>
      </c>
      <c r="L265" s="19"/>
      <c r="M265" s="19"/>
      <c r="N265" s="7">
        <v>39.285714285714292</v>
      </c>
      <c r="O265" s="24"/>
      <c r="P265" s="24"/>
    </row>
    <row r="266" spans="1:16" x14ac:dyDescent="0.35">
      <c r="A266" s="15">
        <v>262</v>
      </c>
      <c r="B266" s="22">
        <v>22</v>
      </c>
      <c r="C266" s="9">
        <v>2008</v>
      </c>
      <c r="D266" s="10" t="s">
        <v>15</v>
      </c>
      <c r="E266" s="10" t="s">
        <v>26</v>
      </c>
      <c r="F266" s="18">
        <v>1081</v>
      </c>
      <c r="G266" s="18">
        <v>1092</v>
      </c>
      <c r="H266" s="7">
        <f t="shared" si="5"/>
        <v>1.0073260073260002</v>
      </c>
      <c r="I266" s="20">
        <v>2023</v>
      </c>
      <c r="J266" s="19" t="s">
        <v>15</v>
      </c>
      <c r="K266" s="19" t="s">
        <v>26</v>
      </c>
      <c r="L266" s="19"/>
      <c r="M266" s="19"/>
      <c r="N266" s="7">
        <v>19.00205058099796</v>
      </c>
      <c r="O266" s="24"/>
      <c r="P266" s="24"/>
    </row>
    <row r="267" spans="1:16" x14ac:dyDescent="0.35">
      <c r="A267" s="15">
        <v>263</v>
      </c>
      <c r="B267" s="22">
        <v>23</v>
      </c>
      <c r="C267" s="9">
        <v>2008</v>
      </c>
      <c r="D267" s="10" t="s">
        <v>15</v>
      </c>
      <c r="E267" s="10" t="s">
        <v>68</v>
      </c>
      <c r="F267" s="18">
        <v>217</v>
      </c>
      <c r="G267" s="18">
        <v>231</v>
      </c>
      <c r="H267" s="7">
        <f t="shared" si="5"/>
        <v>6.0606060606060623</v>
      </c>
      <c r="I267" s="20">
        <v>2023</v>
      </c>
      <c r="J267" s="19" t="s">
        <v>15</v>
      </c>
      <c r="K267" s="19" t="s">
        <v>68</v>
      </c>
      <c r="L267" s="19"/>
      <c r="M267" s="19"/>
      <c r="N267" s="7">
        <v>51.351351351351347</v>
      </c>
      <c r="O267" s="24"/>
      <c r="P267" s="24"/>
    </row>
    <row r="268" spans="1:16" x14ac:dyDescent="0.35">
      <c r="A268" s="15">
        <v>264</v>
      </c>
      <c r="B268" s="22">
        <v>24</v>
      </c>
      <c r="C268" s="9">
        <v>2008</v>
      </c>
      <c r="D268" s="10" t="s">
        <v>15</v>
      </c>
      <c r="E268" s="10" t="s">
        <v>69</v>
      </c>
      <c r="F268" s="18"/>
      <c r="G268" s="18"/>
      <c r="H268" s="7"/>
      <c r="I268" s="20">
        <v>2023</v>
      </c>
      <c r="J268" s="19" t="s">
        <v>15</v>
      </c>
      <c r="K268" s="10" t="s">
        <v>69</v>
      </c>
      <c r="L268" s="19"/>
      <c r="M268" s="19"/>
      <c r="N268" s="7">
        <v>45.205479452054796</v>
      </c>
      <c r="O268" s="24"/>
      <c r="P268" s="24"/>
    </row>
    <row r="269" spans="1:16" x14ac:dyDescent="0.35">
      <c r="A269" s="15">
        <v>265</v>
      </c>
      <c r="B269" s="22">
        <v>25</v>
      </c>
      <c r="C269" s="9">
        <v>2008</v>
      </c>
      <c r="D269" s="10" t="s">
        <v>15</v>
      </c>
      <c r="E269" s="10" t="s">
        <v>27</v>
      </c>
      <c r="F269" s="18">
        <v>1243</v>
      </c>
      <c r="G269" s="18">
        <v>1323</v>
      </c>
      <c r="H269" s="7">
        <f t="shared" si="5"/>
        <v>6.0468631897203267</v>
      </c>
      <c r="I269" s="20">
        <v>2023</v>
      </c>
      <c r="J269" s="19" t="s">
        <v>15</v>
      </c>
      <c r="K269" s="19" t="s">
        <v>27</v>
      </c>
      <c r="L269" s="19"/>
      <c r="M269" s="19"/>
      <c r="N269" s="7">
        <v>42.645971914264599</v>
      </c>
      <c r="O269" s="24"/>
      <c r="P269" s="24"/>
    </row>
    <row r="270" spans="1:16" x14ac:dyDescent="0.35">
      <c r="A270" s="15">
        <v>266</v>
      </c>
      <c r="B270" s="22">
        <v>26</v>
      </c>
      <c r="C270" s="9">
        <v>2008</v>
      </c>
      <c r="D270" s="10" t="s">
        <v>15</v>
      </c>
      <c r="E270" s="10" t="s">
        <v>28</v>
      </c>
      <c r="F270" s="18">
        <v>1798</v>
      </c>
      <c r="G270" s="18">
        <v>2005</v>
      </c>
      <c r="H270" s="7">
        <f t="shared" si="5"/>
        <v>10.32418952618454</v>
      </c>
      <c r="I270" s="20">
        <v>2023</v>
      </c>
      <c r="J270" s="19" t="s">
        <v>15</v>
      </c>
      <c r="K270" s="19" t="s">
        <v>28</v>
      </c>
      <c r="L270" s="19"/>
      <c r="M270" s="19"/>
      <c r="N270" s="7">
        <v>40.547798066595064</v>
      </c>
      <c r="O270" s="24"/>
      <c r="P270" s="24"/>
    </row>
    <row r="271" spans="1:16" x14ac:dyDescent="0.35">
      <c r="A271" s="15">
        <v>267</v>
      </c>
      <c r="B271" s="22">
        <v>27</v>
      </c>
      <c r="C271" s="9">
        <v>2008</v>
      </c>
      <c r="D271" s="10" t="s">
        <v>15</v>
      </c>
      <c r="E271" s="10" t="s">
        <v>29</v>
      </c>
      <c r="F271" s="18">
        <v>2775</v>
      </c>
      <c r="G271" s="18">
        <v>2908</v>
      </c>
      <c r="H271" s="7">
        <f t="shared" si="5"/>
        <v>4.5735900962861109</v>
      </c>
      <c r="I271" s="20">
        <v>2023</v>
      </c>
      <c r="J271" s="19" t="s">
        <v>15</v>
      </c>
      <c r="K271" s="19" t="s">
        <v>29</v>
      </c>
      <c r="L271" s="19"/>
      <c r="M271" s="19"/>
      <c r="N271" s="7">
        <v>35.221674876847288</v>
      </c>
      <c r="O271" s="24"/>
      <c r="P271" s="24"/>
    </row>
    <row r="272" spans="1:16" x14ac:dyDescent="0.35">
      <c r="A272" s="15">
        <v>268</v>
      </c>
      <c r="B272" s="22">
        <v>28</v>
      </c>
      <c r="C272" s="9">
        <v>2008</v>
      </c>
      <c r="D272" s="10" t="s">
        <v>15</v>
      </c>
      <c r="E272" s="10" t="s">
        <v>30</v>
      </c>
      <c r="F272" s="18">
        <v>819</v>
      </c>
      <c r="G272" s="18">
        <v>902</v>
      </c>
      <c r="H272" s="7">
        <f t="shared" si="5"/>
        <v>9.2017738359201786</v>
      </c>
      <c r="I272" s="20">
        <v>2023</v>
      </c>
      <c r="J272" s="19" t="s">
        <v>15</v>
      </c>
      <c r="K272" s="19" t="s">
        <v>30</v>
      </c>
      <c r="L272" s="19"/>
      <c r="M272" s="19"/>
      <c r="N272" s="7">
        <v>50.498753117206988</v>
      </c>
      <c r="O272" s="24"/>
      <c r="P272" s="24"/>
    </row>
    <row r="273" spans="1:16" x14ac:dyDescent="0.35">
      <c r="A273" s="15">
        <v>269</v>
      </c>
      <c r="B273" s="22">
        <v>29</v>
      </c>
      <c r="C273" s="9">
        <v>2008</v>
      </c>
      <c r="D273" s="10" t="s">
        <v>15</v>
      </c>
      <c r="E273" s="10" t="s">
        <v>70</v>
      </c>
      <c r="F273" s="18">
        <v>79</v>
      </c>
      <c r="G273" s="18">
        <v>84</v>
      </c>
      <c r="H273" s="7">
        <f t="shared" si="5"/>
        <v>5.952380952380949</v>
      </c>
      <c r="I273" s="20">
        <v>2023</v>
      </c>
      <c r="J273" s="19" t="s">
        <v>15</v>
      </c>
      <c r="K273" s="19" t="s">
        <v>70</v>
      </c>
      <c r="L273" s="19"/>
      <c r="M273" s="19"/>
      <c r="N273" s="7">
        <v>29.729729729729726</v>
      </c>
      <c r="O273" s="24"/>
      <c r="P273" s="24"/>
    </row>
    <row r="274" spans="1:16" x14ac:dyDescent="0.35">
      <c r="A274" s="15">
        <v>270</v>
      </c>
      <c r="B274" s="22">
        <v>30</v>
      </c>
      <c r="C274" s="9">
        <v>2008</v>
      </c>
      <c r="D274" s="10" t="s">
        <v>15</v>
      </c>
      <c r="E274" s="10" t="s">
        <v>71</v>
      </c>
      <c r="F274" s="18">
        <v>69</v>
      </c>
      <c r="G274" s="18">
        <v>76</v>
      </c>
      <c r="H274" s="7">
        <f t="shared" si="5"/>
        <v>9.2105263157894655</v>
      </c>
      <c r="I274" s="20">
        <v>2023</v>
      </c>
      <c r="J274" s="19" t="s">
        <v>15</v>
      </c>
      <c r="K274" s="19" t="s">
        <v>71</v>
      </c>
      <c r="L274" s="19"/>
      <c r="M274" s="19"/>
      <c r="N274" s="7">
        <v>42.372881355932201</v>
      </c>
      <c r="O274" s="24"/>
      <c r="P274" s="24"/>
    </row>
    <row r="275" spans="1:16" x14ac:dyDescent="0.35">
      <c r="A275" s="15">
        <v>271</v>
      </c>
      <c r="B275" s="22">
        <v>31</v>
      </c>
      <c r="C275" s="9">
        <v>2008</v>
      </c>
      <c r="D275" s="10" t="s">
        <v>15</v>
      </c>
      <c r="E275" s="10" t="s">
        <v>31</v>
      </c>
      <c r="F275" s="18">
        <v>849</v>
      </c>
      <c r="G275" s="18">
        <v>891</v>
      </c>
      <c r="H275" s="7">
        <f t="shared" si="5"/>
        <v>4.7138047138047199</v>
      </c>
      <c r="I275" s="20">
        <v>2023</v>
      </c>
      <c r="J275" s="19" t="s">
        <v>15</v>
      </c>
      <c r="K275" s="19" t="s">
        <v>31</v>
      </c>
      <c r="L275" s="19"/>
      <c r="M275" s="19"/>
      <c r="N275" s="7">
        <v>30.859835100117778</v>
      </c>
      <c r="O275" s="24"/>
      <c r="P275" s="24"/>
    </row>
    <row r="276" spans="1:16" x14ac:dyDescent="0.35">
      <c r="A276" s="15">
        <v>272</v>
      </c>
      <c r="B276" s="22">
        <v>32</v>
      </c>
      <c r="C276" s="9">
        <v>2008</v>
      </c>
      <c r="D276" s="10" t="s">
        <v>15</v>
      </c>
      <c r="E276" s="10" t="s">
        <v>52</v>
      </c>
      <c r="F276" s="18">
        <v>230</v>
      </c>
      <c r="G276" s="18">
        <v>240</v>
      </c>
      <c r="H276" s="7">
        <f t="shared" si="5"/>
        <v>4.1666666666666572</v>
      </c>
      <c r="I276" s="20">
        <v>2023</v>
      </c>
      <c r="J276" s="19" t="s">
        <v>15</v>
      </c>
      <c r="K276" s="19" t="s">
        <v>52</v>
      </c>
      <c r="L276" s="19"/>
      <c r="M276" s="19"/>
      <c r="N276" s="7">
        <v>37.280701754385973</v>
      </c>
      <c r="O276" s="24"/>
      <c r="P276" s="24"/>
    </row>
    <row r="277" spans="1:16" x14ac:dyDescent="0.35">
      <c r="A277" s="15">
        <v>273</v>
      </c>
      <c r="B277" s="22">
        <v>33</v>
      </c>
      <c r="C277" s="9">
        <v>2008</v>
      </c>
      <c r="D277" s="10" t="s">
        <v>15</v>
      </c>
      <c r="E277" s="10" t="s">
        <v>32</v>
      </c>
      <c r="F277" s="18">
        <v>1853</v>
      </c>
      <c r="G277" s="18">
        <v>2020</v>
      </c>
      <c r="H277" s="7">
        <f t="shared" si="5"/>
        <v>8.2673267326732685</v>
      </c>
      <c r="I277" s="20">
        <v>2023</v>
      </c>
      <c r="J277" s="19" t="s">
        <v>15</v>
      </c>
      <c r="K277" s="19" t="s">
        <v>32</v>
      </c>
      <c r="L277" s="19"/>
      <c r="M277" s="19"/>
      <c r="N277" s="7">
        <v>49.432955303535685</v>
      </c>
      <c r="O277" s="24"/>
      <c r="P277" s="24"/>
    </row>
    <row r="278" spans="1:16" x14ac:dyDescent="0.35">
      <c r="A278" s="15">
        <v>274</v>
      </c>
      <c r="B278" s="22">
        <v>34</v>
      </c>
      <c r="C278" s="9">
        <v>2008</v>
      </c>
      <c r="D278" s="10" t="s">
        <v>15</v>
      </c>
      <c r="E278" s="10" t="s">
        <v>72</v>
      </c>
      <c r="F278" s="18">
        <v>103</v>
      </c>
      <c r="G278" s="18">
        <v>108</v>
      </c>
      <c r="H278" s="7">
        <f t="shared" si="5"/>
        <v>4.6296296296296333</v>
      </c>
      <c r="I278" s="20">
        <v>2023</v>
      </c>
      <c r="J278" s="19" t="s">
        <v>15</v>
      </c>
      <c r="K278" s="19" t="s">
        <v>72</v>
      </c>
      <c r="L278" s="19"/>
      <c r="M278" s="19"/>
      <c r="N278" s="7">
        <v>48.421052631578945</v>
      </c>
      <c r="O278" s="24"/>
      <c r="P278" s="24"/>
    </row>
    <row r="279" spans="1:16" x14ac:dyDescent="0.35">
      <c r="A279" s="15">
        <v>275</v>
      </c>
      <c r="B279" s="22">
        <v>35</v>
      </c>
      <c r="C279" s="9">
        <v>2008</v>
      </c>
      <c r="D279" s="10" t="s">
        <v>15</v>
      </c>
      <c r="E279" s="10" t="s">
        <v>33</v>
      </c>
      <c r="F279" s="18">
        <v>1308</v>
      </c>
      <c r="G279" s="18">
        <v>1348</v>
      </c>
      <c r="H279" s="7">
        <f t="shared" si="5"/>
        <v>2.9673590504451113</v>
      </c>
      <c r="I279" s="20">
        <v>2023</v>
      </c>
      <c r="J279" s="19" t="s">
        <v>15</v>
      </c>
      <c r="K279" s="19" t="s">
        <v>33</v>
      </c>
      <c r="L279" s="19"/>
      <c r="M279" s="19"/>
      <c r="N279" s="7">
        <v>25.483870967741936</v>
      </c>
      <c r="O279" s="24"/>
      <c r="P279" s="24"/>
    </row>
    <row r="280" spans="1:16" x14ac:dyDescent="0.35">
      <c r="A280" s="15">
        <v>276</v>
      </c>
      <c r="B280" s="22">
        <v>36</v>
      </c>
      <c r="C280" s="9">
        <v>2008</v>
      </c>
      <c r="D280" s="10" t="s">
        <v>15</v>
      </c>
      <c r="E280" s="10" t="s">
        <v>34</v>
      </c>
      <c r="F280" s="18">
        <v>1154</v>
      </c>
      <c r="G280" s="18">
        <v>1194</v>
      </c>
      <c r="H280" s="7">
        <f t="shared" si="5"/>
        <v>3.3500837520938092</v>
      </c>
      <c r="I280" s="20">
        <v>2023</v>
      </c>
      <c r="J280" s="19" t="s">
        <v>15</v>
      </c>
      <c r="K280" s="19" t="s">
        <v>34</v>
      </c>
      <c r="L280" s="19"/>
      <c r="M280" s="19"/>
      <c r="N280" s="7">
        <v>31.471631205673759</v>
      </c>
      <c r="O280" s="24"/>
      <c r="P280" s="24"/>
    </row>
    <row r="281" spans="1:16" x14ac:dyDescent="0.35">
      <c r="A281" s="15">
        <v>277</v>
      </c>
      <c r="B281" s="22">
        <v>37</v>
      </c>
      <c r="C281" s="9">
        <v>2008</v>
      </c>
      <c r="D281" s="10" t="s">
        <v>15</v>
      </c>
      <c r="E281" s="10" t="s">
        <v>35</v>
      </c>
      <c r="F281" s="18">
        <v>783</v>
      </c>
      <c r="G281" s="18">
        <v>863</v>
      </c>
      <c r="H281" s="7">
        <f t="shared" si="5"/>
        <v>9.2699884125144791</v>
      </c>
      <c r="I281" s="20">
        <v>2023</v>
      </c>
      <c r="J281" s="19" t="s">
        <v>15</v>
      </c>
      <c r="K281" s="19" t="s">
        <v>112</v>
      </c>
      <c r="L281" s="19"/>
      <c r="M281" s="19"/>
      <c r="N281" s="7">
        <v>50.134408602150536</v>
      </c>
      <c r="O281" s="24"/>
      <c r="P281" s="24"/>
    </row>
    <row r="282" spans="1:16" x14ac:dyDescent="0.35">
      <c r="A282" s="15">
        <v>278</v>
      </c>
      <c r="B282" s="22">
        <v>38</v>
      </c>
      <c r="C282" s="9">
        <v>2008</v>
      </c>
      <c r="D282" s="10" t="s">
        <v>15</v>
      </c>
      <c r="E282" s="10" t="s">
        <v>73</v>
      </c>
      <c r="F282" s="18">
        <v>75</v>
      </c>
      <c r="G282" s="18">
        <v>78</v>
      </c>
      <c r="H282" s="7">
        <f t="shared" si="5"/>
        <v>3.8461538461538396</v>
      </c>
      <c r="I282" s="20">
        <v>2023</v>
      </c>
      <c r="J282" s="19" t="s">
        <v>15</v>
      </c>
      <c r="K282" s="19" t="s">
        <v>73</v>
      </c>
      <c r="L282" s="19"/>
      <c r="M282" s="19"/>
      <c r="N282" s="7">
        <v>47.27272727272728</v>
      </c>
      <c r="O282" s="24"/>
      <c r="P282" s="24"/>
    </row>
    <row r="283" spans="1:16" x14ac:dyDescent="0.35">
      <c r="A283" s="15">
        <v>279</v>
      </c>
      <c r="B283" s="22">
        <v>39</v>
      </c>
      <c r="C283" s="9">
        <v>2008</v>
      </c>
      <c r="D283" s="10" t="s">
        <v>15</v>
      </c>
      <c r="E283" s="10" t="s">
        <v>74</v>
      </c>
      <c r="F283" s="18">
        <v>558</v>
      </c>
      <c r="G283" s="18">
        <v>571</v>
      </c>
      <c r="H283" s="7">
        <f t="shared" si="5"/>
        <v>2.2767075306479825</v>
      </c>
      <c r="I283" s="20">
        <v>2023</v>
      </c>
      <c r="J283" s="19" t="s">
        <v>15</v>
      </c>
      <c r="K283" s="19" t="s">
        <v>74</v>
      </c>
      <c r="L283" s="19"/>
      <c r="M283" s="19"/>
      <c r="N283" s="7">
        <v>30.344827586206904</v>
      </c>
      <c r="O283" s="24"/>
      <c r="P283" s="24"/>
    </row>
    <row r="284" spans="1:16" x14ac:dyDescent="0.35">
      <c r="A284" s="15">
        <v>280</v>
      </c>
      <c r="B284" s="22">
        <v>40</v>
      </c>
      <c r="C284" s="9">
        <v>2008</v>
      </c>
      <c r="D284" s="10" t="s">
        <v>15</v>
      </c>
      <c r="E284" s="10" t="s">
        <v>36</v>
      </c>
      <c r="F284" s="18">
        <v>1024</v>
      </c>
      <c r="G284" s="18">
        <v>1097</v>
      </c>
      <c r="H284" s="7">
        <f t="shared" si="5"/>
        <v>6.6545123062898881</v>
      </c>
      <c r="I284" s="20">
        <v>2023</v>
      </c>
      <c r="J284" s="19" t="s">
        <v>15</v>
      </c>
      <c r="K284" s="19" t="s">
        <v>36</v>
      </c>
      <c r="L284" s="19"/>
      <c r="M284" s="19"/>
      <c r="N284" s="7">
        <v>22.420480993017847</v>
      </c>
      <c r="O284" s="24"/>
      <c r="P284" s="24"/>
    </row>
    <row r="285" spans="1:16" x14ac:dyDescent="0.35">
      <c r="A285" s="15">
        <v>281</v>
      </c>
      <c r="B285" s="22">
        <v>41</v>
      </c>
      <c r="C285" s="9">
        <v>2008</v>
      </c>
      <c r="D285" s="10" t="s">
        <v>15</v>
      </c>
      <c r="E285" s="10" t="s">
        <v>75</v>
      </c>
      <c r="F285" s="19">
        <v>385</v>
      </c>
      <c r="G285" s="19">
        <v>388</v>
      </c>
      <c r="H285" s="7">
        <f t="shared" si="5"/>
        <v>0.77319587628865349</v>
      </c>
      <c r="I285" s="20">
        <v>2023</v>
      </c>
      <c r="J285" s="19" t="s">
        <v>15</v>
      </c>
      <c r="K285" s="19" t="s">
        <v>75</v>
      </c>
      <c r="L285" s="19"/>
      <c r="M285" s="19"/>
      <c r="N285" s="7">
        <v>14.939759036144579</v>
      </c>
      <c r="O285" s="24"/>
      <c r="P285" s="24"/>
    </row>
    <row r="286" spans="1:16" x14ac:dyDescent="0.35">
      <c r="A286" s="15">
        <v>282</v>
      </c>
      <c r="B286" s="22">
        <v>42</v>
      </c>
      <c r="C286" s="9">
        <v>2008</v>
      </c>
      <c r="D286" s="10" t="s">
        <v>15</v>
      </c>
      <c r="E286" s="10" t="s">
        <v>37</v>
      </c>
      <c r="F286" s="19">
        <v>628</v>
      </c>
      <c r="G286" s="19">
        <v>675</v>
      </c>
      <c r="H286" s="7">
        <f t="shared" si="5"/>
        <v>6.9629629629629619</v>
      </c>
      <c r="I286" s="20">
        <v>2023</v>
      </c>
      <c r="J286" s="19" t="s">
        <v>15</v>
      </c>
      <c r="K286" s="19" t="s">
        <v>37</v>
      </c>
      <c r="L286" s="19"/>
      <c r="M286" s="19"/>
      <c r="N286" s="7">
        <v>30.648535564853546</v>
      </c>
      <c r="O286" s="24"/>
      <c r="P286" s="24"/>
    </row>
    <row r="287" spans="1:16" x14ac:dyDescent="0.35">
      <c r="A287" s="15">
        <v>283</v>
      </c>
      <c r="B287" s="22">
        <v>43</v>
      </c>
      <c r="C287" s="9">
        <v>2008</v>
      </c>
      <c r="D287" s="10" t="s">
        <v>15</v>
      </c>
      <c r="E287" s="10" t="s">
        <v>38</v>
      </c>
      <c r="F287" s="19">
        <v>1469</v>
      </c>
      <c r="G287" s="19">
        <v>1514</v>
      </c>
      <c r="H287" s="7">
        <f t="shared" si="5"/>
        <v>2.9722589167767524</v>
      </c>
      <c r="I287" s="20">
        <v>2023</v>
      </c>
      <c r="J287" s="19" t="s">
        <v>15</v>
      </c>
      <c r="K287" s="19" t="s">
        <v>38</v>
      </c>
      <c r="L287" s="19"/>
      <c r="M287" s="19"/>
      <c r="N287" s="7">
        <v>27.260367097212779</v>
      </c>
      <c r="O287" s="24"/>
      <c r="P287" s="24"/>
    </row>
    <row r="288" spans="1:16" x14ac:dyDescent="0.35">
      <c r="A288" s="15">
        <v>284</v>
      </c>
      <c r="B288" s="22">
        <v>44</v>
      </c>
      <c r="C288" s="9">
        <v>2008</v>
      </c>
      <c r="D288" s="10" t="s">
        <v>15</v>
      </c>
      <c r="E288" s="10" t="s">
        <v>39</v>
      </c>
      <c r="F288" s="19">
        <v>849</v>
      </c>
      <c r="G288" s="19">
        <v>860</v>
      </c>
      <c r="H288" s="7">
        <f t="shared" si="5"/>
        <v>1.2790697674418681</v>
      </c>
      <c r="I288" s="20">
        <v>2023</v>
      </c>
      <c r="J288" s="19" t="s">
        <v>15</v>
      </c>
      <c r="K288" s="19" t="s">
        <v>39</v>
      </c>
      <c r="L288" s="19"/>
      <c r="M288" s="19"/>
      <c r="N288" s="7">
        <v>17.422867513611621</v>
      </c>
      <c r="O288" s="24"/>
      <c r="P288" s="24"/>
    </row>
    <row r="289" spans="1:16" x14ac:dyDescent="0.35">
      <c r="A289" s="15">
        <v>285</v>
      </c>
      <c r="B289" s="22">
        <v>45</v>
      </c>
      <c r="C289" s="9">
        <v>2008</v>
      </c>
      <c r="D289" s="10" t="s">
        <v>15</v>
      </c>
      <c r="E289" s="10" t="s">
        <v>76</v>
      </c>
      <c r="F289" s="19">
        <v>946</v>
      </c>
      <c r="G289" s="19">
        <v>1025</v>
      </c>
      <c r="H289" s="7">
        <f t="shared" si="5"/>
        <v>7.7073170731707279</v>
      </c>
      <c r="I289" s="20">
        <v>2023</v>
      </c>
      <c r="J289" s="19" t="s">
        <v>15</v>
      </c>
      <c r="K289" s="19" t="s">
        <v>76</v>
      </c>
      <c r="L289" s="19"/>
      <c r="M289" s="19"/>
      <c r="N289" s="7">
        <v>48.996832101372753</v>
      </c>
      <c r="O289" s="24"/>
      <c r="P289" s="24"/>
    </row>
    <row r="290" spans="1:16" x14ac:dyDescent="0.35">
      <c r="A290" s="15">
        <v>286</v>
      </c>
      <c r="B290" s="22">
        <v>46</v>
      </c>
      <c r="C290" s="9">
        <v>2008</v>
      </c>
      <c r="D290" s="10" t="s">
        <v>15</v>
      </c>
      <c r="E290" s="10" t="s">
        <v>53</v>
      </c>
      <c r="F290" s="19">
        <v>708</v>
      </c>
      <c r="G290" s="19">
        <v>769</v>
      </c>
      <c r="H290" s="7">
        <f t="shared" si="5"/>
        <v>7.9323797139141732</v>
      </c>
      <c r="I290" s="20">
        <v>2023</v>
      </c>
      <c r="J290" s="19" t="s">
        <v>15</v>
      </c>
      <c r="K290" s="19" t="s">
        <v>53</v>
      </c>
      <c r="L290" s="19"/>
      <c r="M290" s="19"/>
      <c r="N290" s="7">
        <v>43.005952380952387</v>
      </c>
      <c r="O290" s="24"/>
      <c r="P290" s="24"/>
    </row>
    <row r="291" spans="1:16" x14ac:dyDescent="0.35">
      <c r="A291" s="15">
        <v>287</v>
      </c>
      <c r="B291" s="22">
        <v>47</v>
      </c>
      <c r="C291" s="9">
        <v>2008</v>
      </c>
      <c r="D291" s="10" t="s">
        <v>15</v>
      </c>
      <c r="E291" s="10" t="s">
        <v>77</v>
      </c>
      <c r="F291" s="19">
        <v>505</v>
      </c>
      <c r="G291" s="19">
        <v>558</v>
      </c>
      <c r="H291" s="7">
        <f t="shared" si="5"/>
        <v>9.4982078853046517</v>
      </c>
      <c r="I291" s="20">
        <v>2023</v>
      </c>
      <c r="J291" s="19" t="s">
        <v>15</v>
      </c>
      <c r="K291" s="19" t="s">
        <v>77</v>
      </c>
      <c r="L291" s="19"/>
      <c r="M291" s="19"/>
      <c r="N291" s="7">
        <v>48.542024013722127</v>
      </c>
      <c r="O291" s="24"/>
      <c r="P291" s="24"/>
    </row>
    <row r="292" spans="1:16" x14ac:dyDescent="0.35">
      <c r="A292" s="15">
        <v>288</v>
      </c>
      <c r="B292" s="22">
        <v>48</v>
      </c>
      <c r="C292" s="9">
        <v>2008</v>
      </c>
      <c r="D292" s="10" t="s">
        <v>15</v>
      </c>
      <c r="E292" s="10" t="s">
        <v>78</v>
      </c>
      <c r="F292" s="19">
        <v>349</v>
      </c>
      <c r="G292" s="19">
        <v>369</v>
      </c>
      <c r="H292" s="7">
        <f t="shared" si="5"/>
        <v>5.4200542005419976</v>
      </c>
      <c r="I292" s="20">
        <v>2023</v>
      </c>
      <c r="J292" s="19" t="s">
        <v>15</v>
      </c>
      <c r="K292" s="19" t="s">
        <v>78</v>
      </c>
      <c r="L292" s="19"/>
      <c r="M292" s="19"/>
      <c r="N292" s="7">
        <v>44.132653061224488</v>
      </c>
      <c r="O292" s="24"/>
      <c r="P292" s="24"/>
    </row>
    <row r="293" spans="1:16" x14ac:dyDescent="0.35">
      <c r="A293" s="15">
        <v>289</v>
      </c>
      <c r="B293" s="22">
        <v>49</v>
      </c>
      <c r="C293" s="9">
        <v>2008</v>
      </c>
      <c r="D293" s="10" t="s">
        <v>15</v>
      </c>
      <c r="E293" s="10" t="s">
        <v>40</v>
      </c>
      <c r="F293" s="19">
        <v>2485</v>
      </c>
      <c r="G293" s="19">
        <v>2561</v>
      </c>
      <c r="H293" s="7">
        <f t="shared" si="5"/>
        <v>2.9675907848496763</v>
      </c>
      <c r="I293" s="20">
        <v>2023</v>
      </c>
      <c r="J293" s="19" t="s">
        <v>15</v>
      </c>
      <c r="K293" s="19" t="s">
        <v>40</v>
      </c>
      <c r="L293" s="19"/>
      <c r="M293" s="19"/>
      <c r="N293" s="7">
        <v>16.323082122338633</v>
      </c>
      <c r="O293" s="24"/>
      <c r="P293" s="24"/>
    </row>
    <row r="294" spans="1:16" x14ac:dyDescent="0.35">
      <c r="A294" s="15">
        <v>290</v>
      </c>
      <c r="B294" s="22">
        <v>50</v>
      </c>
      <c r="C294" s="9">
        <v>2008</v>
      </c>
      <c r="D294" s="10" t="s">
        <v>15</v>
      </c>
      <c r="E294" s="10" t="s">
        <v>41</v>
      </c>
      <c r="F294" s="19">
        <v>1630</v>
      </c>
      <c r="G294" s="19">
        <v>1686</v>
      </c>
      <c r="H294" s="7">
        <f t="shared" si="5"/>
        <v>3.3214709371293054</v>
      </c>
      <c r="I294" s="20">
        <v>2023</v>
      </c>
      <c r="J294" s="19" t="s">
        <v>15</v>
      </c>
      <c r="K294" s="19" t="s">
        <v>41</v>
      </c>
      <c r="L294" s="19"/>
      <c r="M294" s="19"/>
      <c r="N294" s="7">
        <v>23.07265668330561</v>
      </c>
      <c r="O294" s="24"/>
      <c r="P294" s="24"/>
    </row>
    <row r="295" spans="1:16" x14ac:dyDescent="0.35">
      <c r="A295" s="15">
        <v>291</v>
      </c>
      <c r="B295" s="22">
        <v>51</v>
      </c>
      <c r="C295" s="9">
        <v>2008</v>
      </c>
      <c r="D295" s="10" t="s">
        <v>15</v>
      </c>
      <c r="E295" s="10" t="s">
        <v>79</v>
      </c>
      <c r="F295" s="19">
        <v>239</v>
      </c>
      <c r="G295" s="19">
        <v>251</v>
      </c>
      <c r="H295" s="7">
        <f t="shared" si="5"/>
        <v>4.7808764940239001</v>
      </c>
      <c r="I295" s="20">
        <v>2023</v>
      </c>
      <c r="J295" s="19" t="s">
        <v>15</v>
      </c>
      <c r="K295" s="19" t="s">
        <v>79</v>
      </c>
      <c r="L295" s="19"/>
      <c r="M295" s="19"/>
      <c r="N295" s="7">
        <v>23.678646934460886</v>
      </c>
      <c r="O295" s="24"/>
      <c r="P295" s="24"/>
    </row>
    <row r="296" spans="1:16" x14ac:dyDescent="0.35">
      <c r="A296" s="15">
        <v>292</v>
      </c>
      <c r="B296" s="22">
        <v>52</v>
      </c>
      <c r="C296" s="9">
        <v>2008</v>
      </c>
      <c r="D296" s="10" t="s">
        <v>15</v>
      </c>
      <c r="E296" s="10" t="s">
        <v>42</v>
      </c>
      <c r="F296" s="19">
        <v>846</v>
      </c>
      <c r="G296" s="19">
        <v>917</v>
      </c>
      <c r="H296" s="7">
        <f t="shared" si="5"/>
        <v>7.742639040348962</v>
      </c>
      <c r="I296" s="20">
        <v>2023</v>
      </c>
      <c r="J296" s="19" t="s">
        <v>15</v>
      </c>
      <c r="K296" s="19" t="s">
        <v>42</v>
      </c>
      <c r="L296" s="19"/>
      <c r="M296" s="19"/>
      <c r="N296" s="7">
        <v>39.651639344262293</v>
      </c>
      <c r="O296" s="24"/>
      <c r="P296" s="24"/>
    </row>
    <row r="297" spans="1:16" x14ac:dyDescent="0.35">
      <c r="A297" s="15">
        <v>293</v>
      </c>
      <c r="B297" s="22">
        <v>53</v>
      </c>
      <c r="C297" s="9">
        <v>2008</v>
      </c>
      <c r="D297" s="10" t="s">
        <v>15</v>
      </c>
      <c r="E297" s="10" t="s">
        <v>80</v>
      </c>
      <c r="F297" s="19">
        <v>1532</v>
      </c>
      <c r="G297" s="19">
        <v>1605</v>
      </c>
      <c r="H297" s="7">
        <f t="shared" si="5"/>
        <v>4.5482866043613797</v>
      </c>
      <c r="I297" s="20">
        <v>2023</v>
      </c>
      <c r="J297" s="19" t="s">
        <v>15</v>
      </c>
      <c r="K297" s="19" t="s">
        <v>80</v>
      </c>
      <c r="L297" s="19"/>
      <c r="M297" s="19"/>
      <c r="N297" s="7">
        <v>31.461988304093566</v>
      </c>
      <c r="O297" s="24"/>
      <c r="P297" s="24"/>
    </row>
    <row r="298" spans="1:16" x14ac:dyDescent="0.35">
      <c r="A298" s="15">
        <v>294</v>
      </c>
      <c r="B298" s="22">
        <v>54</v>
      </c>
      <c r="C298" s="9">
        <v>2008</v>
      </c>
      <c r="D298" s="10" t="s">
        <v>15</v>
      </c>
      <c r="E298" s="10" t="s">
        <v>81</v>
      </c>
      <c r="F298" s="19">
        <v>149</v>
      </c>
      <c r="G298" s="19">
        <v>159</v>
      </c>
      <c r="H298" s="7">
        <f t="shared" si="5"/>
        <v>6.2893081761006329</v>
      </c>
      <c r="I298" s="20">
        <v>2023</v>
      </c>
      <c r="J298" s="19" t="s">
        <v>15</v>
      </c>
      <c r="K298" s="19" t="s">
        <v>81</v>
      </c>
      <c r="L298" s="19"/>
      <c r="M298" s="19"/>
      <c r="N298" s="7">
        <v>31.730769230769226</v>
      </c>
      <c r="O298" s="24"/>
      <c r="P298" s="24"/>
    </row>
    <row r="299" spans="1:16" x14ac:dyDescent="0.35">
      <c r="A299" s="15">
        <v>295</v>
      </c>
      <c r="B299" s="22">
        <v>55</v>
      </c>
      <c r="C299" s="9">
        <v>2008</v>
      </c>
      <c r="D299" s="10" t="s">
        <v>15</v>
      </c>
      <c r="E299" s="10" t="s">
        <v>82</v>
      </c>
      <c r="F299" s="19">
        <v>46</v>
      </c>
      <c r="G299" s="19">
        <v>50</v>
      </c>
      <c r="H299" s="7">
        <f t="shared" si="5"/>
        <v>8</v>
      </c>
      <c r="I299" s="20">
        <v>2023</v>
      </c>
      <c r="J299" s="19" t="s">
        <v>15</v>
      </c>
      <c r="K299" s="19" t="s">
        <v>82</v>
      </c>
      <c r="L299" s="19"/>
      <c r="M299" s="19"/>
      <c r="N299" s="7">
        <v>37.5</v>
      </c>
      <c r="O299" s="24"/>
      <c r="P299" s="24"/>
    </row>
    <row r="300" spans="1:16" x14ac:dyDescent="0.35">
      <c r="A300" s="15">
        <v>296</v>
      </c>
      <c r="B300" s="22">
        <v>56</v>
      </c>
      <c r="C300" s="9">
        <v>2008</v>
      </c>
      <c r="D300" s="10" t="s">
        <v>15</v>
      </c>
      <c r="E300" s="10" t="s">
        <v>83</v>
      </c>
      <c r="F300" s="19">
        <v>104</v>
      </c>
      <c r="G300" s="19">
        <v>107</v>
      </c>
      <c r="H300" s="7">
        <f t="shared" si="5"/>
        <v>2.8037383177570092</v>
      </c>
      <c r="I300" s="20">
        <v>2023</v>
      </c>
      <c r="J300" s="19" t="s">
        <v>15</v>
      </c>
      <c r="K300" s="19" t="s">
        <v>83</v>
      </c>
      <c r="L300" s="19"/>
      <c r="M300" s="19"/>
      <c r="N300" s="7">
        <v>49.056603773584904</v>
      </c>
      <c r="O300" s="24"/>
      <c r="P300" s="24"/>
    </row>
    <row r="301" spans="1:16" x14ac:dyDescent="0.35">
      <c r="A301" s="15">
        <v>297</v>
      </c>
      <c r="B301" s="22">
        <v>57</v>
      </c>
      <c r="C301" s="9">
        <v>2008</v>
      </c>
      <c r="D301" s="10" t="s">
        <v>15</v>
      </c>
      <c r="E301" s="10" t="s">
        <v>84</v>
      </c>
      <c r="F301" s="19">
        <v>502</v>
      </c>
      <c r="G301" s="19">
        <v>521</v>
      </c>
      <c r="H301" s="7">
        <f t="shared" si="5"/>
        <v>3.6468330134356961</v>
      </c>
      <c r="I301" s="20">
        <v>2023</v>
      </c>
      <c r="J301" s="19" t="s">
        <v>15</v>
      </c>
      <c r="K301" s="19" t="s">
        <v>84</v>
      </c>
      <c r="L301" s="19"/>
      <c r="M301" s="19"/>
      <c r="N301" s="7">
        <v>32.412523020257822</v>
      </c>
      <c r="O301" s="24"/>
      <c r="P301" s="24"/>
    </row>
    <row r="302" spans="1:16" x14ac:dyDescent="0.35">
      <c r="A302" s="15">
        <v>298</v>
      </c>
      <c r="B302" s="22">
        <v>58</v>
      </c>
      <c r="C302" s="9">
        <v>2008</v>
      </c>
      <c r="D302" s="10" t="s">
        <v>15</v>
      </c>
      <c r="E302" s="10" t="s">
        <v>85</v>
      </c>
      <c r="F302" s="19">
        <v>134</v>
      </c>
      <c r="G302" s="19">
        <v>141</v>
      </c>
      <c r="H302" s="7">
        <f t="shared" si="5"/>
        <v>4.9645390070921991</v>
      </c>
      <c r="I302" s="20">
        <v>2023</v>
      </c>
      <c r="J302" s="19" t="s">
        <v>15</v>
      </c>
      <c r="K302" s="19" t="s">
        <v>85</v>
      </c>
      <c r="L302" s="19"/>
      <c r="M302" s="19"/>
      <c r="N302" s="7">
        <v>56.164383561643838</v>
      </c>
      <c r="O302" s="24"/>
      <c r="P302" s="24"/>
    </row>
    <row r="303" spans="1:16" x14ac:dyDescent="0.35">
      <c r="A303" s="15">
        <v>299</v>
      </c>
      <c r="B303" s="22">
        <v>59</v>
      </c>
      <c r="C303" s="9">
        <v>2008</v>
      </c>
      <c r="D303" s="10" t="s">
        <v>15</v>
      </c>
      <c r="E303" s="10" t="s">
        <v>43</v>
      </c>
      <c r="F303" s="19">
        <v>530</v>
      </c>
      <c r="G303" s="19">
        <v>554</v>
      </c>
      <c r="H303" s="7">
        <f t="shared" si="5"/>
        <v>4.3321299638989075</v>
      </c>
      <c r="I303" s="20">
        <v>2023</v>
      </c>
      <c r="J303" s="19" t="s">
        <v>15</v>
      </c>
      <c r="K303" s="19" t="s">
        <v>43</v>
      </c>
      <c r="L303" s="19"/>
      <c r="M303" s="19"/>
      <c r="N303" s="7">
        <v>15.256124721603555</v>
      </c>
      <c r="O303" s="24"/>
      <c r="P303" s="24"/>
    </row>
    <row r="304" spans="1:16" x14ac:dyDescent="0.35">
      <c r="A304" s="15">
        <v>300</v>
      </c>
      <c r="B304" s="22">
        <v>60</v>
      </c>
      <c r="C304" s="9">
        <v>2008</v>
      </c>
      <c r="D304" s="10" t="s">
        <v>15</v>
      </c>
      <c r="E304" s="10" t="s">
        <v>86</v>
      </c>
      <c r="F304" s="19">
        <v>30</v>
      </c>
      <c r="G304" s="19">
        <v>31</v>
      </c>
      <c r="H304" s="7">
        <f t="shared" si="5"/>
        <v>3.2258064516128968</v>
      </c>
      <c r="I304" s="20">
        <v>2023</v>
      </c>
      <c r="J304" s="19" t="s">
        <v>15</v>
      </c>
      <c r="K304" s="19" t="s">
        <v>86</v>
      </c>
      <c r="L304" s="19"/>
      <c r="M304" s="19"/>
      <c r="N304" s="7">
        <v>48.275862068965516</v>
      </c>
      <c r="O304" s="24"/>
      <c r="P304" s="24"/>
    </row>
    <row r="305" spans="1:16" x14ac:dyDescent="0.35">
      <c r="A305" s="15">
        <v>301</v>
      </c>
      <c r="B305" s="22">
        <v>61</v>
      </c>
      <c r="C305" s="9">
        <v>2008</v>
      </c>
      <c r="D305" s="10" t="s">
        <v>15</v>
      </c>
      <c r="E305" s="10" t="s">
        <v>16</v>
      </c>
      <c r="F305" s="19"/>
      <c r="G305" s="19"/>
      <c r="H305" s="7"/>
      <c r="I305" s="20">
        <v>2023</v>
      </c>
      <c r="J305" s="19" t="s">
        <v>15</v>
      </c>
      <c r="K305" s="10" t="s">
        <v>113</v>
      </c>
      <c r="L305" s="19"/>
      <c r="M305" s="19"/>
      <c r="N305" s="7">
        <v>33.4</v>
      </c>
      <c r="O305" s="24"/>
      <c r="P305" s="24"/>
    </row>
    <row r="306" spans="1:16" x14ac:dyDescent="0.35">
      <c r="A306" s="15">
        <v>302</v>
      </c>
      <c r="B306" s="22">
        <v>62</v>
      </c>
      <c r="C306" s="9">
        <v>2008</v>
      </c>
      <c r="D306" s="10" t="s">
        <v>15</v>
      </c>
      <c r="E306" s="10" t="s">
        <v>87</v>
      </c>
      <c r="F306" s="19">
        <v>374</v>
      </c>
      <c r="G306" s="19">
        <v>387</v>
      </c>
      <c r="H306" s="7">
        <f t="shared" si="5"/>
        <v>3.3591731266149907</v>
      </c>
      <c r="I306" s="20">
        <v>2023</v>
      </c>
      <c r="J306" s="19" t="s">
        <v>15</v>
      </c>
      <c r="K306" s="19" t="s">
        <v>87</v>
      </c>
      <c r="L306" s="19"/>
      <c r="M306" s="19"/>
      <c r="N306" s="7">
        <v>45.128205128205124</v>
      </c>
      <c r="O306" s="24"/>
      <c r="P306" s="24"/>
    </row>
    <row r="307" spans="1:16" x14ac:dyDescent="0.35">
      <c r="A307" s="15">
        <v>303</v>
      </c>
      <c r="B307" s="22">
        <v>63</v>
      </c>
      <c r="C307" s="9">
        <v>2008</v>
      </c>
      <c r="D307" s="10" t="s">
        <v>15</v>
      </c>
      <c r="E307" s="10" t="s">
        <v>88</v>
      </c>
      <c r="F307" s="19">
        <v>285</v>
      </c>
      <c r="G307" s="19">
        <v>296</v>
      </c>
      <c r="H307" s="7">
        <f t="shared" si="5"/>
        <v>3.7162162162162105</v>
      </c>
      <c r="I307" s="20">
        <v>2023</v>
      </c>
      <c r="J307" s="19" t="s">
        <v>15</v>
      </c>
      <c r="K307" s="19" t="s">
        <v>88</v>
      </c>
      <c r="L307" s="19"/>
      <c r="M307" s="19"/>
      <c r="N307" s="7">
        <v>28.138528138528144</v>
      </c>
      <c r="O307" s="24"/>
      <c r="P307" s="24"/>
    </row>
    <row r="308" spans="1:16" x14ac:dyDescent="0.35">
      <c r="A308" s="15">
        <v>304</v>
      </c>
      <c r="B308" s="22">
        <v>64</v>
      </c>
      <c r="C308" s="9">
        <v>2008</v>
      </c>
      <c r="D308" s="10" t="s">
        <v>15</v>
      </c>
      <c r="E308" s="10" t="s">
        <v>44</v>
      </c>
      <c r="F308" s="19">
        <v>993</v>
      </c>
      <c r="G308" s="19">
        <v>996</v>
      </c>
      <c r="H308" s="7">
        <f t="shared" si="5"/>
        <v>0.30120481927711751</v>
      </c>
      <c r="I308" s="20">
        <v>2023</v>
      </c>
      <c r="J308" s="19" t="s">
        <v>15</v>
      </c>
      <c r="K308" s="19" t="s">
        <v>44</v>
      </c>
      <c r="L308" s="19"/>
      <c r="M308" s="19"/>
      <c r="N308" s="7">
        <v>10.615079365079367</v>
      </c>
      <c r="O308" s="24"/>
      <c r="P308" s="24"/>
    </row>
    <row r="309" spans="1:16" x14ac:dyDescent="0.35">
      <c r="A309" s="15">
        <v>305</v>
      </c>
      <c r="B309" s="22">
        <v>65</v>
      </c>
      <c r="C309" s="9">
        <v>2008</v>
      </c>
      <c r="D309" s="10" t="s">
        <v>15</v>
      </c>
      <c r="E309" s="10" t="s">
        <v>89</v>
      </c>
      <c r="F309" s="19">
        <v>51</v>
      </c>
      <c r="G309" s="19">
        <v>53</v>
      </c>
      <c r="H309" s="7">
        <f t="shared" si="5"/>
        <v>3.7735849056603712</v>
      </c>
      <c r="I309" s="20">
        <v>2023</v>
      </c>
      <c r="J309" s="19" t="s">
        <v>15</v>
      </c>
      <c r="K309" s="19" t="s">
        <v>89</v>
      </c>
      <c r="L309" s="19"/>
      <c r="M309" s="19"/>
      <c r="N309" s="7">
        <v>34.615384615384613</v>
      </c>
      <c r="O309" s="24"/>
      <c r="P309" s="24"/>
    </row>
    <row r="310" spans="1:16" x14ac:dyDescent="0.35">
      <c r="A310" s="15">
        <v>306</v>
      </c>
      <c r="B310" s="22">
        <v>66</v>
      </c>
      <c r="C310" s="9">
        <v>2008</v>
      </c>
      <c r="D310" s="10" t="s">
        <v>15</v>
      </c>
      <c r="E310" s="10" t="s">
        <v>90</v>
      </c>
      <c r="F310" s="19">
        <v>17</v>
      </c>
      <c r="G310" s="19">
        <v>17</v>
      </c>
      <c r="H310" s="7">
        <f t="shared" si="5"/>
        <v>0</v>
      </c>
      <c r="I310" s="20">
        <v>2023</v>
      </c>
      <c r="J310" s="19" t="s">
        <v>15</v>
      </c>
      <c r="K310" s="19" t="s">
        <v>90</v>
      </c>
      <c r="L310" s="19"/>
      <c r="M310" s="19"/>
      <c r="N310" s="7">
        <v>47.286821705426348</v>
      </c>
      <c r="O310" s="24"/>
      <c r="P310" s="24"/>
    </row>
    <row r="311" spans="1:16" x14ac:dyDescent="0.35">
      <c r="A311" s="15">
        <v>307</v>
      </c>
      <c r="B311" s="22">
        <v>67</v>
      </c>
      <c r="C311" s="9">
        <v>2008</v>
      </c>
      <c r="D311" s="10" t="s">
        <v>15</v>
      </c>
      <c r="E311" s="10" t="s">
        <v>54</v>
      </c>
      <c r="F311" s="19">
        <v>299</v>
      </c>
      <c r="G311" s="19">
        <v>338</v>
      </c>
      <c r="H311" s="7">
        <f t="shared" si="5"/>
        <v>11.538461538461547</v>
      </c>
      <c r="I311" s="20">
        <v>2023</v>
      </c>
      <c r="J311" s="19" t="s">
        <v>15</v>
      </c>
      <c r="K311" s="19" t="s">
        <v>54</v>
      </c>
      <c r="L311" s="19"/>
      <c r="M311" s="19"/>
      <c r="N311" s="7">
        <v>52.51141552511416</v>
      </c>
      <c r="O311" s="24"/>
      <c r="P311" s="24"/>
    </row>
    <row r="312" spans="1:16" x14ac:dyDescent="0.35">
      <c r="A312" s="15">
        <v>308</v>
      </c>
      <c r="B312" s="22">
        <v>68</v>
      </c>
      <c r="C312" s="9">
        <v>2008</v>
      </c>
      <c r="D312" s="10" t="s">
        <v>15</v>
      </c>
      <c r="E312" s="10" t="s">
        <v>91</v>
      </c>
      <c r="F312" s="19">
        <v>105</v>
      </c>
      <c r="G312" s="19">
        <v>105</v>
      </c>
      <c r="H312" s="7">
        <f t="shared" si="5"/>
        <v>0</v>
      </c>
      <c r="I312" s="20">
        <v>2023</v>
      </c>
      <c r="J312" s="19" t="s">
        <v>15</v>
      </c>
      <c r="K312" s="19" t="s">
        <v>91</v>
      </c>
      <c r="L312" s="19"/>
      <c r="M312" s="19"/>
      <c r="N312" s="7">
        <v>45.054945054945051</v>
      </c>
      <c r="O312" s="24"/>
      <c r="P312" s="24"/>
    </row>
    <row r="313" spans="1:16" x14ac:dyDescent="0.35">
      <c r="A313" s="15">
        <v>309</v>
      </c>
      <c r="B313" s="22">
        <v>69</v>
      </c>
      <c r="C313" s="9">
        <v>2008</v>
      </c>
      <c r="D313" s="10" t="s">
        <v>15</v>
      </c>
      <c r="E313" s="10" t="s">
        <v>55</v>
      </c>
      <c r="F313" s="19">
        <v>354</v>
      </c>
      <c r="G313" s="19">
        <v>381</v>
      </c>
      <c r="H313" s="7">
        <f t="shared" si="5"/>
        <v>7.086614173228341</v>
      </c>
      <c r="I313" s="20">
        <v>2023</v>
      </c>
      <c r="J313" s="19" t="s">
        <v>15</v>
      </c>
      <c r="K313" s="19" t="s">
        <v>55</v>
      </c>
      <c r="L313" s="19"/>
      <c r="M313" s="19"/>
      <c r="N313" s="7">
        <v>44.444444444444443</v>
      </c>
      <c r="O313" s="24"/>
      <c r="P313" s="24"/>
    </row>
    <row r="314" spans="1:16" x14ac:dyDescent="0.35">
      <c r="A314" s="15">
        <v>310</v>
      </c>
      <c r="B314" s="22">
        <v>70</v>
      </c>
      <c r="C314" s="9">
        <v>2008</v>
      </c>
      <c r="D314" s="10" t="s">
        <v>15</v>
      </c>
      <c r="E314" s="10" t="s">
        <v>45</v>
      </c>
      <c r="F314" s="19">
        <v>548</v>
      </c>
      <c r="G314" s="19">
        <v>586</v>
      </c>
      <c r="H314" s="7">
        <f t="shared" si="5"/>
        <v>6.4846416382252556</v>
      </c>
      <c r="I314" s="20">
        <v>2023</v>
      </c>
      <c r="J314" s="19" t="s">
        <v>15</v>
      </c>
      <c r="K314" s="19" t="s">
        <v>45</v>
      </c>
      <c r="L314" s="19"/>
      <c r="M314" s="19"/>
      <c r="N314" s="7">
        <v>44.582593250444049</v>
      </c>
      <c r="O314" s="24"/>
      <c r="P314" s="24"/>
    </row>
    <row r="315" spans="1:16" x14ac:dyDescent="0.35">
      <c r="A315" s="15">
        <v>311</v>
      </c>
      <c r="B315" s="22">
        <v>71</v>
      </c>
      <c r="C315" s="9">
        <v>2008</v>
      </c>
      <c r="D315" s="10" t="s">
        <v>15</v>
      </c>
      <c r="E315" s="10" t="s">
        <v>92</v>
      </c>
      <c r="F315" s="19">
        <v>582</v>
      </c>
      <c r="G315" s="19">
        <v>613</v>
      </c>
      <c r="H315" s="7">
        <f t="shared" si="5"/>
        <v>5.0570962479608426</v>
      </c>
      <c r="I315" s="20">
        <v>2023</v>
      </c>
      <c r="J315" s="19" t="s">
        <v>15</v>
      </c>
      <c r="K315" s="19" t="s">
        <v>92</v>
      </c>
      <c r="L315" s="19"/>
      <c r="M315" s="19"/>
      <c r="N315" s="7">
        <v>39.285714285714292</v>
      </c>
      <c r="O315" s="24"/>
      <c r="P315" s="24"/>
    </row>
    <row r="316" spans="1:16" x14ac:dyDescent="0.35">
      <c r="A316" s="15">
        <v>312</v>
      </c>
      <c r="B316" s="22">
        <v>72</v>
      </c>
      <c r="C316" s="9">
        <v>2008</v>
      </c>
      <c r="D316" s="10" t="s">
        <v>15</v>
      </c>
      <c r="E316" s="10" t="s">
        <v>93</v>
      </c>
      <c r="F316" s="19">
        <v>58</v>
      </c>
      <c r="G316" s="19">
        <v>60</v>
      </c>
      <c r="H316" s="7">
        <f t="shared" si="5"/>
        <v>3.3333333333333286</v>
      </c>
      <c r="I316" s="20">
        <v>2023</v>
      </c>
      <c r="J316" s="19" t="s">
        <v>15</v>
      </c>
      <c r="K316" s="19" t="s">
        <v>93</v>
      </c>
      <c r="L316" s="19"/>
      <c r="M316" s="19"/>
      <c r="N316" s="7">
        <v>36</v>
      </c>
      <c r="O316" s="24"/>
      <c r="P316" s="24"/>
    </row>
    <row r="317" spans="1:16" x14ac:dyDescent="0.35">
      <c r="A317" s="15">
        <v>313</v>
      </c>
      <c r="B317" s="22">
        <v>73</v>
      </c>
      <c r="C317" s="9">
        <v>2008</v>
      </c>
      <c r="D317" s="10" t="s">
        <v>15</v>
      </c>
      <c r="E317" s="10" t="s">
        <v>46</v>
      </c>
      <c r="F317" s="19">
        <v>1455</v>
      </c>
      <c r="G317" s="19">
        <v>1494</v>
      </c>
      <c r="H317" s="7">
        <f t="shared" si="5"/>
        <v>2.6104417670682665</v>
      </c>
      <c r="I317" s="20">
        <v>2023</v>
      </c>
      <c r="J317" s="19" t="s">
        <v>15</v>
      </c>
      <c r="K317" s="19" t="s">
        <v>46</v>
      </c>
      <c r="L317" s="19"/>
      <c r="M317" s="19"/>
      <c r="N317" s="7">
        <v>16.838842975206617</v>
      </c>
      <c r="O317" s="24"/>
      <c r="P317" s="24"/>
    </row>
    <row r="318" spans="1:16" x14ac:dyDescent="0.35">
      <c r="A318" s="15">
        <v>314</v>
      </c>
      <c r="B318" s="22">
        <v>74</v>
      </c>
      <c r="C318" s="9">
        <v>2008</v>
      </c>
      <c r="D318" s="10" t="s">
        <v>15</v>
      </c>
      <c r="E318" s="10" t="s">
        <v>47</v>
      </c>
      <c r="F318" s="19">
        <v>1312</v>
      </c>
      <c r="G318" s="19">
        <v>1396</v>
      </c>
      <c r="H318" s="7">
        <f t="shared" si="5"/>
        <v>6.0171919770773599</v>
      </c>
      <c r="I318" s="20">
        <v>2023</v>
      </c>
      <c r="J318" s="19" t="s">
        <v>15</v>
      </c>
      <c r="K318" s="19" t="s">
        <v>47</v>
      </c>
      <c r="L318" s="19"/>
      <c r="M318" s="19"/>
      <c r="N318" s="7">
        <v>48.295727316370616</v>
      </c>
      <c r="O318" s="24"/>
      <c r="P318" s="24"/>
    </row>
    <row r="319" spans="1:16" x14ac:dyDescent="0.35">
      <c r="A319" s="15">
        <v>315</v>
      </c>
      <c r="B319" s="22">
        <v>75</v>
      </c>
      <c r="C319" s="9">
        <v>2008</v>
      </c>
      <c r="D319" s="10" t="s">
        <v>15</v>
      </c>
      <c r="E319" s="10" t="s">
        <v>56</v>
      </c>
      <c r="F319" s="19">
        <v>514</v>
      </c>
      <c r="G319" s="19">
        <v>536</v>
      </c>
      <c r="H319" s="7">
        <f t="shared" si="5"/>
        <v>4.1044776119402968</v>
      </c>
      <c r="I319" s="20">
        <v>2023</v>
      </c>
      <c r="J319" s="19" t="s">
        <v>15</v>
      </c>
      <c r="K319" s="19" t="s">
        <v>56</v>
      </c>
      <c r="L319" s="19"/>
      <c r="M319" s="19"/>
      <c r="N319" s="7">
        <v>45.090909090909093</v>
      </c>
      <c r="O319" s="24"/>
      <c r="P319" s="24"/>
    </row>
    <row r="320" spans="1:16" x14ac:dyDescent="0.35">
      <c r="A320" s="15">
        <v>316</v>
      </c>
      <c r="B320" s="22">
        <v>76</v>
      </c>
      <c r="C320" s="9">
        <v>2008</v>
      </c>
      <c r="D320" s="10" t="s">
        <v>15</v>
      </c>
      <c r="E320" s="10" t="s">
        <v>48</v>
      </c>
      <c r="F320" s="19">
        <v>1596</v>
      </c>
      <c r="G320" s="19">
        <v>1726</v>
      </c>
      <c r="H320" s="7">
        <f t="shared" si="5"/>
        <v>7.5318655851680205</v>
      </c>
      <c r="I320" s="20">
        <v>2023</v>
      </c>
      <c r="J320" s="19" t="s">
        <v>15</v>
      </c>
      <c r="K320" s="19" t="s">
        <v>48</v>
      </c>
      <c r="L320" s="19"/>
      <c r="M320" s="19"/>
      <c r="N320" s="7">
        <v>35.078676071622354</v>
      </c>
      <c r="O320" s="24"/>
      <c r="P320" s="24"/>
    </row>
    <row r="321" spans="1:16" x14ac:dyDescent="0.35">
      <c r="A321" s="15">
        <v>317</v>
      </c>
      <c r="B321" s="22">
        <v>77</v>
      </c>
      <c r="C321" s="9">
        <v>2008</v>
      </c>
      <c r="D321" s="10" t="s">
        <v>15</v>
      </c>
      <c r="E321" s="10" t="s">
        <v>49</v>
      </c>
      <c r="F321" s="19">
        <v>863</v>
      </c>
      <c r="G321" s="19">
        <v>872</v>
      </c>
      <c r="H321" s="7">
        <f t="shared" si="5"/>
        <v>1.032110091743121</v>
      </c>
      <c r="I321" s="20">
        <v>2023</v>
      </c>
      <c r="J321" s="19" t="s">
        <v>15</v>
      </c>
      <c r="K321" s="19" t="s">
        <v>49</v>
      </c>
      <c r="L321" s="19"/>
      <c r="M321" s="19"/>
      <c r="N321" s="7">
        <v>17.086834733893554</v>
      </c>
      <c r="O321" s="24"/>
      <c r="P321" s="24"/>
    </row>
    <row r="322" spans="1:16" x14ac:dyDescent="0.35">
      <c r="A322" s="15">
        <v>318</v>
      </c>
      <c r="B322" s="22">
        <v>78</v>
      </c>
      <c r="C322" s="9">
        <v>2008</v>
      </c>
      <c r="D322" s="10" t="s">
        <v>15</v>
      </c>
      <c r="E322" s="10" t="s">
        <v>94</v>
      </c>
      <c r="F322" s="19">
        <v>1963</v>
      </c>
      <c r="G322" s="19">
        <v>2042</v>
      </c>
      <c r="H322" s="7">
        <f t="shared" si="5"/>
        <v>3.8687561214495503</v>
      </c>
      <c r="I322" s="20">
        <v>2023</v>
      </c>
      <c r="J322" s="19" t="s">
        <v>15</v>
      </c>
      <c r="K322" s="19" t="s">
        <v>94</v>
      </c>
      <c r="L322" s="19"/>
      <c r="M322" s="19"/>
      <c r="N322" s="7">
        <v>35.697674418604649</v>
      </c>
      <c r="O322" s="24"/>
      <c r="P322" s="24"/>
    </row>
    <row r="323" spans="1:16" x14ac:dyDescent="0.35">
      <c r="A323" s="15">
        <v>319</v>
      </c>
      <c r="B323" s="22">
        <v>79</v>
      </c>
      <c r="C323" s="9">
        <v>2008</v>
      </c>
      <c r="D323" s="10" t="s">
        <v>15</v>
      </c>
      <c r="E323" s="10" t="s">
        <v>95</v>
      </c>
      <c r="F323" s="19">
        <v>102</v>
      </c>
      <c r="G323" s="19">
        <v>111</v>
      </c>
      <c r="H323" s="7">
        <f t="shared" si="5"/>
        <v>8.1081081081080981</v>
      </c>
      <c r="I323" s="20">
        <v>2023</v>
      </c>
      <c r="J323" s="19" t="s">
        <v>15</v>
      </c>
      <c r="K323" s="19" t="s">
        <v>95</v>
      </c>
      <c r="L323" s="19"/>
      <c r="M323" s="19"/>
      <c r="N323" s="7">
        <v>43.07692307692308</v>
      </c>
      <c r="O323" s="24"/>
      <c r="P323" s="24"/>
    </row>
    <row r="324" spans="1:16" x14ac:dyDescent="0.35">
      <c r="A324" s="15">
        <v>320</v>
      </c>
      <c r="B324" s="22">
        <v>80</v>
      </c>
      <c r="C324" s="9">
        <v>2008</v>
      </c>
      <c r="D324" s="10" t="s">
        <v>15</v>
      </c>
      <c r="E324" s="10" t="s">
        <v>109</v>
      </c>
      <c r="F324" s="19">
        <f>SUM(F245:F323)</f>
        <v>59771</v>
      </c>
      <c r="G324" s="19">
        <f>SUM(G245:G323)</f>
        <v>63017</v>
      </c>
      <c r="H324" s="7">
        <f t="shared" si="5"/>
        <v>5.1509910024279151</v>
      </c>
      <c r="I324" s="20">
        <v>2023</v>
      </c>
      <c r="J324" s="19" t="s">
        <v>15</v>
      </c>
      <c r="K324" s="38" t="s">
        <v>109</v>
      </c>
      <c r="L324" s="19"/>
      <c r="M324" s="19"/>
      <c r="N324" s="7">
        <v>33.4</v>
      </c>
      <c r="O324" s="24"/>
      <c r="P324" s="24"/>
    </row>
    <row r="325" spans="1:16" x14ac:dyDescent="0.35">
      <c r="B325" s="1"/>
      <c r="C325" s="3"/>
      <c r="O325" s="24"/>
      <c r="P325" s="24"/>
    </row>
    <row r="326" spans="1:16" x14ac:dyDescent="0.35">
      <c r="B326" s="1"/>
      <c r="C326" s="3"/>
      <c r="P326" s="24"/>
    </row>
    <row r="327" spans="1:16" x14ac:dyDescent="0.35">
      <c r="B327" s="1"/>
      <c r="C327" s="3"/>
      <c r="P327" s="24"/>
    </row>
    <row r="328" spans="1:16" x14ac:dyDescent="0.35">
      <c r="B328" s="1"/>
      <c r="C328" s="3"/>
      <c r="P328" s="24"/>
    </row>
    <row r="329" spans="1:16" x14ac:dyDescent="0.35">
      <c r="B329" s="1"/>
      <c r="C329" s="3"/>
      <c r="P329" s="24"/>
    </row>
    <row r="330" spans="1:16" x14ac:dyDescent="0.35">
      <c r="B330" s="1"/>
      <c r="C330" s="3"/>
      <c r="P330" s="24"/>
    </row>
    <row r="331" spans="1:16" x14ac:dyDescent="0.35">
      <c r="B331" s="1"/>
      <c r="C331" s="3"/>
      <c r="P331" s="24"/>
    </row>
    <row r="332" spans="1:16" x14ac:dyDescent="0.35">
      <c r="B332" s="1"/>
      <c r="C332" s="3"/>
      <c r="P332" s="24"/>
    </row>
    <row r="333" spans="1:16" x14ac:dyDescent="0.35">
      <c r="B333" s="1"/>
      <c r="C333" s="3"/>
      <c r="P333" s="24"/>
    </row>
    <row r="334" spans="1:16" x14ac:dyDescent="0.35">
      <c r="B334" s="1"/>
      <c r="C334" s="3"/>
      <c r="P334" s="24"/>
    </row>
    <row r="335" spans="1:16" x14ac:dyDescent="0.35">
      <c r="B335" s="1"/>
      <c r="C335" s="3"/>
      <c r="P335" s="24"/>
    </row>
    <row r="336" spans="1:16" x14ac:dyDescent="0.35">
      <c r="B336" s="1"/>
      <c r="C336" s="3"/>
      <c r="P336" s="24"/>
    </row>
    <row r="337" spans="2:16" x14ac:dyDescent="0.35">
      <c r="B337" s="1"/>
      <c r="C337" s="3"/>
      <c r="P337" s="24"/>
    </row>
    <row r="338" spans="2:16" x14ac:dyDescent="0.35">
      <c r="B338" s="1"/>
      <c r="C338" s="3"/>
      <c r="P338" s="24"/>
    </row>
    <row r="339" spans="2:16" x14ac:dyDescent="0.35">
      <c r="B339" s="1"/>
      <c r="C339" s="3"/>
      <c r="P339" s="24"/>
    </row>
    <row r="340" spans="2:16" x14ac:dyDescent="0.35">
      <c r="B340" s="1"/>
      <c r="C340" s="3"/>
      <c r="P340" s="24"/>
    </row>
    <row r="341" spans="2:16" x14ac:dyDescent="0.35">
      <c r="B341" s="1"/>
      <c r="C341" s="3"/>
      <c r="P341" s="24"/>
    </row>
    <row r="342" spans="2:16" x14ac:dyDescent="0.35">
      <c r="B342" s="1"/>
      <c r="C342" s="3"/>
      <c r="P342" s="24"/>
    </row>
    <row r="343" spans="2:16" x14ac:dyDescent="0.35">
      <c r="B343" s="1"/>
      <c r="C343" s="3"/>
      <c r="P343" s="24"/>
    </row>
    <row r="344" spans="2:16" x14ac:dyDescent="0.35">
      <c r="B344" s="1"/>
      <c r="C344" s="3"/>
      <c r="P344" s="24"/>
    </row>
    <row r="345" spans="2:16" x14ac:dyDescent="0.35">
      <c r="B345" s="1"/>
      <c r="C345" s="3"/>
      <c r="P345" s="24"/>
    </row>
    <row r="346" spans="2:16" x14ac:dyDescent="0.35">
      <c r="B346" s="1"/>
      <c r="C346" s="3"/>
      <c r="P346" s="24"/>
    </row>
    <row r="347" spans="2:16" x14ac:dyDescent="0.35">
      <c r="B347" s="1"/>
      <c r="C347" s="3"/>
      <c r="P347" s="24"/>
    </row>
    <row r="348" spans="2:16" x14ac:dyDescent="0.35">
      <c r="B348" s="1"/>
      <c r="C348" s="3"/>
      <c r="P348" s="24"/>
    </row>
    <row r="349" spans="2:16" x14ac:dyDescent="0.35">
      <c r="B349" s="1"/>
      <c r="C349" s="3"/>
      <c r="P349" s="24"/>
    </row>
    <row r="350" spans="2:16" x14ac:dyDescent="0.35">
      <c r="B350" s="1"/>
      <c r="C350" s="3"/>
      <c r="P350" s="24"/>
    </row>
    <row r="351" spans="2:16" x14ac:dyDescent="0.35">
      <c r="B351" s="1"/>
      <c r="C351" s="3"/>
      <c r="P351" s="24"/>
    </row>
    <row r="352" spans="2:16" x14ac:dyDescent="0.35">
      <c r="B352" s="1"/>
      <c r="C352" s="3"/>
      <c r="P352" s="24"/>
    </row>
    <row r="353" spans="2:16" x14ac:dyDescent="0.35">
      <c r="B353" s="1"/>
      <c r="C353" s="3"/>
      <c r="P353" s="24"/>
    </row>
    <row r="354" spans="2:16" x14ac:dyDescent="0.35">
      <c r="B354" s="1"/>
      <c r="C354" s="3"/>
      <c r="P354" s="24"/>
    </row>
    <row r="355" spans="2:16" x14ac:dyDescent="0.35">
      <c r="B355" s="1"/>
      <c r="C355" s="3"/>
      <c r="P355" s="24"/>
    </row>
    <row r="356" spans="2:16" x14ac:dyDescent="0.35">
      <c r="B356" s="1"/>
      <c r="C356" s="3"/>
      <c r="P356" s="24"/>
    </row>
    <row r="357" spans="2:16" x14ac:dyDescent="0.35">
      <c r="B357" s="1"/>
      <c r="C357" s="3"/>
      <c r="P357" s="24"/>
    </row>
    <row r="358" spans="2:16" x14ac:dyDescent="0.35">
      <c r="B358" s="1"/>
      <c r="C358" s="3"/>
      <c r="P358" s="24"/>
    </row>
    <row r="359" spans="2:16" x14ac:dyDescent="0.35">
      <c r="B359" s="1"/>
      <c r="C359" s="3"/>
      <c r="P359" s="24"/>
    </row>
    <row r="360" spans="2:16" x14ac:dyDescent="0.35">
      <c r="B360" s="1"/>
      <c r="C360" s="3"/>
      <c r="P360" s="24"/>
    </row>
    <row r="361" spans="2:16" x14ac:dyDescent="0.35">
      <c r="B361" s="1"/>
      <c r="C361" s="3"/>
      <c r="P361" s="24"/>
    </row>
    <row r="362" spans="2:16" x14ac:dyDescent="0.35">
      <c r="B362" s="1"/>
      <c r="C362" s="3"/>
      <c r="P362" s="24"/>
    </row>
    <row r="363" spans="2:16" x14ac:dyDescent="0.35">
      <c r="B363" s="1"/>
      <c r="C363" s="3"/>
      <c r="P363" s="24"/>
    </row>
    <row r="364" spans="2:16" x14ac:dyDescent="0.35">
      <c r="B364" s="1"/>
      <c r="C364" s="3"/>
      <c r="P364" s="24"/>
    </row>
    <row r="365" spans="2:16" x14ac:dyDescent="0.35">
      <c r="B365" s="1"/>
      <c r="C365" s="3"/>
      <c r="P365" s="24"/>
    </row>
    <row r="366" spans="2:16" x14ac:dyDescent="0.35">
      <c r="B366" s="1"/>
      <c r="C366" s="3"/>
      <c r="P366" s="24"/>
    </row>
    <row r="367" spans="2:16" x14ac:dyDescent="0.35">
      <c r="B367" s="1"/>
      <c r="C367" s="3"/>
      <c r="P367" s="24"/>
    </row>
    <row r="368" spans="2:16" x14ac:dyDescent="0.35">
      <c r="B368" s="1"/>
      <c r="C368" s="3"/>
      <c r="P368" s="24"/>
    </row>
    <row r="369" spans="2:16" x14ac:dyDescent="0.35">
      <c r="B369" s="1"/>
      <c r="C369" s="3"/>
      <c r="P369" s="24"/>
    </row>
    <row r="370" spans="2:16" x14ac:dyDescent="0.35">
      <c r="B370" s="1"/>
      <c r="C370" s="3"/>
      <c r="P370" s="24"/>
    </row>
    <row r="371" spans="2:16" x14ac:dyDescent="0.35">
      <c r="B371" s="1"/>
      <c r="C371" s="3"/>
      <c r="P371" s="24"/>
    </row>
    <row r="372" spans="2:16" x14ac:dyDescent="0.35">
      <c r="B372" s="1"/>
      <c r="C372" s="3"/>
      <c r="P372" s="24"/>
    </row>
    <row r="373" spans="2:16" x14ac:dyDescent="0.35">
      <c r="B373" s="1"/>
      <c r="C373" s="3"/>
      <c r="P373" s="24"/>
    </row>
    <row r="374" spans="2:16" x14ac:dyDescent="0.35">
      <c r="B374" s="1"/>
      <c r="C374" s="3"/>
      <c r="P374" s="24"/>
    </row>
    <row r="375" spans="2:16" x14ac:dyDescent="0.35">
      <c r="B375" s="1"/>
      <c r="C375" s="3"/>
      <c r="P375" s="24"/>
    </row>
    <row r="376" spans="2:16" x14ac:dyDescent="0.35">
      <c r="B376" s="1"/>
      <c r="C376" s="3"/>
      <c r="P376" s="24"/>
    </row>
    <row r="377" spans="2:16" x14ac:dyDescent="0.35">
      <c r="B377" s="1"/>
      <c r="C377" s="3"/>
      <c r="P377" s="24"/>
    </row>
    <row r="378" spans="2:16" x14ac:dyDescent="0.35">
      <c r="B378" s="1"/>
      <c r="C378" s="3"/>
      <c r="P378" s="24"/>
    </row>
    <row r="379" spans="2:16" x14ac:dyDescent="0.35">
      <c r="B379" s="1"/>
      <c r="C379" s="3"/>
      <c r="P379" s="24"/>
    </row>
    <row r="380" spans="2:16" x14ac:dyDescent="0.35">
      <c r="B380" s="1"/>
      <c r="C380" s="3"/>
      <c r="P380" s="24"/>
    </row>
    <row r="381" spans="2:16" x14ac:dyDescent="0.35">
      <c r="B381" s="1"/>
      <c r="C381" s="3"/>
      <c r="P381" s="24"/>
    </row>
    <row r="382" spans="2:16" x14ac:dyDescent="0.35">
      <c r="B382" s="1"/>
      <c r="C382" s="3"/>
      <c r="P382" s="24"/>
    </row>
    <row r="383" spans="2:16" x14ac:dyDescent="0.35">
      <c r="B383" s="1"/>
      <c r="C383" s="3"/>
      <c r="P383" s="24"/>
    </row>
    <row r="384" spans="2:16" x14ac:dyDescent="0.35">
      <c r="B384" s="1"/>
      <c r="C384" s="3"/>
      <c r="P384" s="24"/>
    </row>
    <row r="385" spans="2:16" x14ac:dyDescent="0.35">
      <c r="B385" s="1"/>
      <c r="C385" s="3"/>
      <c r="P385" s="24"/>
    </row>
    <row r="386" spans="2:16" x14ac:dyDescent="0.35">
      <c r="B386" s="1"/>
      <c r="C386" s="3"/>
      <c r="P386" s="24"/>
    </row>
    <row r="387" spans="2:16" x14ac:dyDescent="0.35">
      <c r="B387" s="1"/>
      <c r="C387" s="3"/>
      <c r="P387" s="24"/>
    </row>
    <row r="388" spans="2:16" x14ac:dyDescent="0.35">
      <c r="B388" s="1"/>
      <c r="C388" s="3"/>
      <c r="P388" s="24"/>
    </row>
    <row r="389" spans="2:16" x14ac:dyDescent="0.35">
      <c r="B389" s="1"/>
      <c r="C389" s="3"/>
      <c r="P389" s="24"/>
    </row>
    <row r="390" spans="2:16" x14ac:dyDescent="0.35">
      <c r="B390" s="1"/>
      <c r="C390" s="3"/>
      <c r="P390" s="24"/>
    </row>
    <row r="391" spans="2:16" x14ac:dyDescent="0.35">
      <c r="B391" s="1"/>
      <c r="C391" s="3"/>
      <c r="P391" s="24"/>
    </row>
    <row r="392" spans="2:16" x14ac:dyDescent="0.35">
      <c r="B392" s="1"/>
      <c r="C392" s="3"/>
      <c r="P392" s="24"/>
    </row>
    <row r="393" spans="2:16" x14ac:dyDescent="0.35">
      <c r="B393" s="1"/>
      <c r="C393" s="3"/>
      <c r="P393" s="24"/>
    </row>
    <row r="394" spans="2:16" x14ac:dyDescent="0.35">
      <c r="B394" s="1"/>
      <c r="C394" s="3"/>
      <c r="P394" s="24"/>
    </row>
    <row r="395" spans="2:16" x14ac:dyDescent="0.35">
      <c r="B395" s="1"/>
      <c r="C395" s="3"/>
      <c r="P395" s="24"/>
    </row>
    <row r="396" spans="2:16" x14ac:dyDescent="0.35">
      <c r="B396" s="1"/>
      <c r="C396" s="3"/>
    </row>
    <row r="397" spans="2:16" x14ac:dyDescent="0.35">
      <c r="B397" s="1"/>
      <c r="C397" s="3"/>
    </row>
    <row r="398" spans="2:16" x14ac:dyDescent="0.35">
      <c r="B398" s="1"/>
      <c r="C398" s="3"/>
    </row>
    <row r="399" spans="2:16" x14ac:dyDescent="0.35">
      <c r="B399" s="1"/>
      <c r="C399" s="3"/>
    </row>
    <row r="400" spans="2:16" x14ac:dyDescent="0.35">
      <c r="B400" s="1"/>
      <c r="C400" s="3"/>
    </row>
    <row r="401" spans="2:3" x14ac:dyDescent="0.35">
      <c r="B401" s="1"/>
      <c r="C401" s="3"/>
    </row>
    <row r="402" spans="2:3" x14ac:dyDescent="0.35">
      <c r="B402" s="1"/>
      <c r="C402" s="3"/>
    </row>
    <row r="403" spans="2:3" x14ac:dyDescent="0.35">
      <c r="B403" s="1"/>
      <c r="C403" s="3"/>
    </row>
    <row r="404" spans="2:3" x14ac:dyDescent="0.35">
      <c r="B404" s="1"/>
      <c r="C404" s="3"/>
    </row>
    <row r="405" spans="2:3" x14ac:dyDescent="0.35">
      <c r="B405" s="1"/>
      <c r="C405" s="3"/>
    </row>
    <row r="406" spans="2:3" x14ac:dyDescent="0.35">
      <c r="B406" s="1"/>
      <c r="C406" s="3"/>
    </row>
    <row r="407" spans="2:3" x14ac:dyDescent="0.35">
      <c r="B407" s="1"/>
      <c r="C407" s="3"/>
    </row>
    <row r="408" spans="2:3" x14ac:dyDescent="0.35">
      <c r="B408" s="1"/>
      <c r="C408" s="3"/>
    </row>
    <row r="409" spans="2:3" x14ac:dyDescent="0.35">
      <c r="B409" s="1"/>
      <c r="C409" s="3"/>
    </row>
    <row r="410" spans="2:3" x14ac:dyDescent="0.35">
      <c r="B410" s="1"/>
      <c r="C410" s="3"/>
    </row>
    <row r="411" spans="2:3" x14ac:dyDescent="0.35">
      <c r="B411" s="1"/>
      <c r="C411" s="3"/>
    </row>
    <row r="412" spans="2:3" x14ac:dyDescent="0.35">
      <c r="B412" s="1"/>
      <c r="C412" s="3"/>
    </row>
    <row r="413" spans="2:3" x14ac:dyDescent="0.35">
      <c r="B413" s="1"/>
      <c r="C413" s="3"/>
    </row>
    <row r="414" spans="2:3" x14ac:dyDescent="0.35">
      <c r="B414" s="1"/>
      <c r="C414" s="3"/>
    </row>
    <row r="415" spans="2:3" x14ac:dyDescent="0.35">
      <c r="B415" s="1"/>
      <c r="C415" s="3"/>
    </row>
    <row r="416" spans="2:3" x14ac:dyDescent="0.35">
      <c r="B416" s="1"/>
      <c r="C416" s="3"/>
    </row>
    <row r="417" spans="2:3" x14ac:dyDescent="0.35">
      <c r="B417" s="1"/>
      <c r="C417" s="3"/>
    </row>
    <row r="418" spans="2:3" x14ac:dyDescent="0.35">
      <c r="B418" s="1"/>
      <c r="C418" s="3"/>
    </row>
    <row r="419" spans="2:3" x14ac:dyDescent="0.35">
      <c r="B419" s="1"/>
      <c r="C419" s="3"/>
    </row>
    <row r="420" spans="2:3" x14ac:dyDescent="0.35">
      <c r="B420" s="1"/>
      <c r="C420" s="3"/>
    </row>
    <row r="421" spans="2:3" x14ac:dyDescent="0.35">
      <c r="B421" s="1"/>
      <c r="C421" s="3"/>
    </row>
    <row r="422" spans="2:3" x14ac:dyDescent="0.35">
      <c r="B422" s="1"/>
      <c r="C422" s="3"/>
    </row>
    <row r="423" spans="2:3" x14ac:dyDescent="0.35">
      <c r="B423" s="1"/>
      <c r="C423" s="3"/>
    </row>
    <row r="424" spans="2:3" x14ac:dyDescent="0.35">
      <c r="B424" s="1"/>
      <c r="C424" s="3"/>
    </row>
    <row r="425" spans="2:3" x14ac:dyDescent="0.35">
      <c r="B425" s="1"/>
      <c r="C425" s="3"/>
    </row>
    <row r="426" spans="2:3" x14ac:dyDescent="0.35">
      <c r="B426" s="1"/>
      <c r="C426" s="3"/>
    </row>
    <row r="427" spans="2:3" x14ac:dyDescent="0.35">
      <c r="B427" s="1"/>
      <c r="C427" s="3"/>
    </row>
    <row r="428" spans="2:3" x14ac:dyDescent="0.35">
      <c r="B428" s="1"/>
      <c r="C428" s="3"/>
    </row>
    <row r="429" spans="2:3" x14ac:dyDescent="0.35">
      <c r="B429" s="1"/>
      <c r="C429" s="3"/>
    </row>
    <row r="430" spans="2:3" x14ac:dyDescent="0.35">
      <c r="B430" s="1"/>
      <c r="C430" s="3"/>
    </row>
    <row r="431" spans="2:3" x14ac:dyDescent="0.35">
      <c r="B431" s="1"/>
      <c r="C431" s="3"/>
    </row>
    <row r="432" spans="2:3" x14ac:dyDescent="0.35">
      <c r="B432" s="1"/>
      <c r="C432" s="3"/>
    </row>
    <row r="433" spans="2:3" x14ac:dyDescent="0.35">
      <c r="B433" s="1"/>
      <c r="C433" s="3"/>
    </row>
    <row r="434" spans="2:3" x14ac:dyDescent="0.35">
      <c r="B434" s="1"/>
      <c r="C434" s="3"/>
    </row>
    <row r="435" spans="2:3" x14ac:dyDescent="0.35">
      <c r="B435" s="1"/>
      <c r="C435" s="3"/>
    </row>
    <row r="436" spans="2:3" x14ac:dyDescent="0.35">
      <c r="B436" s="1"/>
      <c r="C436" s="3"/>
    </row>
    <row r="437" spans="2:3" x14ac:dyDescent="0.35">
      <c r="B437" s="1"/>
      <c r="C437" s="3"/>
    </row>
    <row r="438" spans="2:3" x14ac:dyDescent="0.35">
      <c r="B438" s="1"/>
      <c r="C438" s="3"/>
    </row>
    <row r="439" spans="2:3" x14ac:dyDescent="0.35">
      <c r="B439" s="1"/>
      <c r="C439" s="3"/>
    </row>
    <row r="440" spans="2:3" x14ac:dyDescent="0.35">
      <c r="B440" s="1"/>
      <c r="C440" s="3"/>
    </row>
    <row r="441" spans="2:3" x14ac:dyDescent="0.35">
      <c r="B441" s="1"/>
      <c r="C441" s="3"/>
    </row>
    <row r="442" spans="2:3" x14ac:dyDescent="0.35">
      <c r="B442" s="1"/>
      <c r="C442" s="3"/>
    </row>
    <row r="443" spans="2:3" x14ac:dyDescent="0.35">
      <c r="B443" s="1"/>
      <c r="C443" s="3"/>
    </row>
    <row r="444" spans="2:3" x14ac:dyDescent="0.35">
      <c r="B444" s="1"/>
      <c r="C444" s="3"/>
    </row>
    <row r="445" spans="2:3" x14ac:dyDescent="0.35">
      <c r="B445" s="1"/>
      <c r="C445" s="3"/>
    </row>
    <row r="446" spans="2:3" x14ac:dyDescent="0.35">
      <c r="B446" s="1"/>
      <c r="C446" s="3"/>
    </row>
    <row r="447" spans="2:3" x14ac:dyDescent="0.35">
      <c r="B447" s="1"/>
      <c r="C447" s="3"/>
    </row>
    <row r="448" spans="2:3" x14ac:dyDescent="0.35">
      <c r="B448" s="1"/>
      <c r="C448" s="3"/>
    </row>
    <row r="449" spans="2:3" x14ac:dyDescent="0.35">
      <c r="B449" s="1"/>
      <c r="C449" s="3"/>
    </row>
    <row r="450" spans="2:3" x14ac:dyDescent="0.35">
      <c r="B450" s="1"/>
      <c r="C450" s="3"/>
    </row>
    <row r="451" spans="2:3" x14ac:dyDescent="0.35">
      <c r="B451" s="1"/>
      <c r="C451" s="3"/>
    </row>
    <row r="452" spans="2:3" x14ac:dyDescent="0.35">
      <c r="B452" s="1"/>
      <c r="C452" s="3"/>
    </row>
    <row r="453" spans="2:3" x14ac:dyDescent="0.35">
      <c r="B453" s="1"/>
      <c r="C453" s="3"/>
    </row>
    <row r="454" spans="2:3" x14ac:dyDescent="0.35">
      <c r="B454" s="1"/>
      <c r="C454" s="3"/>
    </row>
    <row r="455" spans="2:3" x14ac:dyDescent="0.35">
      <c r="B455" s="1"/>
      <c r="C455" s="3"/>
    </row>
    <row r="456" spans="2:3" x14ac:dyDescent="0.35">
      <c r="B456" s="1"/>
      <c r="C456" s="3"/>
    </row>
    <row r="457" spans="2:3" x14ac:dyDescent="0.35">
      <c r="B457" s="1"/>
      <c r="C457" s="3"/>
    </row>
    <row r="458" spans="2:3" x14ac:dyDescent="0.35">
      <c r="B458" s="1"/>
      <c r="C458" s="3"/>
    </row>
    <row r="459" spans="2:3" x14ac:dyDescent="0.35">
      <c r="B459" s="1"/>
      <c r="C459" s="3"/>
    </row>
    <row r="460" spans="2:3" x14ac:dyDescent="0.35">
      <c r="B460" s="1"/>
      <c r="C460" s="3"/>
    </row>
    <row r="461" spans="2:3" x14ac:dyDescent="0.35">
      <c r="B461" s="1"/>
      <c r="C461" s="3"/>
    </row>
    <row r="462" spans="2:3" x14ac:dyDescent="0.35">
      <c r="B462" s="1"/>
      <c r="C462" s="3"/>
    </row>
    <row r="463" spans="2:3" x14ac:dyDescent="0.35">
      <c r="B463" s="1"/>
      <c r="C463" s="3"/>
    </row>
    <row r="464" spans="2:3" x14ac:dyDescent="0.35">
      <c r="B464" s="1"/>
      <c r="C464" s="3"/>
    </row>
    <row r="465" spans="2:3" x14ac:dyDescent="0.35">
      <c r="B465" s="1"/>
      <c r="C465" s="3"/>
    </row>
    <row r="466" spans="2:3" x14ac:dyDescent="0.35">
      <c r="B466" s="1"/>
      <c r="C466" s="3"/>
    </row>
    <row r="467" spans="2:3" x14ac:dyDescent="0.35">
      <c r="B467" s="1"/>
      <c r="C467" s="3"/>
    </row>
    <row r="468" spans="2:3" x14ac:dyDescent="0.35">
      <c r="B468" s="1"/>
      <c r="C468" s="3"/>
    </row>
    <row r="469" spans="2:3" x14ac:dyDescent="0.35">
      <c r="B469" s="1"/>
      <c r="C469" s="3"/>
    </row>
    <row r="470" spans="2:3" x14ac:dyDescent="0.35">
      <c r="B470" s="1"/>
      <c r="C470" s="3"/>
    </row>
    <row r="471" spans="2:3" x14ac:dyDescent="0.35">
      <c r="B471" s="1"/>
      <c r="C471" s="3"/>
    </row>
    <row r="472" spans="2:3" x14ac:dyDescent="0.35">
      <c r="B472" s="1"/>
      <c r="C472" s="3"/>
    </row>
    <row r="473" spans="2:3" x14ac:dyDescent="0.35">
      <c r="B473" s="1"/>
      <c r="C473" s="3"/>
    </row>
    <row r="474" spans="2:3" x14ac:dyDescent="0.35">
      <c r="B474" s="1"/>
      <c r="C474" s="3"/>
    </row>
    <row r="475" spans="2:3" x14ac:dyDescent="0.35">
      <c r="B475" s="1"/>
      <c r="C475" s="3"/>
    </row>
    <row r="476" spans="2:3" x14ac:dyDescent="0.35">
      <c r="B476" s="1"/>
      <c r="C476" s="3"/>
    </row>
    <row r="477" spans="2:3" x14ac:dyDescent="0.35">
      <c r="B477" s="1"/>
      <c r="C477" s="3"/>
    </row>
    <row r="478" spans="2:3" x14ac:dyDescent="0.35">
      <c r="B478" s="1"/>
      <c r="C478" s="3"/>
    </row>
    <row r="479" spans="2:3" x14ac:dyDescent="0.35">
      <c r="B479" s="1"/>
      <c r="C479" s="3"/>
    </row>
    <row r="480" spans="2:3" x14ac:dyDescent="0.35">
      <c r="B480" s="1"/>
      <c r="C480" s="3"/>
    </row>
    <row r="481" spans="2:3" x14ac:dyDescent="0.35">
      <c r="B481" s="1"/>
      <c r="C481" s="3"/>
    </row>
    <row r="482" spans="2:3" x14ac:dyDescent="0.35">
      <c r="B482" s="1"/>
      <c r="C482" s="3"/>
    </row>
    <row r="483" spans="2:3" x14ac:dyDescent="0.35">
      <c r="B483" s="1"/>
      <c r="C483" s="3"/>
    </row>
    <row r="484" spans="2:3" x14ac:dyDescent="0.35">
      <c r="B484" s="1"/>
      <c r="C484" s="3"/>
    </row>
    <row r="485" spans="2:3" x14ac:dyDescent="0.35">
      <c r="B485" s="1"/>
      <c r="C485" s="3"/>
    </row>
    <row r="486" spans="2:3" x14ac:dyDescent="0.35">
      <c r="B486" s="1"/>
      <c r="C486" s="3"/>
    </row>
    <row r="487" spans="2:3" x14ac:dyDescent="0.35">
      <c r="B487" s="1"/>
      <c r="C487" s="3"/>
    </row>
    <row r="488" spans="2:3" x14ac:dyDescent="0.35">
      <c r="B488" s="1"/>
      <c r="C488" s="3"/>
    </row>
    <row r="489" spans="2:3" x14ac:dyDescent="0.35">
      <c r="B489" s="1"/>
      <c r="C489" s="3"/>
    </row>
    <row r="490" spans="2:3" x14ac:dyDescent="0.35">
      <c r="B490" s="1"/>
      <c r="C490" s="3"/>
    </row>
    <row r="491" spans="2:3" x14ac:dyDescent="0.35">
      <c r="B491" s="1"/>
      <c r="C491" s="3"/>
    </row>
    <row r="492" spans="2:3" x14ac:dyDescent="0.35">
      <c r="B492" s="1"/>
      <c r="C492" s="3"/>
    </row>
    <row r="493" spans="2:3" x14ac:dyDescent="0.35">
      <c r="B493" s="1"/>
      <c r="C493" s="3"/>
    </row>
    <row r="494" spans="2:3" x14ac:dyDescent="0.35">
      <c r="B494" s="1"/>
      <c r="C494" s="3"/>
    </row>
    <row r="495" spans="2:3" x14ac:dyDescent="0.35">
      <c r="B495" s="1"/>
      <c r="C495" s="3"/>
    </row>
    <row r="496" spans="2:3" x14ac:dyDescent="0.35">
      <c r="B496" s="1"/>
      <c r="C496" s="3"/>
    </row>
    <row r="497" spans="2:3" x14ac:dyDescent="0.35">
      <c r="B497" s="1"/>
      <c r="C497" s="3"/>
    </row>
    <row r="498" spans="2:3" x14ac:dyDescent="0.35">
      <c r="B498" s="1"/>
      <c r="C498" s="3"/>
    </row>
    <row r="499" spans="2:3" x14ac:dyDescent="0.35">
      <c r="B499" s="1"/>
      <c r="C499" s="3"/>
    </row>
    <row r="500" spans="2:3" x14ac:dyDescent="0.35">
      <c r="B500" s="1"/>
      <c r="C500" s="3"/>
    </row>
    <row r="501" spans="2:3" x14ac:dyDescent="0.35">
      <c r="B501" s="1"/>
      <c r="C501" s="3"/>
    </row>
    <row r="502" spans="2:3" x14ac:dyDescent="0.35">
      <c r="B502" s="1"/>
      <c r="C502" s="3"/>
    </row>
    <row r="503" spans="2:3" x14ac:dyDescent="0.35">
      <c r="B503" s="1"/>
      <c r="C503" s="3"/>
    </row>
    <row r="504" spans="2:3" x14ac:dyDescent="0.35">
      <c r="B504" s="1"/>
      <c r="C504" s="3"/>
    </row>
    <row r="505" spans="2:3" x14ac:dyDescent="0.35">
      <c r="B505" s="1"/>
      <c r="C505" s="3"/>
    </row>
    <row r="506" spans="2:3" x14ac:dyDescent="0.35">
      <c r="B506" s="1"/>
      <c r="C506" s="3"/>
    </row>
    <row r="507" spans="2:3" x14ac:dyDescent="0.35">
      <c r="B507" s="1"/>
      <c r="C507" s="3"/>
    </row>
    <row r="508" spans="2:3" x14ac:dyDescent="0.35">
      <c r="B508" s="1"/>
      <c r="C508" s="3"/>
    </row>
    <row r="509" spans="2:3" x14ac:dyDescent="0.35">
      <c r="B509" s="1"/>
      <c r="C509" s="3"/>
    </row>
    <row r="510" spans="2:3" x14ac:dyDescent="0.35">
      <c r="B510" s="1"/>
      <c r="C510" s="3"/>
    </row>
    <row r="511" spans="2:3" x14ac:dyDescent="0.35">
      <c r="B511" s="1"/>
      <c r="C511" s="3"/>
    </row>
    <row r="512" spans="2:3" x14ac:dyDescent="0.35">
      <c r="B512" s="1"/>
      <c r="C512" s="3"/>
    </row>
    <row r="513" spans="2:3" x14ac:dyDescent="0.35">
      <c r="B513" s="1"/>
      <c r="C513" s="3"/>
    </row>
    <row r="514" spans="2:3" x14ac:dyDescent="0.35">
      <c r="B514" s="1"/>
      <c r="C514" s="3"/>
    </row>
    <row r="515" spans="2:3" x14ac:dyDescent="0.35">
      <c r="B515" s="1"/>
      <c r="C515" s="3"/>
    </row>
    <row r="516" spans="2:3" x14ac:dyDescent="0.35">
      <c r="C516" s="3"/>
    </row>
    <row r="517" spans="2:3" x14ac:dyDescent="0.35">
      <c r="C517" s="3"/>
    </row>
    <row r="518" spans="2:3" x14ac:dyDescent="0.35">
      <c r="C518" s="3"/>
    </row>
    <row r="519" spans="2:3" x14ac:dyDescent="0.35">
      <c r="C519" s="3"/>
    </row>
    <row r="520" spans="2:3" x14ac:dyDescent="0.35">
      <c r="C520" s="3"/>
    </row>
    <row r="521" spans="2:3" x14ac:dyDescent="0.35">
      <c r="C521" s="3"/>
    </row>
    <row r="522" spans="2:3" x14ac:dyDescent="0.35">
      <c r="C522" s="3"/>
    </row>
    <row r="523" spans="2:3" x14ac:dyDescent="0.35">
      <c r="C523" s="3"/>
    </row>
    <row r="524" spans="2:3" x14ac:dyDescent="0.35">
      <c r="C524" s="3"/>
    </row>
    <row r="525" spans="2:3" x14ac:dyDescent="0.35">
      <c r="C525" s="3"/>
    </row>
    <row r="526" spans="2:3" x14ac:dyDescent="0.35">
      <c r="C526" s="3"/>
    </row>
    <row r="527" spans="2:3" x14ac:dyDescent="0.35">
      <c r="C527" s="3"/>
    </row>
    <row r="528" spans="2:3" x14ac:dyDescent="0.35">
      <c r="C528" s="3"/>
    </row>
    <row r="529" spans="3:3" x14ac:dyDescent="0.35">
      <c r="C529" s="3"/>
    </row>
    <row r="530" spans="3:3" x14ac:dyDescent="0.35">
      <c r="C530" s="3"/>
    </row>
    <row r="531" spans="3:3" x14ac:dyDescent="0.35">
      <c r="C531" s="3"/>
    </row>
    <row r="532" spans="3:3" x14ac:dyDescent="0.35">
      <c r="C532" s="3"/>
    </row>
    <row r="533" spans="3:3" x14ac:dyDescent="0.35">
      <c r="C533" s="3"/>
    </row>
    <row r="534" spans="3:3" x14ac:dyDescent="0.35">
      <c r="C534" s="3"/>
    </row>
    <row r="535" spans="3:3" x14ac:dyDescent="0.35">
      <c r="C535" s="3"/>
    </row>
    <row r="536" spans="3:3" x14ac:dyDescent="0.35">
      <c r="C536" s="3"/>
    </row>
    <row r="537" spans="3:3" x14ac:dyDescent="0.35">
      <c r="C537" s="3"/>
    </row>
    <row r="538" spans="3:3" x14ac:dyDescent="0.35">
      <c r="C538" s="3"/>
    </row>
    <row r="539" spans="3:3" x14ac:dyDescent="0.35">
      <c r="C539" s="3"/>
    </row>
    <row r="540" spans="3:3" x14ac:dyDescent="0.35">
      <c r="C540" s="3"/>
    </row>
    <row r="541" spans="3:3" x14ac:dyDescent="0.35">
      <c r="C541" s="3"/>
    </row>
    <row r="542" spans="3:3" x14ac:dyDescent="0.35">
      <c r="C542" s="3"/>
    </row>
    <row r="543" spans="3:3" x14ac:dyDescent="0.35">
      <c r="C543" s="3"/>
    </row>
    <row r="544" spans="3:3" x14ac:dyDescent="0.35">
      <c r="C544" s="3"/>
    </row>
    <row r="545" spans="3:3" x14ac:dyDescent="0.35">
      <c r="C545" s="3"/>
    </row>
    <row r="546" spans="3:3" x14ac:dyDescent="0.35">
      <c r="C546" s="3"/>
    </row>
    <row r="547" spans="3:3" x14ac:dyDescent="0.35">
      <c r="C547" s="3"/>
    </row>
    <row r="548" spans="3:3" x14ac:dyDescent="0.35">
      <c r="C548" s="3"/>
    </row>
    <row r="549" spans="3:3" x14ac:dyDescent="0.35">
      <c r="C549" s="3"/>
    </row>
    <row r="550" spans="3:3" x14ac:dyDescent="0.35">
      <c r="C550" s="3"/>
    </row>
    <row r="551" spans="3:3" x14ac:dyDescent="0.35">
      <c r="C551" s="3"/>
    </row>
    <row r="552" spans="3:3" x14ac:dyDescent="0.35">
      <c r="C552" s="3"/>
    </row>
    <row r="553" spans="3:3" x14ac:dyDescent="0.35">
      <c r="C553" s="3"/>
    </row>
    <row r="554" spans="3:3" x14ac:dyDescent="0.35">
      <c r="C554" s="3"/>
    </row>
    <row r="555" spans="3:3" x14ac:dyDescent="0.35">
      <c r="C555" s="3"/>
    </row>
    <row r="556" spans="3:3" x14ac:dyDescent="0.35">
      <c r="C556" s="3"/>
    </row>
    <row r="557" spans="3:3" x14ac:dyDescent="0.35">
      <c r="C557" s="3"/>
    </row>
    <row r="558" spans="3:3" x14ac:dyDescent="0.35">
      <c r="C558" s="3"/>
    </row>
    <row r="559" spans="3:3" x14ac:dyDescent="0.35">
      <c r="C559" s="3"/>
    </row>
    <row r="560" spans="3:3" x14ac:dyDescent="0.35">
      <c r="C560" s="3"/>
    </row>
    <row r="561" spans="3:3" x14ac:dyDescent="0.35">
      <c r="C561" s="3"/>
    </row>
    <row r="562" spans="3:3" x14ac:dyDescent="0.35">
      <c r="C562" s="3"/>
    </row>
    <row r="563" spans="3:3" x14ac:dyDescent="0.35">
      <c r="C563" s="3"/>
    </row>
    <row r="564" spans="3:3" x14ac:dyDescent="0.35">
      <c r="C564" s="3"/>
    </row>
    <row r="565" spans="3:3" x14ac:dyDescent="0.35">
      <c r="C565" s="3"/>
    </row>
    <row r="566" spans="3:3" x14ac:dyDescent="0.35">
      <c r="C566" s="3"/>
    </row>
    <row r="567" spans="3:3" x14ac:dyDescent="0.35">
      <c r="C567" s="3"/>
    </row>
    <row r="568" spans="3:3" x14ac:dyDescent="0.35">
      <c r="C568" s="3"/>
    </row>
    <row r="569" spans="3:3" x14ac:dyDescent="0.35">
      <c r="C569" s="3"/>
    </row>
    <row r="570" spans="3:3" x14ac:dyDescent="0.35">
      <c r="C570" s="3"/>
    </row>
    <row r="571" spans="3:3" x14ac:dyDescent="0.35">
      <c r="C571" s="3"/>
    </row>
    <row r="572" spans="3:3" x14ac:dyDescent="0.35">
      <c r="C572" s="3"/>
    </row>
    <row r="573" spans="3:3" x14ac:dyDescent="0.35">
      <c r="C573" s="3"/>
    </row>
    <row r="574" spans="3:3" x14ac:dyDescent="0.35">
      <c r="C574" s="3"/>
    </row>
    <row r="575" spans="3:3" x14ac:dyDescent="0.35">
      <c r="C575" s="3"/>
    </row>
    <row r="576" spans="3:3" x14ac:dyDescent="0.35">
      <c r="C576" s="3"/>
    </row>
    <row r="577" spans="3:3" x14ac:dyDescent="0.35">
      <c r="C577" s="3"/>
    </row>
    <row r="578" spans="3:3" x14ac:dyDescent="0.35">
      <c r="C578" s="3"/>
    </row>
    <row r="579" spans="3:3" x14ac:dyDescent="0.35">
      <c r="C579" s="3"/>
    </row>
    <row r="580" spans="3:3" x14ac:dyDescent="0.35">
      <c r="C580" s="3"/>
    </row>
    <row r="581" spans="3:3" x14ac:dyDescent="0.35">
      <c r="C581" s="3"/>
    </row>
    <row r="582" spans="3:3" x14ac:dyDescent="0.35">
      <c r="C582" s="3"/>
    </row>
    <row r="583" spans="3:3" x14ac:dyDescent="0.35">
      <c r="C583" s="3"/>
    </row>
    <row r="584" spans="3:3" x14ac:dyDescent="0.35">
      <c r="C584" s="3"/>
    </row>
    <row r="585" spans="3:3" x14ac:dyDescent="0.35">
      <c r="C585" s="3"/>
    </row>
    <row r="586" spans="3:3" x14ac:dyDescent="0.35">
      <c r="C586" s="3"/>
    </row>
    <row r="587" spans="3:3" x14ac:dyDescent="0.35">
      <c r="C587" s="3"/>
    </row>
    <row r="588" spans="3:3" x14ac:dyDescent="0.35">
      <c r="C588" s="3"/>
    </row>
    <row r="589" spans="3:3" x14ac:dyDescent="0.35">
      <c r="C589" s="3"/>
    </row>
    <row r="590" spans="3:3" x14ac:dyDescent="0.35">
      <c r="C590" s="3"/>
    </row>
    <row r="591" spans="3:3" x14ac:dyDescent="0.35">
      <c r="C591" s="3"/>
    </row>
    <row r="592" spans="3:3" x14ac:dyDescent="0.35">
      <c r="C592" s="3"/>
    </row>
    <row r="593" spans="3:3" x14ac:dyDescent="0.35">
      <c r="C593" s="3"/>
    </row>
    <row r="594" spans="3:3" x14ac:dyDescent="0.35">
      <c r="C594" s="3"/>
    </row>
    <row r="595" spans="3:3" x14ac:dyDescent="0.35">
      <c r="C595" s="3"/>
    </row>
    <row r="596" spans="3:3" x14ac:dyDescent="0.35">
      <c r="C596" s="3"/>
    </row>
    <row r="597" spans="3:3" x14ac:dyDescent="0.35">
      <c r="C597" s="3"/>
    </row>
    <row r="598" spans="3:3" x14ac:dyDescent="0.35">
      <c r="C598" s="3"/>
    </row>
    <row r="599" spans="3:3" x14ac:dyDescent="0.35">
      <c r="C599" s="3"/>
    </row>
    <row r="600" spans="3:3" x14ac:dyDescent="0.35">
      <c r="C600" s="3"/>
    </row>
    <row r="601" spans="3:3" x14ac:dyDescent="0.35">
      <c r="C601" s="3"/>
    </row>
    <row r="602" spans="3:3" x14ac:dyDescent="0.35">
      <c r="C602" s="3"/>
    </row>
    <row r="603" spans="3:3" x14ac:dyDescent="0.35">
      <c r="C603" s="3"/>
    </row>
    <row r="604" spans="3:3" x14ac:dyDescent="0.35">
      <c r="C604" s="3"/>
    </row>
    <row r="605" spans="3:3" x14ac:dyDescent="0.35">
      <c r="C605" s="3"/>
    </row>
    <row r="606" spans="3:3" x14ac:dyDescent="0.35">
      <c r="C606" s="3"/>
    </row>
    <row r="607" spans="3:3" x14ac:dyDescent="0.35">
      <c r="C607" s="3"/>
    </row>
    <row r="608" spans="3:3" x14ac:dyDescent="0.35">
      <c r="C608" s="3"/>
    </row>
    <row r="609" spans="3:3" x14ac:dyDescent="0.35">
      <c r="C609" s="3"/>
    </row>
    <row r="610" spans="3:3" x14ac:dyDescent="0.35">
      <c r="C610" s="3"/>
    </row>
    <row r="611" spans="3:3" x14ac:dyDescent="0.35">
      <c r="C611" s="3"/>
    </row>
    <row r="612" spans="3:3" x14ac:dyDescent="0.35">
      <c r="C612" s="3"/>
    </row>
    <row r="613" spans="3:3" x14ac:dyDescent="0.35">
      <c r="C613" s="3"/>
    </row>
    <row r="614" spans="3:3" x14ac:dyDescent="0.35">
      <c r="C614" s="3"/>
    </row>
    <row r="615" spans="3:3" x14ac:dyDescent="0.35">
      <c r="C615" s="3"/>
    </row>
    <row r="616" spans="3:3" x14ac:dyDescent="0.35">
      <c r="C616" s="3"/>
    </row>
    <row r="617" spans="3:3" x14ac:dyDescent="0.35">
      <c r="C617" s="3"/>
    </row>
    <row r="618" spans="3:3" x14ac:dyDescent="0.35">
      <c r="C618" s="3"/>
    </row>
    <row r="619" spans="3:3" x14ac:dyDescent="0.35">
      <c r="C619" s="3"/>
    </row>
    <row r="620" spans="3:3" x14ac:dyDescent="0.35">
      <c r="C620" s="3"/>
    </row>
    <row r="621" spans="3:3" x14ac:dyDescent="0.35">
      <c r="C621" s="3"/>
    </row>
    <row r="622" spans="3:3" x14ac:dyDescent="0.35">
      <c r="C622" s="3"/>
    </row>
    <row r="623" spans="3:3" x14ac:dyDescent="0.35">
      <c r="C623" s="3"/>
    </row>
    <row r="624" spans="3:3" x14ac:dyDescent="0.35">
      <c r="C624" s="3"/>
    </row>
    <row r="625" spans="3:3" x14ac:dyDescent="0.35">
      <c r="C625" s="3"/>
    </row>
    <row r="626" spans="3:3" x14ac:dyDescent="0.35">
      <c r="C626" s="3"/>
    </row>
    <row r="627" spans="3:3" x14ac:dyDescent="0.35">
      <c r="C627" s="3"/>
    </row>
    <row r="628" spans="3:3" x14ac:dyDescent="0.35">
      <c r="C628" s="3"/>
    </row>
    <row r="629" spans="3:3" x14ac:dyDescent="0.35">
      <c r="C629" s="3"/>
    </row>
    <row r="630" spans="3:3" x14ac:dyDescent="0.35">
      <c r="C630" s="3"/>
    </row>
    <row r="631" spans="3:3" x14ac:dyDescent="0.35">
      <c r="C631" s="3"/>
    </row>
    <row r="632" spans="3:3" x14ac:dyDescent="0.35">
      <c r="C632" s="3"/>
    </row>
    <row r="633" spans="3:3" x14ac:dyDescent="0.35">
      <c r="C633" s="3"/>
    </row>
    <row r="634" spans="3:3" x14ac:dyDescent="0.35">
      <c r="C634" s="3"/>
    </row>
    <row r="635" spans="3:3" x14ac:dyDescent="0.35">
      <c r="C635" s="3"/>
    </row>
    <row r="636" spans="3:3" x14ac:dyDescent="0.35">
      <c r="C636" s="3"/>
    </row>
    <row r="637" spans="3:3" x14ac:dyDescent="0.35">
      <c r="C637" s="3"/>
    </row>
    <row r="638" spans="3:3" x14ac:dyDescent="0.35">
      <c r="C638" s="3"/>
    </row>
    <row r="639" spans="3:3" x14ac:dyDescent="0.35">
      <c r="C639" s="3"/>
    </row>
    <row r="640" spans="3:3" x14ac:dyDescent="0.35">
      <c r="C640" s="3"/>
    </row>
    <row r="641" spans="3:3" x14ac:dyDescent="0.35">
      <c r="C641" s="3"/>
    </row>
    <row r="642" spans="3:3" x14ac:dyDescent="0.35">
      <c r="C642" s="3"/>
    </row>
    <row r="643" spans="3:3" x14ac:dyDescent="0.35">
      <c r="C643" s="3"/>
    </row>
    <row r="644" spans="3:3" x14ac:dyDescent="0.35">
      <c r="C644" s="3"/>
    </row>
    <row r="645" spans="3:3" x14ac:dyDescent="0.35">
      <c r="C645" s="3"/>
    </row>
    <row r="646" spans="3:3" x14ac:dyDescent="0.35">
      <c r="C646" s="3"/>
    </row>
    <row r="647" spans="3:3" x14ac:dyDescent="0.35">
      <c r="C647" s="3"/>
    </row>
    <row r="648" spans="3:3" x14ac:dyDescent="0.35">
      <c r="C648" s="3"/>
    </row>
    <row r="649" spans="3:3" x14ac:dyDescent="0.35">
      <c r="C649" s="3"/>
    </row>
    <row r="650" spans="3:3" x14ac:dyDescent="0.35">
      <c r="C650" s="3"/>
    </row>
    <row r="651" spans="3:3" x14ac:dyDescent="0.35">
      <c r="C651" s="3"/>
    </row>
    <row r="652" spans="3:3" x14ac:dyDescent="0.35">
      <c r="C652" s="3"/>
    </row>
    <row r="653" spans="3:3" x14ac:dyDescent="0.35">
      <c r="C653" s="3"/>
    </row>
    <row r="654" spans="3:3" x14ac:dyDescent="0.35">
      <c r="C654" s="3"/>
    </row>
    <row r="655" spans="3:3" x14ac:dyDescent="0.35">
      <c r="C655" s="3"/>
    </row>
    <row r="656" spans="3:3" x14ac:dyDescent="0.35">
      <c r="C656" s="3"/>
    </row>
    <row r="657" spans="3:3" x14ac:dyDescent="0.35">
      <c r="C657" s="3"/>
    </row>
    <row r="658" spans="3:3" x14ac:dyDescent="0.35">
      <c r="C658" s="3"/>
    </row>
    <row r="659" spans="3:3" x14ac:dyDescent="0.35">
      <c r="C659" s="3"/>
    </row>
    <row r="660" spans="3:3" x14ac:dyDescent="0.35">
      <c r="C660" s="3"/>
    </row>
    <row r="661" spans="3:3" x14ac:dyDescent="0.35">
      <c r="C661" s="3"/>
    </row>
    <row r="662" spans="3:3" x14ac:dyDescent="0.35">
      <c r="C662" s="3"/>
    </row>
    <row r="663" spans="3:3" x14ac:dyDescent="0.35">
      <c r="C663" s="3"/>
    </row>
    <row r="664" spans="3:3" x14ac:dyDescent="0.35">
      <c r="C664" s="3"/>
    </row>
    <row r="665" spans="3:3" x14ac:dyDescent="0.35">
      <c r="C665" s="3"/>
    </row>
    <row r="666" spans="3:3" x14ac:dyDescent="0.35">
      <c r="C666" s="3"/>
    </row>
    <row r="667" spans="3:3" x14ac:dyDescent="0.35">
      <c r="C667" s="3"/>
    </row>
    <row r="668" spans="3:3" x14ac:dyDescent="0.35">
      <c r="C668" s="3"/>
    </row>
    <row r="669" spans="3:3" x14ac:dyDescent="0.35">
      <c r="C669" s="3"/>
    </row>
    <row r="670" spans="3:3" x14ac:dyDescent="0.35">
      <c r="C670" s="3"/>
    </row>
    <row r="671" spans="3:3" x14ac:dyDescent="0.35">
      <c r="C671" s="3"/>
    </row>
    <row r="672" spans="3:3" x14ac:dyDescent="0.35">
      <c r="C672" s="3"/>
    </row>
    <row r="673" spans="3:3" x14ac:dyDescent="0.35">
      <c r="C673" s="3"/>
    </row>
    <row r="674" spans="3:3" x14ac:dyDescent="0.35">
      <c r="C674" s="3"/>
    </row>
    <row r="675" spans="3:3" x14ac:dyDescent="0.35">
      <c r="C675" s="3"/>
    </row>
    <row r="676" spans="3:3" x14ac:dyDescent="0.35">
      <c r="C676" s="3"/>
    </row>
    <row r="677" spans="3:3" x14ac:dyDescent="0.35">
      <c r="C677" s="3"/>
    </row>
    <row r="678" spans="3:3" x14ac:dyDescent="0.35">
      <c r="C678" s="3"/>
    </row>
    <row r="679" spans="3:3" x14ac:dyDescent="0.35">
      <c r="C679" s="3"/>
    </row>
    <row r="680" spans="3:3" x14ac:dyDescent="0.35">
      <c r="C680" s="3"/>
    </row>
    <row r="681" spans="3:3" x14ac:dyDescent="0.35">
      <c r="C681" s="3"/>
    </row>
    <row r="682" spans="3:3" x14ac:dyDescent="0.35">
      <c r="C682" s="3"/>
    </row>
    <row r="683" spans="3:3" x14ac:dyDescent="0.35">
      <c r="C683" s="3"/>
    </row>
    <row r="684" spans="3:3" x14ac:dyDescent="0.35">
      <c r="C684" s="3"/>
    </row>
    <row r="685" spans="3:3" x14ac:dyDescent="0.35">
      <c r="C685" s="3"/>
    </row>
    <row r="686" spans="3:3" x14ac:dyDescent="0.35">
      <c r="C686" s="3"/>
    </row>
    <row r="687" spans="3:3" x14ac:dyDescent="0.35">
      <c r="C687" s="3"/>
    </row>
    <row r="688" spans="3:3" x14ac:dyDescent="0.35">
      <c r="C688" s="3"/>
    </row>
    <row r="689" spans="3:3" x14ac:dyDescent="0.35">
      <c r="C689" s="3"/>
    </row>
    <row r="690" spans="3:3" x14ac:dyDescent="0.35">
      <c r="C690" s="3"/>
    </row>
    <row r="691" spans="3:3" x14ac:dyDescent="0.35">
      <c r="C691" s="3"/>
    </row>
    <row r="692" spans="3:3" x14ac:dyDescent="0.35">
      <c r="C692" s="3"/>
    </row>
    <row r="693" spans="3:3" x14ac:dyDescent="0.35">
      <c r="C693" s="3"/>
    </row>
    <row r="694" spans="3:3" x14ac:dyDescent="0.35">
      <c r="C694" s="3"/>
    </row>
    <row r="695" spans="3:3" x14ac:dyDescent="0.35">
      <c r="C695" s="3"/>
    </row>
    <row r="696" spans="3:3" x14ac:dyDescent="0.35">
      <c r="C696" s="3"/>
    </row>
    <row r="697" spans="3:3" x14ac:dyDescent="0.35">
      <c r="C697" s="3"/>
    </row>
    <row r="698" spans="3:3" x14ac:dyDescent="0.35">
      <c r="C698" s="3"/>
    </row>
    <row r="699" spans="3:3" x14ac:dyDescent="0.35">
      <c r="C699" s="3"/>
    </row>
    <row r="700" spans="3:3" x14ac:dyDescent="0.35">
      <c r="C700" s="3"/>
    </row>
    <row r="701" spans="3:3" x14ac:dyDescent="0.35">
      <c r="C701" s="3"/>
    </row>
    <row r="702" spans="3:3" x14ac:dyDescent="0.35">
      <c r="C702" s="3"/>
    </row>
    <row r="703" spans="3:3" x14ac:dyDescent="0.35">
      <c r="C703" s="3"/>
    </row>
    <row r="704" spans="3:3" x14ac:dyDescent="0.35">
      <c r="C704" s="3"/>
    </row>
    <row r="705" spans="3:3" x14ac:dyDescent="0.35">
      <c r="C705" s="3"/>
    </row>
    <row r="706" spans="3:3" x14ac:dyDescent="0.35">
      <c r="C706" s="3"/>
    </row>
    <row r="707" spans="3:3" x14ac:dyDescent="0.35">
      <c r="C707" s="3"/>
    </row>
    <row r="708" spans="3:3" x14ac:dyDescent="0.35">
      <c r="C708" s="3"/>
    </row>
    <row r="709" spans="3:3" x14ac:dyDescent="0.35">
      <c r="C709" s="3"/>
    </row>
    <row r="710" spans="3:3" x14ac:dyDescent="0.35">
      <c r="C710" s="3"/>
    </row>
    <row r="711" spans="3:3" x14ac:dyDescent="0.35">
      <c r="C711" s="3"/>
    </row>
    <row r="712" spans="3:3" x14ac:dyDescent="0.35">
      <c r="C712" s="3"/>
    </row>
    <row r="713" spans="3:3" x14ac:dyDescent="0.35">
      <c r="C713" s="3"/>
    </row>
    <row r="714" spans="3:3" x14ac:dyDescent="0.35">
      <c r="C714" s="3"/>
    </row>
    <row r="715" spans="3:3" x14ac:dyDescent="0.35">
      <c r="C715" s="3"/>
    </row>
    <row r="716" spans="3:3" x14ac:dyDescent="0.35">
      <c r="C716" s="3"/>
    </row>
    <row r="717" spans="3:3" x14ac:dyDescent="0.35">
      <c r="C717" s="3"/>
    </row>
    <row r="718" spans="3:3" x14ac:dyDescent="0.35">
      <c r="C718" s="3"/>
    </row>
    <row r="719" spans="3:3" x14ac:dyDescent="0.35">
      <c r="C719" s="3"/>
    </row>
    <row r="720" spans="3:3" x14ac:dyDescent="0.35">
      <c r="C720" s="3"/>
    </row>
    <row r="721" spans="3:3" x14ac:dyDescent="0.35">
      <c r="C721" s="3"/>
    </row>
    <row r="722" spans="3:3" x14ac:dyDescent="0.35">
      <c r="C722" s="3"/>
    </row>
    <row r="723" spans="3:3" x14ac:dyDescent="0.35">
      <c r="C723" s="3"/>
    </row>
    <row r="724" spans="3:3" x14ac:dyDescent="0.35">
      <c r="C724" s="3"/>
    </row>
    <row r="725" spans="3:3" x14ac:dyDescent="0.35">
      <c r="C725" s="3"/>
    </row>
    <row r="726" spans="3:3" x14ac:dyDescent="0.35">
      <c r="C726" s="3"/>
    </row>
    <row r="727" spans="3:3" x14ac:dyDescent="0.35">
      <c r="C727" s="3"/>
    </row>
    <row r="728" spans="3:3" x14ac:dyDescent="0.35">
      <c r="C728" s="3"/>
    </row>
    <row r="729" spans="3:3" x14ac:dyDescent="0.35">
      <c r="C729" s="3"/>
    </row>
    <row r="730" spans="3:3" x14ac:dyDescent="0.35">
      <c r="C730" s="3"/>
    </row>
    <row r="731" spans="3:3" x14ac:dyDescent="0.35">
      <c r="C731" s="3"/>
    </row>
    <row r="732" spans="3:3" x14ac:dyDescent="0.35">
      <c r="C732" s="3"/>
    </row>
    <row r="733" spans="3:3" x14ac:dyDescent="0.35">
      <c r="C733" s="3"/>
    </row>
    <row r="734" spans="3:3" x14ac:dyDescent="0.35">
      <c r="C734" s="3"/>
    </row>
    <row r="735" spans="3:3" x14ac:dyDescent="0.35">
      <c r="C735" s="3"/>
    </row>
    <row r="736" spans="3:3" x14ac:dyDescent="0.35">
      <c r="C736" s="3"/>
    </row>
    <row r="737" spans="3:3" x14ac:dyDescent="0.35">
      <c r="C737" s="3"/>
    </row>
    <row r="738" spans="3:3" x14ac:dyDescent="0.35">
      <c r="C738" s="3"/>
    </row>
    <row r="739" spans="3:3" x14ac:dyDescent="0.35">
      <c r="C739" s="3"/>
    </row>
    <row r="740" spans="3:3" x14ac:dyDescent="0.35">
      <c r="C740" s="3"/>
    </row>
    <row r="741" spans="3:3" x14ac:dyDescent="0.35">
      <c r="C741" s="3"/>
    </row>
    <row r="742" spans="3:3" x14ac:dyDescent="0.35">
      <c r="C742" s="3"/>
    </row>
    <row r="743" spans="3:3" x14ac:dyDescent="0.35">
      <c r="C743" s="3"/>
    </row>
    <row r="744" spans="3:3" x14ac:dyDescent="0.35">
      <c r="C744" s="3"/>
    </row>
    <row r="745" spans="3:3" x14ac:dyDescent="0.35">
      <c r="C745" s="3"/>
    </row>
    <row r="746" spans="3:3" x14ac:dyDescent="0.35">
      <c r="C746" s="3"/>
    </row>
    <row r="747" spans="3:3" x14ac:dyDescent="0.35">
      <c r="C747" s="3"/>
    </row>
    <row r="748" spans="3:3" x14ac:dyDescent="0.35">
      <c r="C748" s="3"/>
    </row>
    <row r="749" spans="3:3" x14ac:dyDescent="0.35">
      <c r="C749" s="3"/>
    </row>
    <row r="750" spans="3:3" x14ac:dyDescent="0.35">
      <c r="C750" s="3"/>
    </row>
    <row r="751" spans="3:3" x14ac:dyDescent="0.35">
      <c r="C751" s="3"/>
    </row>
    <row r="752" spans="3:3" x14ac:dyDescent="0.35">
      <c r="C752" s="3"/>
    </row>
    <row r="753" spans="3:3" x14ac:dyDescent="0.35">
      <c r="C753" s="3"/>
    </row>
    <row r="754" spans="3:3" x14ac:dyDescent="0.35">
      <c r="C754" s="3"/>
    </row>
    <row r="755" spans="3:3" x14ac:dyDescent="0.35">
      <c r="C755" s="3"/>
    </row>
    <row r="756" spans="3:3" x14ac:dyDescent="0.35">
      <c r="C756" s="3"/>
    </row>
    <row r="757" spans="3:3" x14ac:dyDescent="0.35">
      <c r="C757" s="3"/>
    </row>
    <row r="758" spans="3:3" x14ac:dyDescent="0.35">
      <c r="C758" s="3"/>
    </row>
    <row r="759" spans="3:3" x14ac:dyDescent="0.35">
      <c r="C759" s="3"/>
    </row>
    <row r="760" spans="3:3" x14ac:dyDescent="0.35">
      <c r="C760" s="3"/>
    </row>
    <row r="761" spans="3:3" x14ac:dyDescent="0.35">
      <c r="C761" s="3"/>
    </row>
    <row r="762" spans="3:3" x14ac:dyDescent="0.35">
      <c r="C762" s="3"/>
    </row>
    <row r="763" spans="3:3" x14ac:dyDescent="0.35">
      <c r="C763" s="3"/>
    </row>
    <row r="764" spans="3:3" x14ac:dyDescent="0.35">
      <c r="C764" s="3"/>
    </row>
    <row r="765" spans="3:3" x14ac:dyDescent="0.35">
      <c r="C765" s="3"/>
    </row>
    <row r="766" spans="3:3" x14ac:dyDescent="0.35">
      <c r="C766" s="3"/>
    </row>
    <row r="767" spans="3:3" x14ac:dyDescent="0.35">
      <c r="C767" s="3"/>
    </row>
    <row r="768" spans="3:3" x14ac:dyDescent="0.35">
      <c r="C768" s="3"/>
    </row>
    <row r="769" spans="3:3" x14ac:dyDescent="0.35">
      <c r="C769" s="3"/>
    </row>
    <row r="770" spans="3:3" x14ac:dyDescent="0.35">
      <c r="C770" s="3"/>
    </row>
    <row r="771" spans="3:3" x14ac:dyDescent="0.35">
      <c r="C771" s="3"/>
    </row>
    <row r="772" spans="3:3" x14ac:dyDescent="0.35">
      <c r="C772" s="3"/>
    </row>
    <row r="773" spans="3:3" x14ac:dyDescent="0.35">
      <c r="C773" s="3"/>
    </row>
    <row r="774" spans="3:3" x14ac:dyDescent="0.35">
      <c r="C774" s="3"/>
    </row>
    <row r="775" spans="3:3" x14ac:dyDescent="0.35">
      <c r="C775" s="3"/>
    </row>
    <row r="776" spans="3:3" x14ac:dyDescent="0.35">
      <c r="C776" s="3"/>
    </row>
    <row r="777" spans="3:3" x14ac:dyDescent="0.35">
      <c r="C777" s="3"/>
    </row>
    <row r="778" spans="3:3" x14ac:dyDescent="0.35">
      <c r="C778" s="3"/>
    </row>
    <row r="779" spans="3:3" x14ac:dyDescent="0.35">
      <c r="C779" s="3"/>
    </row>
    <row r="780" spans="3:3" x14ac:dyDescent="0.35">
      <c r="C780" s="3"/>
    </row>
    <row r="781" spans="3:3" x14ac:dyDescent="0.35">
      <c r="C781" s="3"/>
    </row>
    <row r="782" spans="3:3" x14ac:dyDescent="0.35">
      <c r="C782" s="3"/>
    </row>
    <row r="783" spans="3:3" x14ac:dyDescent="0.35">
      <c r="C783" s="3"/>
    </row>
    <row r="784" spans="3:3" x14ac:dyDescent="0.35">
      <c r="C784" s="3"/>
    </row>
    <row r="785" spans="3:3" x14ac:dyDescent="0.35">
      <c r="C785" s="3"/>
    </row>
    <row r="786" spans="3:3" x14ac:dyDescent="0.35">
      <c r="C786" s="3"/>
    </row>
    <row r="787" spans="3:3" x14ac:dyDescent="0.35">
      <c r="C787" s="3"/>
    </row>
    <row r="788" spans="3:3" x14ac:dyDescent="0.35">
      <c r="C788" s="3"/>
    </row>
    <row r="789" spans="3:3" x14ac:dyDescent="0.35">
      <c r="C789" s="3"/>
    </row>
    <row r="790" spans="3:3" x14ac:dyDescent="0.35">
      <c r="C790" s="3"/>
    </row>
    <row r="791" spans="3:3" x14ac:dyDescent="0.35">
      <c r="C791" s="3"/>
    </row>
    <row r="792" spans="3:3" x14ac:dyDescent="0.35">
      <c r="C792" s="3"/>
    </row>
    <row r="793" spans="3:3" x14ac:dyDescent="0.35">
      <c r="C793" s="3"/>
    </row>
    <row r="794" spans="3:3" x14ac:dyDescent="0.35">
      <c r="C794" s="3"/>
    </row>
    <row r="795" spans="3:3" x14ac:dyDescent="0.35">
      <c r="C795" s="3"/>
    </row>
    <row r="796" spans="3:3" x14ac:dyDescent="0.35">
      <c r="C796" s="3"/>
    </row>
    <row r="797" spans="3:3" x14ac:dyDescent="0.35">
      <c r="C797" s="3"/>
    </row>
    <row r="798" spans="3:3" x14ac:dyDescent="0.35">
      <c r="C798" s="3"/>
    </row>
    <row r="799" spans="3:3" x14ac:dyDescent="0.35">
      <c r="C799" s="3"/>
    </row>
    <row r="800" spans="3:3" x14ac:dyDescent="0.35">
      <c r="C800" s="3"/>
    </row>
    <row r="801" spans="3:3" x14ac:dyDescent="0.35">
      <c r="C801" s="3"/>
    </row>
    <row r="802" spans="3:3" x14ac:dyDescent="0.35">
      <c r="C802" s="3"/>
    </row>
    <row r="803" spans="3:3" x14ac:dyDescent="0.35">
      <c r="C803" s="3"/>
    </row>
    <row r="804" spans="3:3" x14ac:dyDescent="0.35">
      <c r="C804" s="3"/>
    </row>
    <row r="805" spans="3:3" x14ac:dyDescent="0.35">
      <c r="C805" s="3"/>
    </row>
    <row r="806" spans="3:3" x14ac:dyDescent="0.35">
      <c r="C806" s="3"/>
    </row>
    <row r="807" spans="3:3" x14ac:dyDescent="0.35">
      <c r="C807" s="3"/>
    </row>
    <row r="808" spans="3:3" x14ac:dyDescent="0.35">
      <c r="C808" s="3"/>
    </row>
    <row r="809" spans="3:3" x14ac:dyDescent="0.35">
      <c r="C809" s="3"/>
    </row>
    <row r="810" spans="3:3" x14ac:dyDescent="0.35">
      <c r="C810" s="3"/>
    </row>
    <row r="811" spans="3:3" x14ac:dyDescent="0.35">
      <c r="C811" s="3"/>
    </row>
    <row r="812" spans="3:3" x14ac:dyDescent="0.35">
      <c r="C812" s="3"/>
    </row>
    <row r="813" spans="3:3" x14ac:dyDescent="0.35">
      <c r="C813" s="3"/>
    </row>
    <row r="814" spans="3:3" x14ac:dyDescent="0.35">
      <c r="C814" s="3"/>
    </row>
    <row r="815" spans="3:3" x14ac:dyDescent="0.35">
      <c r="C815" s="3"/>
    </row>
    <row r="816" spans="3:3" x14ac:dyDescent="0.35">
      <c r="C816" s="3"/>
    </row>
    <row r="817" spans="3:3" x14ac:dyDescent="0.35">
      <c r="C817" s="3"/>
    </row>
    <row r="818" spans="3:3" x14ac:dyDescent="0.35">
      <c r="C818" s="3"/>
    </row>
    <row r="819" spans="3:3" x14ac:dyDescent="0.35">
      <c r="C819" s="3"/>
    </row>
    <row r="820" spans="3:3" x14ac:dyDescent="0.35">
      <c r="C820" s="3"/>
    </row>
    <row r="821" spans="3:3" x14ac:dyDescent="0.35">
      <c r="C821" s="3"/>
    </row>
    <row r="822" spans="3:3" x14ac:dyDescent="0.35">
      <c r="C822" s="3"/>
    </row>
    <row r="823" spans="3:3" x14ac:dyDescent="0.35">
      <c r="C823" s="3"/>
    </row>
    <row r="824" spans="3:3" x14ac:dyDescent="0.35">
      <c r="C824" s="3"/>
    </row>
    <row r="825" spans="3:3" x14ac:dyDescent="0.35">
      <c r="C825" s="3"/>
    </row>
    <row r="826" spans="3:3" x14ac:dyDescent="0.35">
      <c r="C826" s="3"/>
    </row>
    <row r="827" spans="3:3" x14ac:dyDescent="0.35">
      <c r="C827" s="3"/>
    </row>
    <row r="828" spans="3:3" x14ac:dyDescent="0.35">
      <c r="C828" s="3"/>
    </row>
    <row r="829" spans="3:3" x14ac:dyDescent="0.35">
      <c r="C829" s="3"/>
    </row>
    <row r="830" spans="3:3" x14ac:dyDescent="0.35">
      <c r="C830" s="3"/>
    </row>
    <row r="831" spans="3:3" x14ac:dyDescent="0.35">
      <c r="C831" s="3"/>
    </row>
    <row r="832" spans="3:3" x14ac:dyDescent="0.35">
      <c r="C832" s="3"/>
    </row>
    <row r="833" spans="3:3" x14ac:dyDescent="0.35">
      <c r="C833" s="3"/>
    </row>
    <row r="834" spans="3:3" x14ac:dyDescent="0.35">
      <c r="C834" s="3"/>
    </row>
    <row r="835" spans="3:3" x14ac:dyDescent="0.35">
      <c r="C835" s="3"/>
    </row>
    <row r="836" spans="3:3" x14ac:dyDescent="0.35">
      <c r="C836" s="3"/>
    </row>
    <row r="837" spans="3:3" x14ac:dyDescent="0.35">
      <c r="C837" s="3"/>
    </row>
    <row r="838" spans="3:3" x14ac:dyDescent="0.35">
      <c r="C838" s="3"/>
    </row>
    <row r="839" spans="3:3" x14ac:dyDescent="0.35">
      <c r="C839" s="3"/>
    </row>
    <row r="840" spans="3:3" x14ac:dyDescent="0.35">
      <c r="C840" s="3"/>
    </row>
    <row r="841" spans="3:3" x14ac:dyDescent="0.35">
      <c r="C841" s="3"/>
    </row>
    <row r="842" spans="3:3" x14ac:dyDescent="0.35">
      <c r="C842" s="3"/>
    </row>
    <row r="843" spans="3:3" x14ac:dyDescent="0.35">
      <c r="C843" s="3"/>
    </row>
    <row r="844" spans="3:3" x14ac:dyDescent="0.35">
      <c r="C844" s="3"/>
    </row>
    <row r="845" spans="3:3" x14ac:dyDescent="0.35">
      <c r="C845" s="3"/>
    </row>
    <row r="846" spans="3:3" x14ac:dyDescent="0.35">
      <c r="C846" s="3"/>
    </row>
    <row r="847" spans="3:3" x14ac:dyDescent="0.35">
      <c r="C847" s="3"/>
    </row>
    <row r="848" spans="3:3" x14ac:dyDescent="0.35">
      <c r="C848" s="3"/>
    </row>
    <row r="849" spans="3:3" x14ac:dyDescent="0.35">
      <c r="C849" s="3"/>
    </row>
    <row r="850" spans="3:3" x14ac:dyDescent="0.35">
      <c r="C850" s="3"/>
    </row>
    <row r="851" spans="3:3" x14ac:dyDescent="0.35">
      <c r="C851" s="3"/>
    </row>
    <row r="852" spans="3:3" x14ac:dyDescent="0.35">
      <c r="C852" s="3"/>
    </row>
    <row r="853" spans="3:3" x14ac:dyDescent="0.35">
      <c r="C853" s="3"/>
    </row>
    <row r="854" spans="3:3" x14ac:dyDescent="0.35">
      <c r="C854" s="3"/>
    </row>
    <row r="855" spans="3:3" x14ac:dyDescent="0.35">
      <c r="C855" s="3"/>
    </row>
    <row r="856" spans="3:3" x14ac:dyDescent="0.35">
      <c r="C856" s="3"/>
    </row>
    <row r="857" spans="3:3" x14ac:dyDescent="0.35">
      <c r="C857" s="3"/>
    </row>
    <row r="858" spans="3:3" x14ac:dyDescent="0.35">
      <c r="C858" s="3"/>
    </row>
    <row r="859" spans="3:3" x14ac:dyDescent="0.35">
      <c r="C859" s="3"/>
    </row>
    <row r="860" spans="3:3" x14ac:dyDescent="0.35">
      <c r="C860" s="3"/>
    </row>
    <row r="861" spans="3:3" x14ac:dyDescent="0.35">
      <c r="C861" s="3"/>
    </row>
    <row r="862" spans="3:3" x14ac:dyDescent="0.35">
      <c r="C862" s="3"/>
    </row>
    <row r="863" spans="3:3" x14ac:dyDescent="0.35">
      <c r="C863" s="3"/>
    </row>
    <row r="864" spans="3:3" x14ac:dyDescent="0.35">
      <c r="C864" s="3"/>
    </row>
    <row r="865" spans="3:3" x14ac:dyDescent="0.35">
      <c r="C865" s="3"/>
    </row>
    <row r="866" spans="3:3" x14ac:dyDescent="0.35">
      <c r="C866" s="3"/>
    </row>
    <row r="867" spans="3:3" x14ac:dyDescent="0.35">
      <c r="C867" s="3"/>
    </row>
    <row r="868" spans="3:3" x14ac:dyDescent="0.35">
      <c r="C868" s="3"/>
    </row>
    <row r="869" spans="3:3" x14ac:dyDescent="0.35">
      <c r="C869" s="3"/>
    </row>
    <row r="870" spans="3:3" x14ac:dyDescent="0.35">
      <c r="C870" s="3"/>
    </row>
    <row r="871" spans="3:3" x14ac:dyDescent="0.35">
      <c r="C871" s="3"/>
    </row>
    <row r="872" spans="3:3" x14ac:dyDescent="0.35">
      <c r="C872" s="3"/>
    </row>
    <row r="873" spans="3:3" x14ac:dyDescent="0.35">
      <c r="C873" s="3"/>
    </row>
    <row r="874" spans="3:3" x14ac:dyDescent="0.35">
      <c r="C874" s="3"/>
    </row>
    <row r="875" spans="3:3" x14ac:dyDescent="0.35">
      <c r="C875" s="3"/>
    </row>
    <row r="876" spans="3:3" x14ac:dyDescent="0.35">
      <c r="C876" s="3"/>
    </row>
    <row r="877" spans="3:3" x14ac:dyDescent="0.35">
      <c r="C877" s="3"/>
    </row>
    <row r="878" spans="3:3" x14ac:dyDescent="0.35">
      <c r="C878" s="3"/>
    </row>
    <row r="879" spans="3:3" x14ac:dyDescent="0.35">
      <c r="C879" s="3"/>
    </row>
    <row r="880" spans="3:3" x14ac:dyDescent="0.35">
      <c r="C880" s="3"/>
    </row>
    <row r="881" spans="3:3" x14ac:dyDescent="0.35">
      <c r="C881" s="3"/>
    </row>
    <row r="882" spans="3:3" x14ac:dyDescent="0.35">
      <c r="C882" s="3"/>
    </row>
    <row r="883" spans="3:3" x14ac:dyDescent="0.35">
      <c r="C883" s="3"/>
    </row>
    <row r="884" spans="3:3" x14ac:dyDescent="0.35">
      <c r="C884" s="3"/>
    </row>
    <row r="885" spans="3:3" x14ac:dyDescent="0.35">
      <c r="C885" s="3"/>
    </row>
    <row r="886" spans="3:3" x14ac:dyDescent="0.35">
      <c r="C886" s="3"/>
    </row>
    <row r="887" spans="3:3" x14ac:dyDescent="0.35">
      <c r="C887" s="3"/>
    </row>
    <row r="888" spans="3:3" x14ac:dyDescent="0.35">
      <c r="C888" s="3"/>
    </row>
    <row r="889" spans="3:3" x14ac:dyDescent="0.35">
      <c r="C889" s="3"/>
    </row>
    <row r="890" spans="3:3" x14ac:dyDescent="0.35">
      <c r="C890" s="3"/>
    </row>
    <row r="891" spans="3:3" x14ac:dyDescent="0.35">
      <c r="C891" s="3"/>
    </row>
    <row r="892" spans="3:3" x14ac:dyDescent="0.35">
      <c r="C892" s="3"/>
    </row>
    <row r="893" spans="3:3" x14ac:dyDescent="0.35">
      <c r="C893" s="3"/>
    </row>
    <row r="894" spans="3:3" x14ac:dyDescent="0.35">
      <c r="C894" s="3"/>
    </row>
    <row r="895" spans="3:3" x14ac:dyDescent="0.35">
      <c r="C895" s="3"/>
    </row>
    <row r="896" spans="3:3" x14ac:dyDescent="0.35">
      <c r="C896" s="3"/>
    </row>
    <row r="897" spans="3:3" x14ac:dyDescent="0.35">
      <c r="C897" s="3"/>
    </row>
    <row r="898" spans="3:3" x14ac:dyDescent="0.35">
      <c r="C898" s="3"/>
    </row>
    <row r="899" spans="3:3" x14ac:dyDescent="0.35">
      <c r="C899" s="3"/>
    </row>
    <row r="900" spans="3:3" x14ac:dyDescent="0.35">
      <c r="C900" s="3"/>
    </row>
    <row r="901" spans="3:3" x14ac:dyDescent="0.35">
      <c r="C901" s="3"/>
    </row>
    <row r="902" spans="3:3" x14ac:dyDescent="0.35">
      <c r="C902" s="3"/>
    </row>
    <row r="903" spans="3:3" x14ac:dyDescent="0.35">
      <c r="C903" s="3"/>
    </row>
    <row r="904" spans="3:3" x14ac:dyDescent="0.35">
      <c r="C904" s="3"/>
    </row>
    <row r="905" spans="3:3" x14ac:dyDescent="0.35">
      <c r="C905" s="3"/>
    </row>
    <row r="906" spans="3:3" x14ac:dyDescent="0.35">
      <c r="C906" s="3"/>
    </row>
    <row r="907" spans="3:3" x14ac:dyDescent="0.35">
      <c r="C907" s="3"/>
    </row>
    <row r="908" spans="3:3" x14ac:dyDescent="0.35">
      <c r="C908" s="3"/>
    </row>
    <row r="909" spans="3:3" x14ac:dyDescent="0.35">
      <c r="C909" s="3"/>
    </row>
    <row r="910" spans="3:3" x14ac:dyDescent="0.35">
      <c r="C910" s="3"/>
    </row>
    <row r="911" spans="3:3" x14ac:dyDescent="0.35">
      <c r="C911" s="3"/>
    </row>
    <row r="912" spans="3:3" x14ac:dyDescent="0.35">
      <c r="C912" s="3"/>
    </row>
    <row r="913" spans="3:3" x14ac:dyDescent="0.35">
      <c r="C913" s="3"/>
    </row>
    <row r="914" spans="3:3" x14ac:dyDescent="0.35">
      <c r="C914" s="3"/>
    </row>
    <row r="915" spans="3:3" x14ac:dyDescent="0.35">
      <c r="C915" s="3"/>
    </row>
    <row r="916" spans="3:3" x14ac:dyDescent="0.35">
      <c r="C916" s="3"/>
    </row>
    <row r="917" spans="3:3" x14ac:dyDescent="0.35">
      <c r="C917" s="3"/>
    </row>
    <row r="918" spans="3:3" x14ac:dyDescent="0.35">
      <c r="C918" s="3"/>
    </row>
    <row r="919" spans="3:3" x14ac:dyDescent="0.35">
      <c r="C919" s="3"/>
    </row>
    <row r="920" spans="3:3" x14ac:dyDescent="0.35">
      <c r="C920" s="3"/>
    </row>
    <row r="921" spans="3:3" x14ac:dyDescent="0.35">
      <c r="C921" s="3"/>
    </row>
    <row r="922" spans="3:3" x14ac:dyDescent="0.35">
      <c r="C922" s="3"/>
    </row>
    <row r="923" spans="3:3" x14ac:dyDescent="0.35">
      <c r="C923" s="3"/>
    </row>
    <row r="924" spans="3:3" x14ac:dyDescent="0.35">
      <c r="C924" s="3"/>
    </row>
    <row r="925" spans="3:3" x14ac:dyDescent="0.35">
      <c r="C925" s="3"/>
    </row>
    <row r="926" spans="3:3" x14ac:dyDescent="0.35">
      <c r="C926" s="3"/>
    </row>
    <row r="927" spans="3:3" x14ac:dyDescent="0.35">
      <c r="C927" s="3"/>
    </row>
    <row r="928" spans="3:3" x14ac:dyDescent="0.35">
      <c r="C928" s="3"/>
    </row>
    <row r="929" spans="3:3" x14ac:dyDescent="0.35">
      <c r="C929" s="3"/>
    </row>
    <row r="930" spans="3:3" x14ac:dyDescent="0.35">
      <c r="C930" s="3"/>
    </row>
    <row r="931" spans="3:3" x14ac:dyDescent="0.35">
      <c r="C931" s="3"/>
    </row>
    <row r="932" spans="3:3" x14ac:dyDescent="0.35">
      <c r="C932" s="3"/>
    </row>
    <row r="933" spans="3:3" x14ac:dyDescent="0.35">
      <c r="C933" s="3"/>
    </row>
    <row r="934" spans="3:3" x14ac:dyDescent="0.35">
      <c r="C934" s="3"/>
    </row>
    <row r="935" spans="3:3" x14ac:dyDescent="0.35">
      <c r="C935" s="3"/>
    </row>
    <row r="936" spans="3:3" x14ac:dyDescent="0.35">
      <c r="C936" s="3"/>
    </row>
    <row r="937" spans="3:3" x14ac:dyDescent="0.35">
      <c r="C937" s="3"/>
    </row>
    <row r="938" spans="3:3" x14ac:dyDescent="0.35">
      <c r="C938" s="3"/>
    </row>
    <row r="939" spans="3:3" x14ac:dyDescent="0.35">
      <c r="C939" s="3"/>
    </row>
    <row r="940" spans="3:3" x14ac:dyDescent="0.35">
      <c r="C940" s="3"/>
    </row>
    <row r="941" spans="3:3" x14ac:dyDescent="0.35">
      <c r="C941" s="3"/>
    </row>
    <row r="942" spans="3:3" x14ac:dyDescent="0.35">
      <c r="C942" s="3"/>
    </row>
    <row r="943" spans="3:3" x14ac:dyDescent="0.35">
      <c r="C943" s="3"/>
    </row>
    <row r="944" spans="3:3" x14ac:dyDescent="0.35">
      <c r="C944" s="3"/>
    </row>
    <row r="945" spans="3:3" x14ac:dyDescent="0.35">
      <c r="C945" s="3"/>
    </row>
    <row r="946" spans="3:3" x14ac:dyDescent="0.35">
      <c r="C946" s="3"/>
    </row>
    <row r="947" spans="3:3" x14ac:dyDescent="0.35">
      <c r="C947" s="3"/>
    </row>
    <row r="948" spans="3:3" x14ac:dyDescent="0.35">
      <c r="C948" s="3"/>
    </row>
    <row r="949" spans="3:3" x14ac:dyDescent="0.35">
      <c r="C949" s="3"/>
    </row>
    <row r="950" spans="3:3" x14ac:dyDescent="0.35">
      <c r="C950" s="3"/>
    </row>
    <row r="951" spans="3:3" x14ac:dyDescent="0.35">
      <c r="C951" s="3"/>
    </row>
    <row r="952" spans="3:3" x14ac:dyDescent="0.35">
      <c r="C952" s="3"/>
    </row>
    <row r="953" spans="3:3" x14ac:dyDescent="0.35">
      <c r="C953" s="3"/>
    </row>
    <row r="954" spans="3:3" x14ac:dyDescent="0.35">
      <c r="C954" s="3"/>
    </row>
    <row r="955" spans="3:3" x14ac:dyDescent="0.35">
      <c r="C955" s="3"/>
    </row>
    <row r="956" spans="3:3" x14ac:dyDescent="0.35">
      <c r="C956" s="3"/>
    </row>
    <row r="957" spans="3:3" x14ac:dyDescent="0.35">
      <c r="C957" s="3"/>
    </row>
    <row r="958" spans="3:3" x14ac:dyDescent="0.35">
      <c r="C958" s="3"/>
    </row>
    <row r="959" spans="3:3" x14ac:dyDescent="0.35">
      <c r="C959" s="3"/>
    </row>
    <row r="960" spans="3:3" x14ac:dyDescent="0.35">
      <c r="C960" s="3"/>
    </row>
    <row r="961" spans="3:3" x14ac:dyDescent="0.35">
      <c r="C961" s="3"/>
    </row>
    <row r="962" spans="3:3" x14ac:dyDescent="0.35">
      <c r="C962" s="3"/>
    </row>
    <row r="963" spans="3:3" x14ac:dyDescent="0.35">
      <c r="C963" s="3"/>
    </row>
    <row r="964" spans="3:3" x14ac:dyDescent="0.35">
      <c r="C964" s="3"/>
    </row>
    <row r="965" spans="3:3" x14ac:dyDescent="0.35">
      <c r="C965" s="3"/>
    </row>
    <row r="966" spans="3:3" x14ac:dyDescent="0.35">
      <c r="C966" s="3"/>
    </row>
    <row r="967" spans="3:3" x14ac:dyDescent="0.35">
      <c r="C967" s="3"/>
    </row>
    <row r="968" spans="3:3" x14ac:dyDescent="0.35">
      <c r="C968" s="3"/>
    </row>
    <row r="969" spans="3:3" x14ac:dyDescent="0.35">
      <c r="C969" s="3"/>
    </row>
    <row r="970" spans="3:3" x14ac:dyDescent="0.35">
      <c r="C970" s="3"/>
    </row>
    <row r="971" spans="3:3" x14ac:dyDescent="0.35">
      <c r="C971" s="3"/>
    </row>
    <row r="972" spans="3:3" x14ac:dyDescent="0.35">
      <c r="C972" s="3"/>
    </row>
    <row r="973" spans="3:3" x14ac:dyDescent="0.35">
      <c r="C973" s="3"/>
    </row>
    <row r="974" spans="3:3" x14ac:dyDescent="0.35">
      <c r="C974" s="3"/>
    </row>
    <row r="975" spans="3:3" x14ac:dyDescent="0.35">
      <c r="C975" s="3"/>
    </row>
    <row r="976" spans="3:3" x14ac:dyDescent="0.35">
      <c r="C976" s="3"/>
    </row>
    <row r="977" spans="3:3" x14ac:dyDescent="0.35">
      <c r="C977" s="3"/>
    </row>
    <row r="978" spans="3:3" x14ac:dyDescent="0.35">
      <c r="C978" s="3"/>
    </row>
    <row r="979" spans="3:3" x14ac:dyDescent="0.35">
      <c r="C979" s="3"/>
    </row>
    <row r="980" spans="3:3" x14ac:dyDescent="0.35">
      <c r="C980" s="3"/>
    </row>
    <row r="981" spans="3:3" x14ac:dyDescent="0.35">
      <c r="C981" s="3"/>
    </row>
    <row r="982" spans="3:3" x14ac:dyDescent="0.35">
      <c r="C982" s="3"/>
    </row>
    <row r="983" spans="3:3" x14ac:dyDescent="0.35">
      <c r="C983" s="3"/>
    </row>
    <row r="984" spans="3:3" x14ac:dyDescent="0.35">
      <c r="C984" s="3"/>
    </row>
    <row r="985" spans="3:3" x14ac:dyDescent="0.35">
      <c r="C985" s="3"/>
    </row>
    <row r="986" spans="3:3" x14ac:dyDescent="0.35">
      <c r="C986" s="3"/>
    </row>
    <row r="987" spans="3:3" x14ac:dyDescent="0.35">
      <c r="C987" s="3"/>
    </row>
    <row r="988" spans="3:3" x14ac:dyDescent="0.35">
      <c r="C988" s="3"/>
    </row>
    <row r="989" spans="3:3" x14ac:dyDescent="0.35">
      <c r="C989" s="3"/>
    </row>
    <row r="990" spans="3:3" x14ac:dyDescent="0.35">
      <c r="C990" s="3"/>
    </row>
    <row r="991" spans="3:3" x14ac:dyDescent="0.35">
      <c r="C991" s="3"/>
    </row>
    <row r="992" spans="3:3" x14ac:dyDescent="0.35">
      <c r="C992" s="3"/>
    </row>
    <row r="993" spans="3:3" x14ac:dyDescent="0.35">
      <c r="C993" s="3"/>
    </row>
    <row r="994" spans="3:3" x14ac:dyDescent="0.35">
      <c r="C994" s="3"/>
    </row>
    <row r="995" spans="3:3" x14ac:dyDescent="0.35">
      <c r="C995" s="3"/>
    </row>
    <row r="996" spans="3:3" x14ac:dyDescent="0.35">
      <c r="C996" s="3"/>
    </row>
    <row r="997" spans="3:3" x14ac:dyDescent="0.35">
      <c r="C997" s="3"/>
    </row>
    <row r="998" spans="3:3" x14ac:dyDescent="0.35">
      <c r="C998" s="3"/>
    </row>
    <row r="999" spans="3:3" x14ac:dyDescent="0.35">
      <c r="C999" s="3"/>
    </row>
    <row r="1000" spans="3:3" x14ac:dyDescent="0.35">
      <c r="C1000" s="3"/>
    </row>
    <row r="1001" spans="3:3" x14ac:dyDescent="0.35">
      <c r="C1001" s="3"/>
    </row>
    <row r="1002" spans="3:3" x14ac:dyDescent="0.35">
      <c r="C1002" s="3"/>
    </row>
    <row r="1003" spans="3:3" x14ac:dyDescent="0.35">
      <c r="C1003" s="3"/>
    </row>
    <row r="1004" spans="3:3" x14ac:dyDescent="0.35">
      <c r="C1004" s="3"/>
    </row>
    <row r="1005" spans="3:3" x14ac:dyDescent="0.35">
      <c r="C1005" s="3"/>
    </row>
    <row r="1006" spans="3:3" x14ac:dyDescent="0.35">
      <c r="C1006" s="3"/>
    </row>
    <row r="1007" spans="3:3" x14ac:dyDescent="0.35">
      <c r="C1007" s="3"/>
    </row>
    <row r="1008" spans="3:3" x14ac:dyDescent="0.35">
      <c r="C1008" s="3"/>
    </row>
    <row r="1009" spans="3:3" x14ac:dyDescent="0.35">
      <c r="C1009" s="3"/>
    </row>
    <row r="1010" spans="3:3" x14ac:dyDescent="0.35">
      <c r="C1010" s="3"/>
    </row>
    <row r="1011" spans="3:3" x14ac:dyDescent="0.35">
      <c r="C1011" s="3"/>
    </row>
    <row r="1012" spans="3:3" x14ac:dyDescent="0.35">
      <c r="C1012" s="3"/>
    </row>
    <row r="1013" spans="3:3" x14ac:dyDescent="0.35">
      <c r="C1013" s="3"/>
    </row>
    <row r="1014" spans="3:3" x14ac:dyDescent="0.35">
      <c r="C1014" s="3"/>
    </row>
    <row r="1015" spans="3:3" x14ac:dyDescent="0.35">
      <c r="C1015" s="3"/>
    </row>
    <row r="1016" spans="3:3" x14ac:dyDescent="0.35">
      <c r="C1016" s="3"/>
    </row>
    <row r="1017" spans="3:3" x14ac:dyDescent="0.35">
      <c r="C1017" s="3"/>
    </row>
    <row r="1018" spans="3:3" x14ac:dyDescent="0.35">
      <c r="C1018" s="3"/>
    </row>
    <row r="1019" spans="3:3" x14ac:dyDescent="0.35">
      <c r="C1019" s="3"/>
    </row>
    <row r="1020" spans="3:3" x14ac:dyDescent="0.35">
      <c r="C1020" s="3"/>
    </row>
    <row r="1021" spans="3:3" x14ac:dyDescent="0.35">
      <c r="C1021" s="3"/>
    </row>
    <row r="1022" spans="3:3" x14ac:dyDescent="0.35">
      <c r="C1022" s="3"/>
    </row>
    <row r="1023" spans="3:3" x14ac:dyDescent="0.35">
      <c r="C1023" s="3"/>
    </row>
    <row r="1024" spans="3:3" x14ac:dyDescent="0.35">
      <c r="C1024" s="3"/>
    </row>
    <row r="1025" spans="3:3" x14ac:dyDescent="0.35">
      <c r="C1025" s="3"/>
    </row>
    <row r="1026" spans="3:3" x14ac:dyDescent="0.35">
      <c r="C1026" s="3"/>
    </row>
    <row r="1027" spans="3:3" x14ac:dyDescent="0.35">
      <c r="C1027" s="3"/>
    </row>
    <row r="1028" spans="3:3" x14ac:dyDescent="0.35">
      <c r="C1028" s="3"/>
    </row>
    <row r="1029" spans="3:3" x14ac:dyDescent="0.35">
      <c r="C1029" s="3"/>
    </row>
    <row r="1030" spans="3:3" x14ac:dyDescent="0.35">
      <c r="C1030" s="3"/>
    </row>
    <row r="1031" spans="3:3" x14ac:dyDescent="0.35">
      <c r="C1031" s="3"/>
    </row>
    <row r="1032" spans="3:3" x14ac:dyDescent="0.35">
      <c r="C1032" s="3"/>
    </row>
    <row r="1033" spans="3:3" x14ac:dyDescent="0.35">
      <c r="C1033" s="3"/>
    </row>
    <row r="1034" spans="3:3" x14ac:dyDescent="0.35">
      <c r="C1034" s="3"/>
    </row>
    <row r="1035" spans="3:3" x14ac:dyDescent="0.35">
      <c r="C1035" s="3"/>
    </row>
    <row r="1036" spans="3:3" x14ac:dyDescent="0.35">
      <c r="C1036" s="3"/>
    </row>
    <row r="1037" spans="3:3" x14ac:dyDescent="0.35">
      <c r="C1037" s="3"/>
    </row>
    <row r="1038" spans="3:3" x14ac:dyDescent="0.35">
      <c r="C1038" s="3"/>
    </row>
    <row r="1039" spans="3:3" x14ac:dyDescent="0.35">
      <c r="C1039" s="3"/>
    </row>
    <row r="1040" spans="3:3" x14ac:dyDescent="0.35">
      <c r="C1040" s="3"/>
    </row>
    <row r="1041" spans="3:3" x14ac:dyDescent="0.35">
      <c r="C1041" s="3"/>
    </row>
    <row r="1042" spans="3:3" x14ac:dyDescent="0.35">
      <c r="C1042" s="3"/>
    </row>
    <row r="1043" spans="3:3" x14ac:dyDescent="0.35">
      <c r="C1043" s="3"/>
    </row>
    <row r="1044" spans="3:3" x14ac:dyDescent="0.35">
      <c r="C1044" s="3"/>
    </row>
    <row r="1045" spans="3:3" x14ac:dyDescent="0.35">
      <c r="C1045" s="3"/>
    </row>
    <row r="1046" spans="3:3" x14ac:dyDescent="0.35">
      <c r="C1046" s="3"/>
    </row>
    <row r="1047" spans="3:3" x14ac:dyDescent="0.35">
      <c r="C1047" s="3"/>
    </row>
    <row r="1048" spans="3:3" x14ac:dyDescent="0.35">
      <c r="C1048" s="3"/>
    </row>
    <row r="1049" spans="3:3" x14ac:dyDescent="0.35">
      <c r="C1049" s="3"/>
    </row>
    <row r="1050" spans="3:3" x14ac:dyDescent="0.35">
      <c r="C1050" s="3"/>
    </row>
    <row r="1051" spans="3:3" x14ac:dyDescent="0.35">
      <c r="C1051" s="3"/>
    </row>
    <row r="1052" spans="3:3" x14ac:dyDescent="0.35">
      <c r="C1052" s="3"/>
    </row>
    <row r="1053" spans="3:3" x14ac:dyDescent="0.35">
      <c r="C1053" s="3"/>
    </row>
    <row r="1054" spans="3:3" x14ac:dyDescent="0.35">
      <c r="C1054" s="3"/>
    </row>
    <row r="1055" spans="3:3" x14ac:dyDescent="0.35">
      <c r="C1055" s="3"/>
    </row>
    <row r="1056" spans="3:3" x14ac:dyDescent="0.35">
      <c r="C1056" s="3"/>
    </row>
    <row r="1057" spans="3:3" x14ac:dyDescent="0.35">
      <c r="C1057" s="3"/>
    </row>
    <row r="1058" spans="3:3" x14ac:dyDescent="0.35">
      <c r="C1058" s="3"/>
    </row>
    <row r="1059" spans="3:3" x14ac:dyDescent="0.35">
      <c r="C1059" s="3"/>
    </row>
    <row r="1060" spans="3:3" x14ac:dyDescent="0.35">
      <c r="C1060" s="3"/>
    </row>
    <row r="1061" spans="3:3" x14ac:dyDescent="0.35">
      <c r="C1061" s="3"/>
    </row>
    <row r="1062" spans="3:3" x14ac:dyDescent="0.35">
      <c r="C1062" s="3"/>
    </row>
    <row r="1063" spans="3:3" x14ac:dyDescent="0.35">
      <c r="C1063" s="3"/>
    </row>
    <row r="1064" spans="3:3" x14ac:dyDescent="0.35">
      <c r="C1064" s="3"/>
    </row>
    <row r="1065" spans="3:3" x14ac:dyDescent="0.35">
      <c r="C1065" s="3"/>
    </row>
    <row r="1066" spans="3:3" x14ac:dyDescent="0.35">
      <c r="C1066" s="3"/>
    </row>
    <row r="1067" spans="3:3" x14ac:dyDescent="0.35">
      <c r="C1067" s="3"/>
    </row>
    <row r="1068" spans="3:3" x14ac:dyDescent="0.35">
      <c r="C1068" s="3"/>
    </row>
    <row r="1069" spans="3:3" x14ac:dyDescent="0.35">
      <c r="C1069" s="3"/>
    </row>
    <row r="1070" spans="3:3" x14ac:dyDescent="0.35">
      <c r="C1070" s="3"/>
    </row>
    <row r="1071" spans="3:3" x14ac:dyDescent="0.35">
      <c r="C1071" s="3"/>
    </row>
    <row r="1072" spans="3:3" x14ac:dyDescent="0.35">
      <c r="C1072" s="3"/>
    </row>
    <row r="1073" spans="3:3" x14ac:dyDescent="0.35">
      <c r="C1073" s="3"/>
    </row>
    <row r="1074" spans="3:3" x14ac:dyDescent="0.35">
      <c r="C1074" s="3"/>
    </row>
    <row r="1075" spans="3:3" x14ac:dyDescent="0.35">
      <c r="C1075" s="3"/>
    </row>
    <row r="1076" spans="3:3" x14ac:dyDescent="0.35">
      <c r="C1076" s="3"/>
    </row>
    <row r="1077" spans="3:3" x14ac:dyDescent="0.35">
      <c r="C1077" s="3"/>
    </row>
    <row r="1078" spans="3:3" x14ac:dyDescent="0.35">
      <c r="C1078" s="3"/>
    </row>
    <row r="1079" spans="3:3" x14ac:dyDescent="0.35">
      <c r="C1079" s="3"/>
    </row>
    <row r="1080" spans="3:3" x14ac:dyDescent="0.35">
      <c r="C1080" s="3"/>
    </row>
    <row r="1081" spans="3:3" x14ac:dyDescent="0.35">
      <c r="C1081" s="3"/>
    </row>
    <row r="1082" spans="3:3" x14ac:dyDescent="0.35">
      <c r="C1082" s="3"/>
    </row>
    <row r="1083" spans="3:3" x14ac:dyDescent="0.35">
      <c r="C1083" s="3"/>
    </row>
    <row r="1084" spans="3:3" x14ac:dyDescent="0.35">
      <c r="C1084" s="3"/>
    </row>
    <row r="1085" spans="3:3" x14ac:dyDescent="0.35">
      <c r="C1085" s="3"/>
    </row>
    <row r="1086" spans="3:3" x14ac:dyDescent="0.35">
      <c r="C1086" s="3"/>
    </row>
    <row r="1087" spans="3:3" x14ac:dyDescent="0.35">
      <c r="C1087" s="3"/>
    </row>
    <row r="1088" spans="3:3" x14ac:dyDescent="0.35">
      <c r="C1088" s="3"/>
    </row>
    <row r="1089" spans="3:3" x14ac:dyDescent="0.35">
      <c r="C1089" s="3"/>
    </row>
    <row r="1090" spans="3:3" x14ac:dyDescent="0.35">
      <c r="C1090" s="3"/>
    </row>
    <row r="1091" spans="3:3" x14ac:dyDescent="0.35">
      <c r="C1091" s="3"/>
    </row>
    <row r="1092" spans="3:3" x14ac:dyDescent="0.35">
      <c r="C1092" s="3"/>
    </row>
    <row r="1093" spans="3:3" x14ac:dyDescent="0.35">
      <c r="C1093" s="3"/>
    </row>
    <row r="1094" spans="3:3" x14ac:dyDescent="0.35">
      <c r="C1094" s="3"/>
    </row>
    <row r="1095" spans="3:3" x14ac:dyDescent="0.35">
      <c r="C1095" s="3"/>
    </row>
    <row r="1096" spans="3:3" x14ac:dyDescent="0.35">
      <c r="C1096" s="3"/>
    </row>
    <row r="1097" spans="3:3" x14ac:dyDescent="0.35">
      <c r="C1097" s="3"/>
    </row>
    <row r="1098" spans="3:3" x14ac:dyDescent="0.35">
      <c r="C1098" s="3"/>
    </row>
    <row r="1099" spans="3:3" x14ac:dyDescent="0.35">
      <c r="C1099" s="3"/>
    </row>
    <row r="1100" spans="3:3" x14ac:dyDescent="0.35">
      <c r="C1100" s="3"/>
    </row>
    <row r="1101" spans="3:3" x14ac:dyDescent="0.35">
      <c r="C1101" s="3"/>
    </row>
    <row r="1102" spans="3:3" x14ac:dyDescent="0.35">
      <c r="C1102" s="3"/>
    </row>
    <row r="1103" spans="3:3" x14ac:dyDescent="0.35">
      <c r="C1103" s="3"/>
    </row>
    <row r="1104" spans="3:3" x14ac:dyDescent="0.35">
      <c r="C1104" s="3"/>
    </row>
    <row r="1105" spans="3:3" x14ac:dyDescent="0.35">
      <c r="C1105" s="3"/>
    </row>
    <row r="1106" spans="3:3" x14ac:dyDescent="0.35">
      <c r="C1106" s="3"/>
    </row>
    <row r="1107" spans="3:3" x14ac:dyDescent="0.35">
      <c r="C1107" s="3"/>
    </row>
    <row r="1108" spans="3:3" x14ac:dyDescent="0.35">
      <c r="C1108" s="3"/>
    </row>
    <row r="1109" spans="3:3" x14ac:dyDescent="0.35">
      <c r="C1109" s="3"/>
    </row>
    <row r="1110" spans="3:3" x14ac:dyDescent="0.35">
      <c r="C1110" s="3"/>
    </row>
    <row r="1111" spans="3:3" x14ac:dyDescent="0.35">
      <c r="C1111" s="3"/>
    </row>
    <row r="1112" spans="3:3" x14ac:dyDescent="0.35">
      <c r="C1112" s="3"/>
    </row>
    <row r="1113" spans="3:3" x14ac:dyDescent="0.35">
      <c r="C1113" s="3"/>
    </row>
    <row r="1114" spans="3:3" x14ac:dyDescent="0.35">
      <c r="C1114" s="3"/>
    </row>
    <row r="1115" spans="3:3" x14ac:dyDescent="0.35">
      <c r="C1115" s="3"/>
    </row>
    <row r="1116" spans="3:3" x14ac:dyDescent="0.35">
      <c r="C1116" s="3"/>
    </row>
    <row r="1117" spans="3:3" x14ac:dyDescent="0.35">
      <c r="C1117" s="3"/>
    </row>
    <row r="1118" spans="3:3" x14ac:dyDescent="0.35">
      <c r="C1118" s="3"/>
    </row>
    <row r="1119" spans="3:3" x14ac:dyDescent="0.35">
      <c r="C1119" s="3"/>
    </row>
    <row r="1120" spans="3:3" x14ac:dyDescent="0.35">
      <c r="C1120" s="3"/>
    </row>
    <row r="1121" spans="3:3" x14ac:dyDescent="0.35">
      <c r="C1121" s="3"/>
    </row>
    <row r="1122" spans="3:3" x14ac:dyDescent="0.35">
      <c r="C1122" s="3"/>
    </row>
    <row r="1123" spans="3:3" x14ac:dyDescent="0.35">
      <c r="C1123" s="3"/>
    </row>
    <row r="1124" spans="3:3" x14ac:dyDescent="0.35">
      <c r="C1124" s="3"/>
    </row>
    <row r="1125" spans="3:3" x14ac:dyDescent="0.35">
      <c r="C1125" s="3"/>
    </row>
    <row r="1126" spans="3:3" x14ac:dyDescent="0.35">
      <c r="C1126" s="3"/>
    </row>
    <row r="1127" spans="3:3" x14ac:dyDescent="0.35">
      <c r="C1127" s="3"/>
    </row>
    <row r="1128" spans="3:3" x14ac:dyDescent="0.35">
      <c r="C1128" s="3"/>
    </row>
    <row r="1129" spans="3:3" x14ac:dyDescent="0.35">
      <c r="C1129" s="3"/>
    </row>
    <row r="1130" spans="3:3" x14ac:dyDescent="0.35">
      <c r="C1130" s="3"/>
    </row>
    <row r="1131" spans="3:3" x14ac:dyDescent="0.35">
      <c r="C1131" s="3"/>
    </row>
    <row r="1132" spans="3:3" x14ac:dyDescent="0.35">
      <c r="C1132" s="3"/>
    </row>
    <row r="1133" spans="3:3" x14ac:dyDescent="0.35">
      <c r="C1133" s="3"/>
    </row>
    <row r="1134" spans="3:3" x14ac:dyDescent="0.35">
      <c r="C1134" s="3"/>
    </row>
    <row r="1135" spans="3:3" x14ac:dyDescent="0.35">
      <c r="C1135" s="3"/>
    </row>
    <row r="1136" spans="3:3" x14ac:dyDescent="0.35">
      <c r="C1136" s="3"/>
    </row>
    <row r="1137" spans="3:3" x14ac:dyDescent="0.35">
      <c r="C1137" s="3"/>
    </row>
    <row r="1138" spans="3:3" x14ac:dyDescent="0.35">
      <c r="C1138" s="3"/>
    </row>
    <row r="1139" spans="3:3" x14ac:dyDescent="0.35">
      <c r="C1139" s="3"/>
    </row>
    <row r="1140" spans="3:3" x14ac:dyDescent="0.35">
      <c r="C1140" s="3"/>
    </row>
    <row r="1141" spans="3:3" x14ac:dyDescent="0.35">
      <c r="C1141" s="3"/>
    </row>
    <row r="1142" spans="3:3" x14ac:dyDescent="0.35">
      <c r="C1142" s="3"/>
    </row>
    <row r="1143" spans="3:3" x14ac:dyDescent="0.35">
      <c r="C1143" s="3"/>
    </row>
    <row r="1144" spans="3:3" x14ac:dyDescent="0.35">
      <c r="C1144" s="3"/>
    </row>
    <row r="1145" spans="3:3" x14ac:dyDescent="0.35">
      <c r="C1145" s="3"/>
    </row>
    <row r="1146" spans="3:3" x14ac:dyDescent="0.35">
      <c r="C1146" s="3"/>
    </row>
    <row r="1147" spans="3:3" x14ac:dyDescent="0.35">
      <c r="C1147" s="3"/>
    </row>
    <row r="1148" spans="3:3" x14ac:dyDescent="0.35">
      <c r="C1148" s="3"/>
    </row>
    <row r="1149" spans="3:3" x14ac:dyDescent="0.35">
      <c r="C1149" s="3"/>
    </row>
    <row r="1150" spans="3:3" x14ac:dyDescent="0.35">
      <c r="C1150" s="3"/>
    </row>
    <row r="1151" spans="3:3" x14ac:dyDescent="0.35">
      <c r="C1151" s="3"/>
    </row>
    <row r="1152" spans="3:3" x14ac:dyDescent="0.35">
      <c r="C1152" s="3"/>
    </row>
    <row r="1153" spans="3:3" x14ac:dyDescent="0.35">
      <c r="C1153" s="3"/>
    </row>
    <row r="1154" spans="3:3" x14ac:dyDescent="0.35">
      <c r="C1154" s="3"/>
    </row>
    <row r="1155" spans="3:3" x14ac:dyDescent="0.35">
      <c r="C1155" s="3"/>
    </row>
    <row r="1156" spans="3:3" x14ac:dyDescent="0.35">
      <c r="C1156" s="3"/>
    </row>
    <row r="1157" spans="3:3" x14ac:dyDescent="0.35">
      <c r="C1157" s="3"/>
    </row>
    <row r="1158" spans="3:3" x14ac:dyDescent="0.35">
      <c r="C1158" s="3"/>
    </row>
    <row r="1159" spans="3:3" x14ac:dyDescent="0.35">
      <c r="C1159" s="3"/>
    </row>
    <row r="1160" spans="3:3" x14ac:dyDescent="0.35">
      <c r="C1160" s="3"/>
    </row>
    <row r="1161" spans="3:3" x14ac:dyDescent="0.35">
      <c r="C1161" s="3"/>
    </row>
    <row r="1162" spans="3:3" x14ac:dyDescent="0.35">
      <c r="C1162" s="3"/>
    </row>
    <row r="1163" spans="3:3" x14ac:dyDescent="0.35">
      <c r="C1163" s="3"/>
    </row>
    <row r="1164" spans="3:3" x14ac:dyDescent="0.35">
      <c r="C1164" s="3"/>
    </row>
    <row r="1165" spans="3:3" x14ac:dyDescent="0.35">
      <c r="C1165" s="3"/>
    </row>
    <row r="1166" spans="3:3" x14ac:dyDescent="0.35">
      <c r="C1166" s="3"/>
    </row>
    <row r="1167" spans="3:3" x14ac:dyDescent="0.35">
      <c r="C1167" s="3"/>
    </row>
    <row r="1168" spans="3:3" x14ac:dyDescent="0.35">
      <c r="C1168" s="3"/>
    </row>
    <row r="1169" spans="3:3" x14ac:dyDescent="0.35">
      <c r="C1169" s="3"/>
    </row>
    <row r="1170" spans="3:3" x14ac:dyDescent="0.35">
      <c r="C1170" s="3"/>
    </row>
    <row r="1171" spans="3:3" x14ac:dyDescent="0.35">
      <c r="C1171" s="3"/>
    </row>
    <row r="1172" spans="3:3" x14ac:dyDescent="0.35">
      <c r="C1172" s="3"/>
    </row>
    <row r="1173" spans="3:3" x14ac:dyDescent="0.35">
      <c r="C1173" s="3"/>
    </row>
    <row r="1174" spans="3:3" x14ac:dyDescent="0.35">
      <c r="C1174" s="3"/>
    </row>
    <row r="1175" spans="3:3" x14ac:dyDescent="0.35">
      <c r="C1175" s="3"/>
    </row>
    <row r="1176" spans="3:3" x14ac:dyDescent="0.35">
      <c r="C1176" s="3"/>
    </row>
    <row r="1177" spans="3:3" x14ac:dyDescent="0.35">
      <c r="C1177" s="3"/>
    </row>
    <row r="1178" spans="3:3" x14ac:dyDescent="0.35">
      <c r="C1178" s="3"/>
    </row>
    <row r="1179" spans="3:3" x14ac:dyDescent="0.35">
      <c r="C1179" s="3"/>
    </row>
    <row r="1180" spans="3:3" x14ac:dyDescent="0.35">
      <c r="C1180" s="3"/>
    </row>
    <row r="1181" spans="3:3" x14ac:dyDescent="0.35">
      <c r="C1181" s="3"/>
    </row>
    <row r="1182" spans="3:3" x14ac:dyDescent="0.35">
      <c r="C1182" s="3"/>
    </row>
    <row r="1183" spans="3:3" x14ac:dyDescent="0.35">
      <c r="C1183" s="3"/>
    </row>
    <row r="1184" spans="3:3" x14ac:dyDescent="0.35">
      <c r="C1184" s="3"/>
    </row>
    <row r="1185" spans="3:3" x14ac:dyDescent="0.35">
      <c r="C1185" s="3"/>
    </row>
    <row r="1186" spans="3:3" x14ac:dyDescent="0.35">
      <c r="C1186" s="3"/>
    </row>
    <row r="1187" spans="3:3" x14ac:dyDescent="0.35">
      <c r="C1187" s="3"/>
    </row>
    <row r="1188" spans="3:3" x14ac:dyDescent="0.35">
      <c r="C1188" s="3"/>
    </row>
    <row r="1189" spans="3:3" x14ac:dyDescent="0.35">
      <c r="C1189" s="3"/>
    </row>
    <row r="1190" spans="3:3" x14ac:dyDescent="0.35">
      <c r="C1190" s="3"/>
    </row>
    <row r="1191" spans="3:3" x14ac:dyDescent="0.35">
      <c r="C1191" s="3"/>
    </row>
    <row r="1192" spans="3:3" x14ac:dyDescent="0.35">
      <c r="C1192" s="3"/>
    </row>
    <row r="1193" spans="3:3" x14ac:dyDescent="0.35">
      <c r="C1193" s="3"/>
    </row>
    <row r="1194" spans="3:3" x14ac:dyDescent="0.35">
      <c r="C1194" s="3"/>
    </row>
    <row r="1195" spans="3:3" x14ac:dyDescent="0.35">
      <c r="C1195" s="3"/>
    </row>
    <row r="1196" spans="3:3" x14ac:dyDescent="0.35">
      <c r="C1196" s="3"/>
    </row>
    <row r="1197" spans="3:3" x14ac:dyDescent="0.35">
      <c r="C1197" s="3"/>
    </row>
    <row r="1198" spans="3:3" x14ac:dyDescent="0.35">
      <c r="C1198" s="3"/>
    </row>
    <row r="1199" spans="3:3" x14ac:dyDescent="0.35">
      <c r="C1199" s="3"/>
    </row>
    <row r="1200" spans="3:3" x14ac:dyDescent="0.35">
      <c r="C1200" s="3"/>
    </row>
    <row r="1201" spans="3:3" x14ac:dyDescent="0.35">
      <c r="C1201" s="3"/>
    </row>
    <row r="1202" spans="3:3" x14ac:dyDescent="0.35">
      <c r="C1202" s="3"/>
    </row>
    <row r="1203" spans="3:3" x14ac:dyDescent="0.35">
      <c r="C1203" s="3"/>
    </row>
    <row r="1204" spans="3:3" x14ac:dyDescent="0.35">
      <c r="C1204" s="3"/>
    </row>
    <row r="1205" spans="3:3" x14ac:dyDescent="0.35">
      <c r="C1205" s="3"/>
    </row>
    <row r="1206" spans="3:3" x14ac:dyDescent="0.35">
      <c r="C1206" s="3"/>
    </row>
    <row r="1207" spans="3:3" x14ac:dyDescent="0.35">
      <c r="C1207" s="3"/>
    </row>
    <row r="1208" spans="3:3" x14ac:dyDescent="0.35">
      <c r="C1208" s="3"/>
    </row>
    <row r="1209" spans="3:3" x14ac:dyDescent="0.35">
      <c r="C1209" s="3"/>
    </row>
    <row r="1210" spans="3:3" x14ac:dyDescent="0.35">
      <c r="C1210" s="3"/>
    </row>
    <row r="1211" spans="3:3" x14ac:dyDescent="0.35">
      <c r="C1211" s="3"/>
    </row>
    <row r="1212" spans="3:3" x14ac:dyDescent="0.35">
      <c r="C1212" s="3"/>
    </row>
    <row r="1213" spans="3:3" x14ac:dyDescent="0.35">
      <c r="C1213" s="3"/>
    </row>
    <row r="1214" spans="3:3" x14ac:dyDescent="0.35">
      <c r="C1214" s="3"/>
    </row>
    <row r="1215" spans="3:3" x14ac:dyDescent="0.35">
      <c r="C1215" s="3"/>
    </row>
    <row r="1216" spans="3:3" x14ac:dyDescent="0.35">
      <c r="C1216" s="3"/>
    </row>
    <row r="1217" spans="3:3" x14ac:dyDescent="0.35">
      <c r="C1217" s="3"/>
    </row>
    <row r="1218" spans="3:3" x14ac:dyDescent="0.35">
      <c r="C1218" s="3"/>
    </row>
    <row r="1219" spans="3:3" x14ac:dyDescent="0.35">
      <c r="C1219" s="3"/>
    </row>
    <row r="1220" spans="3:3" x14ac:dyDescent="0.35">
      <c r="C1220" s="3"/>
    </row>
    <row r="1221" spans="3:3" x14ac:dyDescent="0.35">
      <c r="C1221" s="3"/>
    </row>
    <row r="1222" spans="3:3" x14ac:dyDescent="0.35">
      <c r="C1222" s="3"/>
    </row>
    <row r="1223" spans="3:3" x14ac:dyDescent="0.35">
      <c r="C1223" s="3"/>
    </row>
    <row r="1224" spans="3:3" x14ac:dyDescent="0.35">
      <c r="C1224" s="3"/>
    </row>
    <row r="1225" spans="3:3" x14ac:dyDescent="0.35">
      <c r="C1225" s="3"/>
    </row>
    <row r="1226" spans="3:3" x14ac:dyDescent="0.35">
      <c r="C1226" s="3"/>
    </row>
    <row r="1227" spans="3:3" x14ac:dyDescent="0.35">
      <c r="C1227" s="3"/>
    </row>
    <row r="1228" spans="3:3" x14ac:dyDescent="0.35">
      <c r="C1228" s="3"/>
    </row>
    <row r="1229" spans="3:3" x14ac:dyDescent="0.35">
      <c r="C1229" s="3"/>
    </row>
    <row r="1230" spans="3:3" x14ac:dyDescent="0.35">
      <c r="C1230" s="3"/>
    </row>
    <row r="1231" spans="3:3" x14ac:dyDescent="0.35">
      <c r="C1231" s="3"/>
    </row>
    <row r="1232" spans="3:3" x14ac:dyDescent="0.35">
      <c r="C1232" s="3"/>
    </row>
    <row r="1233" spans="3:3" x14ac:dyDescent="0.35">
      <c r="C1233" s="3"/>
    </row>
    <row r="1234" spans="3:3" x14ac:dyDescent="0.35">
      <c r="C1234" s="3"/>
    </row>
    <row r="1235" spans="3:3" x14ac:dyDescent="0.35">
      <c r="C1235" s="3"/>
    </row>
    <row r="1236" spans="3:3" x14ac:dyDescent="0.35">
      <c r="C1236" s="3"/>
    </row>
    <row r="1237" spans="3:3" x14ac:dyDescent="0.35">
      <c r="C1237" s="3"/>
    </row>
    <row r="1238" spans="3:3" x14ac:dyDescent="0.35">
      <c r="C1238" s="3"/>
    </row>
    <row r="1239" spans="3:3" x14ac:dyDescent="0.35">
      <c r="C1239" s="3"/>
    </row>
    <row r="1240" spans="3:3" x14ac:dyDescent="0.35">
      <c r="C1240" s="3"/>
    </row>
    <row r="1241" spans="3:3" x14ac:dyDescent="0.35">
      <c r="C1241" s="3"/>
    </row>
    <row r="1242" spans="3:3" x14ac:dyDescent="0.35">
      <c r="C1242" s="3"/>
    </row>
    <row r="1243" spans="3:3" x14ac:dyDescent="0.35">
      <c r="C1243" s="3"/>
    </row>
    <row r="1244" spans="3:3" x14ac:dyDescent="0.35">
      <c r="C1244" s="3"/>
    </row>
    <row r="1245" spans="3:3" x14ac:dyDescent="0.35">
      <c r="C1245" s="3"/>
    </row>
    <row r="1246" spans="3:3" x14ac:dyDescent="0.35">
      <c r="C1246" s="3"/>
    </row>
    <row r="1247" spans="3:3" x14ac:dyDescent="0.35">
      <c r="C1247" s="3"/>
    </row>
    <row r="1248" spans="3:3" x14ac:dyDescent="0.35">
      <c r="C1248" s="3"/>
    </row>
    <row r="1249" spans="3:3" x14ac:dyDescent="0.35">
      <c r="C1249" s="3"/>
    </row>
    <row r="1250" spans="3:3" x14ac:dyDescent="0.35">
      <c r="C1250" s="3"/>
    </row>
    <row r="1251" spans="3:3" x14ac:dyDescent="0.35">
      <c r="C1251" s="3"/>
    </row>
    <row r="1252" spans="3:3" x14ac:dyDescent="0.35">
      <c r="C1252" s="3"/>
    </row>
    <row r="1253" spans="3:3" x14ac:dyDescent="0.35">
      <c r="C1253" s="3"/>
    </row>
    <row r="1254" spans="3:3" x14ac:dyDescent="0.35">
      <c r="C1254" s="3"/>
    </row>
    <row r="1255" spans="3:3" x14ac:dyDescent="0.35">
      <c r="C1255" s="3"/>
    </row>
    <row r="1256" spans="3:3" x14ac:dyDescent="0.35">
      <c r="C1256" s="3"/>
    </row>
    <row r="1257" spans="3:3" x14ac:dyDescent="0.35">
      <c r="C1257" s="3"/>
    </row>
    <row r="1258" spans="3:3" x14ac:dyDescent="0.35">
      <c r="C1258" s="3"/>
    </row>
    <row r="1259" spans="3:3" x14ac:dyDescent="0.35">
      <c r="C1259" s="3"/>
    </row>
    <row r="1260" spans="3:3" x14ac:dyDescent="0.35">
      <c r="C1260" s="3"/>
    </row>
    <row r="1261" spans="3:3" x14ac:dyDescent="0.35">
      <c r="C1261" s="3"/>
    </row>
    <row r="1262" spans="3:3" x14ac:dyDescent="0.35">
      <c r="C1262" s="3"/>
    </row>
    <row r="1263" spans="3:3" x14ac:dyDescent="0.35">
      <c r="C1263" s="3"/>
    </row>
    <row r="1264" spans="3:3" x14ac:dyDescent="0.35">
      <c r="C1264" s="3"/>
    </row>
    <row r="1265" spans="3:3" x14ac:dyDescent="0.35">
      <c r="C1265" s="3"/>
    </row>
    <row r="1266" spans="3:3" x14ac:dyDescent="0.35">
      <c r="C1266" s="3"/>
    </row>
    <row r="1267" spans="3:3" x14ac:dyDescent="0.35">
      <c r="C1267" s="3"/>
    </row>
    <row r="1268" spans="3:3" x14ac:dyDescent="0.35">
      <c r="C1268" s="3"/>
    </row>
    <row r="1269" spans="3:3" x14ac:dyDescent="0.35">
      <c r="C1269" s="3"/>
    </row>
    <row r="1270" spans="3:3" x14ac:dyDescent="0.35">
      <c r="C1270" s="3"/>
    </row>
    <row r="1271" spans="3:3" x14ac:dyDescent="0.35">
      <c r="C1271" s="3"/>
    </row>
    <row r="1272" spans="3:3" x14ac:dyDescent="0.35">
      <c r="C1272" s="3"/>
    </row>
    <row r="1273" spans="3:3" x14ac:dyDescent="0.35">
      <c r="C1273" s="3"/>
    </row>
    <row r="1274" spans="3:3" x14ac:dyDescent="0.35">
      <c r="C1274" s="3"/>
    </row>
    <row r="1275" spans="3:3" x14ac:dyDescent="0.35">
      <c r="C1275" s="3"/>
    </row>
    <row r="1276" spans="3:3" x14ac:dyDescent="0.35">
      <c r="C1276" s="3"/>
    </row>
    <row r="1277" spans="3:3" x14ac:dyDescent="0.35">
      <c r="C1277" s="3"/>
    </row>
    <row r="1278" spans="3:3" x14ac:dyDescent="0.35">
      <c r="C1278" s="3"/>
    </row>
    <row r="1279" spans="3:3" x14ac:dyDescent="0.35">
      <c r="C1279" s="3"/>
    </row>
    <row r="1280" spans="3:3" x14ac:dyDescent="0.35">
      <c r="C1280" s="3"/>
    </row>
    <row r="1281" spans="3:3" x14ac:dyDescent="0.35">
      <c r="C1281" s="3"/>
    </row>
    <row r="1282" spans="3:3" x14ac:dyDescent="0.35">
      <c r="C1282" s="3"/>
    </row>
    <row r="1283" spans="3:3" x14ac:dyDescent="0.35">
      <c r="C1283" s="3"/>
    </row>
    <row r="1284" spans="3:3" x14ac:dyDescent="0.35">
      <c r="C1284" s="3"/>
    </row>
    <row r="1285" spans="3:3" x14ac:dyDescent="0.35">
      <c r="C1285" s="3"/>
    </row>
    <row r="1286" spans="3:3" x14ac:dyDescent="0.35">
      <c r="C1286" s="3"/>
    </row>
    <row r="1287" spans="3:3" x14ac:dyDescent="0.35">
      <c r="C1287" s="3"/>
    </row>
    <row r="1288" spans="3:3" x14ac:dyDescent="0.35">
      <c r="C1288" s="3"/>
    </row>
    <row r="1289" spans="3:3" x14ac:dyDescent="0.35">
      <c r="C1289" s="3"/>
    </row>
    <row r="1290" spans="3:3" x14ac:dyDescent="0.35">
      <c r="C1290" s="3"/>
    </row>
    <row r="1291" spans="3:3" x14ac:dyDescent="0.35">
      <c r="C1291" s="3"/>
    </row>
    <row r="1292" spans="3:3" x14ac:dyDescent="0.35">
      <c r="C1292" s="3"/>
    </row>
    <row r="1293" spans="3:3" x14ac:dyDescent="0.35">
      <c r="C1293" s="3"/>
    </row>
    <row r="1294" spans="3:3" x14ac:dyDescent="0.35">
      <c r="C1294" s="3"/>
    </row>
    <row r="1295" spans="3:3" x14ac:dyDescent="0.35">
      <c r="C1295" s="3"/>
    </row>
    <row r="1296" spans="3:3" x14ac:dyDescent="0.35">
      <c r="C1296" s="3"/>
    </row>
    <row r="1297" spans="3:3" x14ac:dyDescent="0.35">
      <c r="C1297" s="3"/>
    </row>
    <row r="1298" spans="3:3" x14ac:dyDescent="0.35">
      <c r="C1298" s="3"/>
    </row>
    <row r="1299" spans="3:3" x14ac:dyDescent="0.35">
      <c r="C1299" s="3"/>
    </row>
    <row r="1300" spans="3:3" x14ac:dyDescent="0.35">
      <c r="C1300" s="3"/>
    </row>
    <row r="1301" spans="3:3" x14ac:dyDescent="0.35">
      <c r="C1301" s="3"/>
    </row>
    <row r="1302" spans="3:3" x14ac:dyDescent="0.35">
      <c r="C1302" s="3"/>
    </row>
    <row r="1303" spans="3:3" x14ac:dyDescent="0.35">
      <c r="C1303" s="3"/>
    </row>
    <row r="1304" spans="3:3" x14ac:dyDescent="0.35">
      <c r="C1304" s="3"/>
    </row>
    <row r="1305" spans="3:3" x14ac:dyDescent="0.35">
      <c r="C1305" s="3"/>
    </row>
    <row r="1306" spans="3:3" x14ac:dyDescent="0.35">
      <c r="C1306" s="3"/>
    </row>
    <row r="1307" spans="3:3" x14ac:dyDescent="0.35">
      <c r="C1307" s="3"/>
    </row>
    <row r="1308" spans="3:3" x14ac:dyDescent="0.35">
      <c r="C1308" s="3"/>
    </row>
    <row r="1309" spans="3:3" x14ac:dyDescent="0.35">
      <c r="C1309" s="3"/>
    </row>
    <row r="1310" spans="3:3" x14ac:dyDescent="0.35">
      <c r="C1310" s="3"/>
    </row>
    <row r="1311" spans="3:3" x14ac:dyDescent="0.35">
      <c r="C1311" s="3"/>
    </row>
    <row r="1312" spans="3:3" x14ac:dyDescent="0.35">
      <c r="C1312" s="3"/>
    </row>
    <row r="1313" spans="3:3" x14ac:dyDescent="0.35">
      <c r="C1313" s="3"/>
    </row>
    <row r="1314" spans="3:3" x14ac:dyDescent="0.35">
      <c r="C1314" s="3"/>
    </row>
    <row r="1315" spans="3:3" x14ac:dyDescent="0.35">
      <c r="C1315" s="3"/>
    </row>
    <row r="1316" spans="3:3" x14ac:dyDescent="0.35">
      <c r="C1316" s="3"/>
    </row>
    <row r="1317" spans="3:3" x14ac:dyDescent="0.35">
      <c r="C1317" s="3"/>
    </row>
    <row r="1318" spans="3:3" x14ac:dyDescent="0.35">
      <c r="C1318" s="3"/>
    </row>
    <row r="1319" spans="3:3" x14ac:dyDescent="0.35">
      <c r="C1319" s="3"/>
    </row>
    <row r="1320" spans="3:3" x14ac:dyDescent="0.35">
      <c r="C1320" s="3"/>
    </row>
    <row r="1321" spans="3:3" x14ac:dyDescent="0.35">
      <c r="C1321" s="3"/>
    </row>
    <row r="1322" spans="3:3" x14ac:dyDescent="0.35">
      <c r="C1322" s="3"/>
    </row>
    <row r="1323" spans="3:3" x14ac:dyDescent="0.35">
      <c r="C1323" s="3"/>
    </row>
    <row r="1324" spans="3:3" x14ac:dyDescent="0.35">
      <c r="C1324" s="3"/>
    </row>
    <row r="1325" spans="3:3" x14ac:dyDescent="0.35">
      <c r="C1325" s="3"/>
    </row>
    <row r="1326" spans="3:3" x14ac:dyDescent="0.35">
      <c r="C1326" s="3"/>
    </row>
    <row r="1327" spans="3:3" x14ac:dyDescent="0.35">
      <c r="C1327" s="3"/>
    </row>
    <row r="1328" spans="3:3" x14ac:dyDescent="0.35">
      <c r="C1328" s="3"/>
    </row>
    <row r="1329" spans="3:3" x14ac:dyDescent="0.35">
      <c r="C1329" s="3"/>
    </row>
    <row r="1330" spans="3:3" x14ac:dyDescent="0.35">
      <c r="C1330" s="3"/>
    </row>
    <row r="1331" spans="3:3" x14ac:dyDescent="0.35">
      <c r="C1331" s="3"/>
    </row>
    <row r="1332" spans="3:3" x14ac:dyDescent="0.35">
      <c r="C1332" s="3"/>
    </row>
    <row r="1333" spans="3:3" x14ac:dyDescent="0.35">
      <c r="C1333" s="3"/>
    </row>
    <row r="1334" spans="3:3" x14ac:dyDescent="0.35">
      <c r="C1334" s="3"/>
    </row>
    <row r="1335" spans="3:3" x14ac:dyDescent="0.35">
      <c r="C1335" s="3"/>
    </row>
    <row r="1336" spans="3:3" x14ac:dyDescent="0.35">
      <c r="C1336" s="3"/>
    </row>
    <row r="1337" spans="3:3" x14ac:dyDescent="0.35">
      <c r="C1337" s="3"/>
    </row>
    <row r="1338" spans="3:3" x14ac:dyDescent="0.35">
      <c r="C1338" s="3"/>
    </row>
    <row r="1339" spans="3:3" x14ac:dyDescent="0.35">
      <c r="C1339" s="3"/>
    </row>
    <row r="1340" spans="3:3" x14ac:dyDescent="0.35">
      <c r="C1340" s="3"/>
    </row>
    <row r="1341" spans="3:3" x14ac:dyDescent="0.35">
      <c r="C1341" s="3"/>
    </row>
    <row r="1342" spans="3:3" x14ac:dyDescent="0.35">
      <c r="C1342" s="3"/>
    </row>
    <row r="1343" spans="3:3" x14ac:dyDescent="0.35">
      <c r="C1343" s="3"/>
    </row>
    <row r="1344" spans="3:3" x14ac:dyDescent="0.35">
      <c r="C1344" s="3"/>
    </row>
    <row r="1345" spans="3:3" x14ac:dyDescent="0.35">
      <c r="C1345" s="3"/>
    </row>
    <row r="1346" spans="3:3" x14ac:dyDescent="0.35">
      <c r="C1346" s="3"/>
    </row>
    <row r="1347" spans="3:3" x14ac:dyDescent="0.35">
      <c r="C1347" s="3"/>
    </row>
    <row r="1348" spans="3:3" x14ac:dyDescent="0.35">
      <c r="C1348" s="3"/>
    </row>
    <row r="1349" spans="3:3" x14ac:dyDescent="0.35">
      <c r="C1349" s="3"/>
    </row>
    <row r="1350" spans="3:3" x14ac:dyDescent="0.35">
      <c r="C1350" s="3"/>
    </row>
    <row r="1351" spans="3:3" x14ac:dyDescent="0.35">
      <c r="C1351" s="3"/>
    </row>
    <row r="1352" spans="3:3" x14ac:dyDescent="0.35">
      <c r="C1352" s="3"/>
    </row>
    <row r="1353" spans="3:3" x14ac:dyDescent="0.35">
      <c r="C1353" s="3"/>
    </row>
    <row r="1354" spans="3:3" x14ac:dyDescent="0.35">
      <c r="C1354" s="3"/>
    </row>
    <row r="1355" spans="3:3" x14ac:dyDescent="0.35">
      <c r="C1355" s="3"/>
    </row>
    <row r="1356" spans="3:3" x14ac:dyDescent="0.35">
      <c r="C1356" s="3"/>
    </row>
    <row r="1357" spans="3:3" x14ac:dyDescent="0.35">
      <c r="C1357" s="3"/>
    </row>
    <row r="1358" spans="3:3" x14ac:dyDescent="0.35">
      <c r="C1358" s="3"/>
    </row>
    <row r="1359" spans="3:3" x14ac:dyDescent="0.35">
      <c r="C1359" s="3"/>
    </row>
    <row r="1360" spans="3:3" x14ac:dyDescent="0.35">
      <c r="C1360" s="3"/>
    </row>
    <row r="1361" spans="3:3" x14ac:dyDescent="0.35">
      <c r="C1361" s="3"/>
    </row>
    <row r="1362" spans="3:3" x14ac:dyDescent="0.35">
      <c r="C1362" s="3"/>
    </row>
    <row r="1363" spans="3:3" x14ac:dyDescent="0.35">
      <c r="C1363" s="3"/>
    </row>
    <row r="1364" spans="3:3" x14ac:dyDescent="0.35">
      <c r="C1364" s="3"/>
    </row>
    <row r="1365" spans="3:3" x14ac:dyDescent="0.35">
      <c r="C1365" s="3"/>
    </row>
    <row r="1366" spans="3:3" x14ac:dyDescent="0.35">
      <c r="C1366" s="3"/>
    </row>
    <row r="1367" spans="3:3" x14ac:dyDescent="0.35">
      <c r="C1367" s="3"/>
    </row>
    <row r="1368" spans="3:3" x14ac:dyDescent="0.35">
      <c r="C1368" s="3"/>
    </row>
    <row r="1369" spans="3:3" x14ac:dyDescent="0.35">
      <c r="C1369" s="3"/>
    </row>
    <row r="1370" spans="3:3" x14ac:dyDescent="0.35">
      <c r="C1370" s="3"/>
    </row>
    <row r="1371" spans="3:3" x14ac:dyDescent="0.35">
      <c r="C1371" s="3"/>
    </row>
    <row r="1372" spans="3:3" x14ac:dyDescent="0.35">
      <c r="C1372" s="3"/>
    </row>
    <row r="1373" spans="3:3" x14ac:dyDescent="0.35">
      <c r="C1373" s="3"/>
    </row>
    <row r="1374" spans="3:3" x14ac:dyDescent="0.35">
      <c r="C1374" s="3"/>
    </row>
    <row r="1375" spans="3:3" x14ac:dyDescent="0.35">
      <c r="C1375" s="3"/>
    </row>
    <row r="1376" spans="3:3" x14ac:dyDescent="0.35">
      <c r="C1376" s="3"/>
    </row>
    <row r="1377" spans="3:3" x14ac:dyDescent="0.35">
      <c r="C1377" s="3"/>
    </row>
    <row r="1378" spans="3:3" x14ac:dyDescent="0.35">
      <c r="C1378" s="3"/>
    </row>
    <row r="1379" spans="3:3" x14ac:dyDescent="0.35">
      <c r="C1379" s="3"/>
    </row>
    <row r="1380" spans="3:3" x14ac:dyDescent="0.35">
      <c r="C1380" s="3"/>
    </row>
    <row r="1381" spans="3:3" x14ac:dyDescent="0.35">
      <c r="C1381" s="3"/>
    </row>
    <row r="1382" spans="3:3" x14ac:dyDescent="0.35">
      <c r="C1382" s="3"/>
    </row>
    <row r="1383" spans="3:3" x14ac:dyDescent="0.35">
      <c r="C1383" s="3"/>
    </row>
    <row r="1384" spans="3:3" x14ac:dyDescent="0.35">
      <c r="C1384" s="3"/>
    </row>
    <row r="1385" spans="3:3" x14ac:dyDescent="0.35">
      <c r="C1385" s="3"/>
    </row>
    <row r="1386" spans="3:3" x14ac:dyDescent="0.35">
      <c r="C1386" s="3"/>
    </row>
    <row r="1387" spans="3:3" x14ac:dyDescent="0.35">
      <c r="C1387" s="3"/>
    </row>
    <row r="1388" spans="3:3" x14ac:dyDescent="0.35">
      <c r="C1388" s="3"/>
    </row>
    <row r="1389" spans="3:3" x14ac:dyDescent="0.35">
      <c r="C1389" s="3"/>
    </row>
    <row r="1390" spans="3:3" x14ac:dyDescent="0.35">
      <c r="C1390" s="3"/>
    </row>
    <row r="1391" spans="3:3" x14ac:dyDescent="0.35">
      <c r="C1391" s="3"/>
    </row>
    <row r="1392" spans="3:3" x14ac:dyDescent="0.35">
      <c r="C1392" s="3"/>
    </row>
    <row r="1393" spans="3:3" x14ac:dyDescent="0.35">
      <c r="C1393" s="3"/>
    </row>
    <row r="1394" spans="3:3" x14ac:dyDescent="0.35">
      <c r="C1394" s="3"/>
    </row>
    <row r="1395" spans="3:3" x14ac:dyDescent="0.35">
      <c r="C1395" s="3"/>
    </row>
    <row r="1396" spans="3:3" x14ac:dyDescent="0.35">
      <c r="C1396" s="3"/>
    </row>
    <row r="1397" spans="3:3" x14ac:dyDescent="0.35">
      <c r="C1397" s="3"/>
    </row>
    <row r="1398" spans="3:3" x14ac:dyDescent="0.35">
      <c r="C1398" s="3"/>
    </row>
    <row r="1399" spans="3:3" x14ac:dyDescent="0.35">
      <c r="C1399" s="3"/>
    </row>
    <row r="1400" spans="3:3" x14ac:dyDescent="0.35">
      <c r="C1400" s="3"/>
    </row>
    <row r="1401" spans="3:3" x14ac:dyDescent="0.35">
      <c r="C1401" s="3"/>
    </row>
    <row r="1402" spans="3:3" x14ac:dyDescent="0.35">
      <c r="C1402" s="3"/>
    </row>
    <row r="1403" spans="3:3" x14ac:dyDescent="0.35">
      <c r="C1403" s="3"/>
    </row>
    <row r="1404" spans="3:3" x14ac:dyDescent="0.35">
      <c r="C1404" s="3"/>
    </row>
    <row r="1405" spans="3:3" x14ac:dyDescent="0.35">
      <c r="C1405" s="3"/>
    </row>
    <row r="1406" spans="3:3" x14ac:dyDescent="0.35">
      <c r="C1406" s="3"/>
    </row>
    <row r="1407" spans="3:3" x14ac:dyDescent="0.35">
      <c r="C1407" s="3"/>
    </row>
    <row r="1408" spans="3:3" x14ac:dyDescent="0.35">
      <c r="C1408" s="3"/>
    </row>
    <row r="1409" spans="3:3" x14ac:dyDescent="0.35">
      <c r="C1409" s="3"/>
    </row>
    <row r="1410" spans="3:3" x14ac:dyDescent="0.35">
      <c r="C1410" s="3"/>
    </row>
    <row r="1411" spans="3:3" x14ac:dyDescent="0.35">
      <c r="C1411" s="3"/>
    </row>
    <row r="1412" spans="3:3" x14ac:dyDescent="0.35">
      <c r="C1412" s="3"/>
    </row>
    <row r="1413" spans="3:3" x14ac:dyDescent="0.35">
      <c r="C1413" s="3"/>
    </row>
    <row r="1414" spans="3:3" x14ac:dyDescent="0.35">
      <c r="C1414" s="3"/>
    </row>
    <row r="1415" spans="3:3" x14ac:dyDescent="0.35">
      <c r="C1415" s="3"/>
    </row>
    <row r="1416" spans="3:3" x14ac:dyDescent="0.35">
      <c r="C1416" s="3"/>
    </row>
    <row r="1417" spans="3:3" x14ac:dyDescent="0.35">
      <c r="C1417" s="3"/>
    </row>
    <row r="1418" spans="3:3" x14ac:dyDescent="0.35">
      <c r="C1418" s="3"/>
    </row>
    <row r="1419" spans="3:3" x14ac:dyDescent="0.35">
      <c r="C1419" s="3"/>
    </row>
    <row r="1420" spans="3:3" x14ac:dyDescent="0.35">
      <c r="C1420" s="3"/>
    </row>
    <row r="1421" spans="3:3" x14ac:dyDescent="0.35">
      <c r="C1421" s="3"/>
    </row>
    <row r="1422" spans="3:3" x14ac:dyDescent="0.35">
      <c r="C1422" s="3"/>
    </row>
    <row r="1423" spans="3:3" x14ac:dyDescent="0.35">
      <c r="C1423" s="3"/>
    </row>
    <row r="1424" spans="3:3" x14ac:dyDescent="0.35">
      <c r="C1424" s="3"/>
    </row>
    <row r="1425" spans="3:3" x14ac:dyDescent="0.35">
      <c r="C1425" s="3"/>
    </row>
    <row r="1426" spans="3:3" x14ac:dyDescent="0.35">
      <c r="C1426" s="3"/>
    </row>
    <row r="1427" spans="3:3" x14ac:dyDescent="0.35">
      <c r="C1427" s="3"/>
    </row>
    <row r="1428" spans="3:3" x14ac:dyDescent="0.35">
      <c r="C1428" s="3"/>
    </row>
    <row r="1429" spans="3:3" x14ac:dyDescent="0.35">
      <c r="C1429" s="3"/>
    </row>
    <row r="1430" spans="3:3" x14ac:dyDescent="0.35">
      <c r="C1430" s="3"/>
    </row>
    <row r="1431" spans="3:3" x14ac:dyDescent="0.35">
      <c r="C1431" s="3"/>
    </row>
    <row r="1432" spans="3:3" x14ac:dyDescent="0.35">
      <c r="C1432" s="3"/>
    </row>
    <row r="1433" spans="3:3" x14ac:dyDescent="0.35">
      <c r="C1433" s="3"/>
    </row>
    <row r="1434" spans="3:3" x14ac:dyDescent="0.35">
      <c r="C1434" s="3"/>
    </row>
    <row r="1435" spans="3:3" x14ac:dyDescent="0.35">
      <c r="C1435" s="3"/>
    </row>
    <row r="1436" spans="3:3" x14ac:dyDescent="0.35">
      <c r="C1436" s="3"/>
    </row>
    <row r="1437" spans="3:3" x14ac:dyDescent="0.35">
      <c r="C1437" s="3"/>
    </row>
    <row r="1438" spans="3:3" x14ac:dyDescent="0.35">
      <c r="C1438" s="3"/>
    </row>
    <row r="1439" spans="3:3" x14ac:dyDescent="0.35">
      <c r="C1439" s="3"/>
    </row>
    <row r="1440" spans="3:3" x14ac:dyDescent="0.35">
      <c r="C1440" s="3"/>
    </row>
    <row r="1441" spans="3:3" x14ac:dyDescent="0.35">
      <c r="C1441" s="3"/>
    </row>
    <row r="1442" spans="3:3" x14ac:dyDescent="0.35">
      <c r="C1442" s="3"/>
    </row>
    <row r="1443" spans="3:3" x14ac:dyDescent="0.35">
      <c r="C1443" s="3"/>
    </row>
    <row r="1444" spans="3:3" x14ac:dyDescent="0.35">
      <c r="C1444" s="3"/>
    </row>
    <row r="1445" spans="3:3" x14ac:dyDescent="0.35">
      <c r="C1445" s="3"/>
    </row>
    <row r="1446" spans="3:3" x14ac:dyDescent="0.35">
      <c r="C1446" s="3"/>
    </row>
    <row r="1447" spans="3:3" x14ac:dyDescent="0.35">
      <c r="C1447" s="3"/>
    </row>
    <row r="1448" spans="3:3" x14ac:dyDescent="0.35">
      <c r="C1448" s="3"/>
    </row>
    <row r="1449" spans="3:3" x14ac:dyDescent="0.35">
      <c r="C1449" s="3"/>
    </row>
    <row r="1450" spans="3:3" x14ac:dyDescent="0.35">
      <c r="C1450" s="3"/>
    </row>
    <row r="1451" spans="3:3" x14ac:dyDescent="0.35">
      <c r="C1451" s="3"/>
    </row>
    <row r="1452" spans="3:3" x14ac:dyDescent="0.35">
      <c r="C1452" s="3"/>
    </row>
    <row r="1453" spans="3:3" x14ac:dyDescent="0.35">
      <c r="C1453" s="3"/>
    </row>
    <row r="1454" spans="3:3" x14ac:dyDescent="0.35">
      <c r="C1454" s="3"/>
    </row>
    <row r="1455" spans="3:3" x14ac:dyDescent="0.35">
      <c r="C1455" s="3"/>
    </row>
    <row r="1456" spans="3:3" x14ac:dyDescent="0.35">
      <c r="C1456" s="3"/>
    </row>
    <row r="1457" spans="3:3" x14ac:dyDescent="0.35">
      <c r="C1457" s="3"/>
    </row>
    <row r="1458" spans="3:3" x14ac:dyDescent="0.35">
      <c r="C1458" s="3"/>
    </row>
    <row r="1459" spans="3:3" x14ac:dyDescent="0.35">
      <c r="C1459" s="3"/>
    </row>
    <row r="1460" spans="3:3" x14ac:dyDescent="0.35">
      <c r="C1460" s="3"/>
    </row>
    <row r="1461" spans="3:3" x14ac:dyDescent="0.35">
      <c r="C1461" s="3"/>
    </row>
    <row r="1462" spans="3:3" x14ac:dyDescent="0.35">
      <c r="C1462" s="3"/>
    </row>
    <row r="1463" spans="3:3" x14ac:dyDescent="0.35">
      <c r="C1463" s="3"/>
    </row>
    <row r="1464" spans="3:3" x14ac:dyDescent="0.35">
      <c r="C1464" s="3"/>
    </row>
    <row r="1465" spans="3:3" x14ac:dyDescent="0.35">
      <c r="C1465" s="3"/>
    </row>
    <row r="1466" spans="3:3" x14ac:dyDescent="0.35">
      <c r="C1466" s="3"/>
    </row>
    <row r="1467" spans="3:3" x14ac:dyDescent="0.35">
      <c r="C1467" s="3"/>
    </row>
    <row r="1468" spans="3:3" x14ac:dyDescent="0.35">
      <c r="C1468" s="3"/>
    </row>
    <row r="1469" spans="3:3" x14ac:dyDescent="0.35">
      <c r="C1469" s="3"/>
    </row>
    <row r="1470" spans="3:3" x14ac:dyDescent="0.35">
      <c r="C1470" s="3"/>
    </row>
    <row r="1471" spans="3:3" x14ac:dyDescent="0.35">
      <c r="C1471" s="3"/>
    </row>
    <row r="1472" spans="3:3" x14ac:dyDescent="0.35">
      <c r="C1472" s="3"/>
    </row>
    <row r="1473" spans="3:3" x14ac:dyDescent="0.35">
      <c r="C1473" s="3"/>
    </row>
    <row r="1474" spans="3:3" x14ac:dyDescent="0.35">
      <c r="C1474" s="3"/>
    </row>
    <row r="1475" spans="3:3" x14ac:dyDescent="0.35">
      <c r="C1475" s="3"/>
    </row>
    <row r="1476" spans="3:3" x14ac:dyDescent="0.35">
      <c r="C1476" s="3"/>
    </row>
    <row r="1477" spans="3:3" x14ac:dyDescent="0.35">
      <c r="C1477" s="3"/>
    </row>
    <row r="1478" spans="3:3" x14ac:dyDescent="0.35">
      <c r="C1478" s="3"/>
    </row>
    <row r="1479" spans="3:3" x14ac:dyDescent="0.35">
      <c r="C1479" s="3"/>
    </row>
    <row r="1480" spans="3:3" x14ac:dyDescent="0.35">
      <c r="C1480" s="3"/>
    </row>
    <row r="1481" spans="3:3" x14ac:dyDescent="0.35">
      <c r="C1481" s="3"/>
    </row>
    <row r="1482" spans="3:3" x14ac:dyDescent="0.35">
      <c r="C1482" s="3"/>
    </row>
    <row r="1483" spans="3:3" x14ac:dyDescent="0.35">
      <c r="C1483" s="3"/>
    </row>
    <row r="1484" spans="3:3" x14ac:dyDescent="0.35">
      <c r="C1484" s="3"/>
    </row>
    <row r="1485" spans="3:3" x14ac:dyDescent="0.35">
      <c r="C1485" s="3"/>
    </row>
    <row r="1486" spans="3:3" x14ac:dyDescent="0.35">
      <c r="C1486" s="3"/>
    </row>
    <row r="1487" spans="3:3" x14ac:dyDescent="0.35">
      <c r="C1487" s="3"/>
    </row>
    <row r="1488" spans="3:3" x14ac:dyDescent="0.35">
      <c r="C1488" s="3"/>
    </row>
    <row r="1489" spans="3:3" x14ac:dyDescent="0.35">
      <c r="C1489" s="3"/>
    </row>
    <row r="1490" spans="3:3" x14ac:dyDescent="0.35">
      <c r="C1490" s="3"/>
    </row>
    <row r="1491" spans="3:3" x14ac:dyDescent="0.35">
      <c r="C1491" s="3"/>
    </row>
    <row r="1492" spans="3:3" x14ac:dyDescent="0.35">
      <c r="C1492" s="3"/>
    </row>
    <row r="1493" spans="3:3" x14ac:dyDescent="0.35">
      <c r="C1493" s="3"/>
    </row>
    <row r="1494" spans="3:3" x14ac:dyDescent="0.35">
      <c r="C1494" s="3"/>
    </row>
    <row r="1495" spans="3:3" x14ac:dyDescent="0.35">
      <c r="C1495" s="3"/>
    </row>
    <row r="1496" spans="3:3" x14ac:dyDescent="0.35">
      <c r="C1496" s="3"/>
    </row>
    <row r="1497" spans="3:3" x14ac:dyDescent="0.35">
      <c r="C1497" s="3"/>
    </row>
    <row r="1498" spans="3:3" x14ac:dyDescent="0.35">
      <c r="C1498" s="3"/>
    </row>
    <row r="1499" spans="3:3" x14ac:dyDescent="0.35">
      <c r="C1499" s="3"/>
    </row>
    <row r="1500" spans="3:3" x14ac:dyDescent="0.35">
      <c r="C1500" s="3"/>
    </row>
    <row r="1501" spans="3:3" x14ac:dyDescent="0.35">
      <c r="C1501" s="3"/>
    </row>
    <row r="1502" spans="3:3" x14ac:dyDescent="0.35">
      <c r="C1502" s="3"/>
    </row>
    <row r="1503" spans="3:3" x14ac:dyDescent="0.35">
      <c r="C1503" s="3"/>
    </row>
    <row r="1504" spans="3:3" x14ac:dyDescent="0.35">
      <c r="C1504" s="3"/>
    </row>
    <row r="1505" spans="3:3" x14ac:dyDescent="0.35">
      <c r="C1505" s="3"/>
    </row>
    <row r="1506" spans="3:3" x14ac:dyDescent="0.35">
      <c r="C1506" s="3"/>
    </row>
    <row r="1507" spans="3:3" x14ac:dyDescent="0.35">
      <c r="C1507" s="3"/>
    </row>
    <row r="1508" spans="3:3" x14ac:dyDescent="0.35">
      <c r="C1508" s="3"/>
    </row>
    <row r="1509" spans="3:3" x14ac:dyDescent="0.35">
      <c r="C1509" s="3"/>
    </row>
    <row r="1510" spans="3:3" x14ac:dyDescent="0.35">
      <c r="C1510" s="3"/>
    </row>
    <row r="1511" spans="3:3" x14ac:dyDescent="0.35">
      <c r="C1511" s="3"/>
    </row>
    <row r="1512" spans="3:3" x14ac:dyDescent="0.35">
      <c r="C1512" s="3"/>
    </row>
    <row r="1513" spans="3:3" x14ac:dyDescent="0.35">
      <c r="C1513" s="3"/>
    </row>
    <row r="1514" spans="3:3" x14ac:dyDescent="0.35">
      <c r="C1514" s="3"/>
    </row>
    <row r="1515" spans="3:3" x14ac:dyDescent="0.35">
      <c r="C1515" s="3"/>
    </row>
    <row r="1516" spans="3:3" x14ac:dyDescent="0.35">
      <c r="C1516" s="3"/>
    </row>
    <row r="1517" spans="3:3" x14ac:dyDescent="0.35">
      <c r="C1517" s="3"/>
    </row>
    <row r="1518" spans="3:3" x14ac:dyDescent="0.35">
      <c r="C1518" s="3"/>
    </row>
    <row r="1519" spans="3:3" x14ac:dyDescent="0.35">
      <c r="C1519" s="3"/>
    </row>
    <row r="1520" spans="3:3" x14ac:dyDescent="0.35">
      <c r="C1520" s="3"/>
    </row>
    <row r="1521" spans="3:3" x14ac:dyDescent="0.35">
      <c r="C1521" s="3"/>
    </row>
    <row r="1522" spans="3:3" x14ac:dyDescent="0.35">
      <c r="C1522" s="3"/>
    </row>
    <row r="1523" spans="3:3" x14ac:dyDescent="0.35">
      <c r="C1523" s="3"/>
    </row>
    <row r="1524" spans="3:3" x14ac:dyDescent="0.35">
      <c r="C1524" s="3"/>
    </row>
    <row r="1525" spans="3:3" x14ac:dyDescent="0.35">
      <c r="C1525" s="3"/>
    </row>
    <row r="1526" spans="3:3" x14ac:dyDescent="0.35">
      <c r="C1526" s="3"/>
    </row>
    <row r="1527" spans="3:3" x14ac:dyDescent="0.35">
      <c r="C1527" s="3"/>
    </row>
    <row r="1528" spans="3:3" x14ac:dyDescent="0.35">
      <c r="C1528" s="3"/>
    </row>
    <row r="1529" spans="3:3" x14ac:dyDescent="0.35">
      <c r="C1529" s="3"/>
    </row>
    <row r="1530" spans="3:3" x14ac:dyDescent="0.35">
      <c r="C1530" s="3"/>
    </row>
    <row r="1531" spans="3:3" x14ac:dyDescent="0.35">
      <c r="C1531" s="3"/>
    </row>
    <row r="1532" spans="3:3" x14ac:dyDescent="0.35">
      <c r="C1532" s="3"/>
    </row>
    <row r="1533" spans="3:3" x14ac:dyDescent="0.35">
      <c r="C1533" s="3"/>
    </row>
    <row r="1534" spans="3:3" x14ac:dyDescent="0.35">
      <c r="C1534" s="3"/>
    </row>
    <row r="1535" spans="3:3" x14ac:dyDescent="0.35">
      <c r="C1535" s="3"/>
    </row>
    <row r="1536" spans="3:3" x14ac:dyDescent="0.35">
      <c r="C1536" s="3"/>
    </row>
    <row r="1537" spans="3:3" x14ac:dyDescent="0.35">
      <c r="C1537" s="3"/>
    </row>
    <row r="1538" spans="3:3" x14ac:dyDescent="0.35">
      <c r="C1538" s="3"/>
    </row>
    <row r="1539" spans="3:3" x14ac:dyDescent="0.35">
      <c r="C1539" s="3"/>
    </row>
    <row r="1540" spans="3:3" x14ac:dyDescent="0.35">
      <c r="C1540" s="3"/>
    </row>
    <row r="1541" spans="3:3" x14ac:dyDescent="0.35">
      <c r="C1541" s="3"/>
    </row>
    <row r="1542" spans="3:3" x14ac:dyDescent="0.35">
      <c r="C1542" s="3"/>
    </row>
    <row r="1543" spans="3:3" x14ac:dyDescent="0.35">
      <c r="C1543" s="3"/>
    </row>
    <row r="1544" spans="3:3" x14ac:dyDescent="0.35">
      <c r="C1544" s="3"/>
    </row>
    <row r="1545" spans="3:3" x14ac:dyDescent="0.35">
      <c r="C1545" s="3"/>
    </row>
    <row r="1546" spans="3:3" x14ac:dyDescent="0.35">
      <c r="C1546" s="3"/>
    </row>
    <row r="1547" spans="3:3" x14ac:dyDescent="0.35">
      <c r="C1547" s="3"/>
    </row>
    <row r="1548" spans="3:3" x14ac:dyDescent="0.35">
      <c r="C1548" s="3"/>
    </row>
    <row r="1549" spans="3:3" x14ac:dyDescent="0.35">
      <c r="C1549" s="3"/>
    </row>
    <row r="1550" spans="3:3" x14ac:dyDescent="0.35">
      <c r="C1550" s="3"/>
    </row>
    <row r="1551" spans="3:3" x14ac:dyDescent="0.35">
      <c r="C1551" s="3"/>
    </row>
    <row r="1552" spans="3:3" x14ac:dyDescent="0.35">
      <c r="C1552" s="3"/>
    </row>
    <row r="1553" spans="3:3" x14ac:dyDescent="0.35">
      <c r="C1553" s="3"/>
    </row>
    <row r="1554" spans="3:3" x14ac:dyDescent="0.35">
      <c r="C1554" s="3"/>
    </row>
    <row r="1555" spans="3:3" x14ac:dyDescent="0.35">
      <c r="C1555" s="3"/>
    </row>
    <row r="1556" spans="3:3" x14ac:dyDescent="0.35">
      <c r="C1556" s="3"/>
    </row>
    <row r="1557" spans="3:3" x14ac:dyDescent="0.35">
      <c r="C1557" s="3"/>
    </row>
    <row r="1558" spans="3:3" x14ac:dyDescent="0.35">
      <c r="C1558" s="3"/>
    </row>
    <row r="1559" spans="3:3" x14ac:dyDescent="0.35">
      <c r="C1559" s="3"/>
    </row>
    <row r="1560" spans="3:3" x14ac:dyDescent="0.35">
      <c r="C1560" s="3"/>
    </row>
    <row r="1561" spans="3:3" x14ac:dyDescent="0.35">
      <c r="C1561" s="3"/>
    </row>
    <row r="1562" spans="3:3" x14ac:dyDescent="0.35">
      <c r="C1562" s="3"/>
    </row>
    <row r="1563" spans="3:3" x14ac:dyDescent="0.35">
      <c r="C1563" s="3"/>
    </row>
    <row r="1564" spans="3:3" x14ac:dyDescent="0.35">
      <c r="C1564" s="3"/>
    </row>
    <row r="1565" spans="3:3" x14ac:dyDescent="0.35">
      <c r="C1565" s="3"/>
    </row>
    <row r="1566" spans="3:3" x14ac:dyDescent="0.35">
      <c r="C1566" s="3"/>
    </row>
    <row r="1567" spans="3:3" x14ac:dyDescent="0.35">
      <c r="C1567" s="3"/>
    </row>
    <row r="1568" spans="3:3" x14ac:dyDescent="0.35">
      <c r="C1568" s="3"/>
    </row>
    <row r="1569" spans="3:3" x14ac:dyDescent="0.35">
      <c r="C1569" s="3"/>
    </row>
    <row r="1570" spans="3:3" x14ac:dyDescent="0.35">
      <c r="C1570" s="3"/>
    </row>
    <row r="1571" spans="3:3" x14ac:dyDescent="0.35">
      <c r="C1571" s="3"/>
    </row>
    <row r="1572" spans="3:3" x14ac:dyDescent="0.35">
      <c r="C1572" s="3"/>
    </row>
    <row r="1573" spans="3:3" x14ac:dyDescent="0.35">
      <c r="C1573" s="3"/>
    </row>
    <row r="1574" spans="3:3" x14ac:dyDescent="0.35">
      <c r="C1574" s="3"/>
    </row>
    <row r="1575" spans="3:3" x14ac:dyDescent="0.35">
      <c r="C1575" s="3"/>
    </row>
    <row r="1576" spans="3:3" x14ac:dyDescent="0.35">
      <c r="C1576" s="3"/>
    </row>
    <row r="1577" spans="3:3" x14ac:dyDescent="0.35">
      <c r="C1577" s="3"/>
    </row>
    <row r="1578" spans="3:3" x14ac:dyDescent="0.35">
      <c r="C1578" s="3"/>
    </row>
    <row r="1579" spans="3:3" x14ac:dyDescent="0.35">
      <c r="C1579" s="3"/>
    </row>
    <row r="1580" spans="3:3" x14ac:dyDescent="0.35">
      <c r="C1580" s="3"/>
    </row>
    <row r="1581" spans="3:3" x14ac:dyDescent="0.35">
      <c r="C1581" s="3"/>
    </row>
    <row r="1582" spans="3:3" x14ac:dyDescent="0.35">
      <c r="C1582" s="3"/>
    </row>
    <row r="1583" spans="3:3" x14ac:dyDescent="0.35">
      <c r="C1583" s="3"/>
    </row>
    <row r="1584" spans="3:3" x14ac:dyDescent="0.35">
      <c r="C1584" s="3"/>
    </row>
    <row r="1585" spans="3:3" x14ac:dyDescent="0.35">
      <c r="C1585" s="3"/>
    </row>
    <row r="1586" spans="3:3" x14ac:dyDescent="0.35">
      <c r="C1586" s="3"/>
    </row>
    <row r="1587" spans="3:3" x14ac:dyDescent="0.35">
      <c r="C1587" s="3"/>
    </row>
    <row r="1588" spans="3:3" x14ac:dyDescent="0.35">
      <c r="C1588" s="3"/>
    </row>
    <row r="1589" spans="3:3" x14ac:dyDescent="0.35">
      <c r="C1589" s="3"/>
    </row>
    <row r="1590" spans="3:3" x14ac:dyDescent="0.35">
      <c r="C1590" s="3"/>
    </row>
    <row r="1591" spans="3:3" x14ac:dyDescent="0.35">
      <c r="C1591" s="3"/>
    </row>
    <row r="1592" spans="3:3" x14ac:dyDescent="0.35">
      <c r="C1592" s="3"/>
    </row>
    <row r="1593" spans="3:3" x14ac:dyDescent="0.35">
      <c r="C1593" s="3"/>
    </row>
    <row r="1594" spans="3:3" x14ac:dyDescent="0.35">
      <c r="C1594" s="3"/>
    </row>
    <row r="1595" spans="3:3" x14ac:dyDescent="0.35">
      <c r="C1595" s="3"/>
    </row>
    <row r="1596" spans="3:3" x14ac:dyDescent="0.35">
      <c r="C1596" s="3"/>
    </row>
    <row r="1597" spans="3:3" x14ac:dyDescent="0.35">
      <c r="C1597" s="3"/>
    </row>
    <row r="1598" spans="3:3" x14ac:dyDescent="0.35">
      <c r="C1598" s="3"/>
    </row>
    <row r="1599" spans="3:3" x14ac:dyDescent="0.35">
      <c r="C1599" s="3"/>
    </row>
    <row r="1600" spans="3:3" x14ac:dyDescent="0.35">
      <c r="C1600" s="3"/>
    </row>
    <row r="1601" spans="3:3" x14ac:dyDescent="0.35">
      <c r="C1601" s="3"/>
    </row>
    <row r="1602" spans="3:3" x14ac:dyDescent="0.35">
      <c r="C1602" s="3"/>
    </row>
    <row r="1603" spans="3:3" x14ac:dyDescent="0.35">
      <c r="C1603" s="3"/>
    </row>
    <row r="1604" spans="3:3" x14ac:dyDescent="0.35">
      <c r="C1604" s="3"/>
    </row>
    <row r="1605" spans="3:3" x14ac:dyDescent="0.35">
      <c r="C1605" s="3"/>
    </row>
    <row r="1606" spans="3:3" x14ac:dyDescent="0.35">
      <c r="C1606" s="3"/>
    </row>
    <row r="1607" spans="3:3" x14ac:dyDescent="0.35">
      <c r="C1607" s="3"/>
    </row>
    <row r="1608" spans="3:3" x14ac:dyDescent="0.35">
      <c r="C1608" s="3"/>
    </row>
    <row r="1609" spans="3:3" x14ac:dyDescent="0.35">
      <c r="C1609" s="3"/>
    </row>
    <row r="1610" spans="3:3" x14ac:dyDescent="0.35">
      <c r="C1610" s="3"/>
    </row>
    <row r="1611" spans="3:3" x14ac:dyDescent="0.35">
      <c r="C1611" s="3"/>
    </row>
    <row r="1612" spans="3:3" x14ac:dyDescent="0.35">
      <c r="C1612" s="3"/>
    </row>
    <row r="1613" spans="3:3" x14ac:dyDescent="0.35">
      <c r="C1613" s="3"/>
    </row>
    <row r="1614" spans="3:3" x14ac:dyDescent="0.35">
      <c r="C1614" s="3"/>
    </row>
    <row r="1615" spans="3:3" x14ac:dyDescent="0.35">
      <c r="C1615" s="3"/>
    </row>
    <row r="1616" spans="3:3" x14ac:dyDescent="0.35">
      <c r="C1616" s="3"/>
    </row>
    <row r="1617" spans="3:3" x14ac:dyDescent="0.35">
      <c r="C1617" s="3"/>
    </row>
    <row r="1618" spans="3:3" x14ac:dyDescent="0.35">
      <c r="C1618" s="3"/>
    </row>
    <row r="1619" spans="3:3" x14ac:dyDescent="0.35">
      <c r="C1619" s="3"/>
    </row>
    <row r="1620" spans="3:3" x14ac:dyDescent="0.35">
      <c r="C1620" s="3"/>
    </row>
    <row r="1621" spans="3:3" x14ac:dyDescent="0.35">
      <c r="C1621" s="3"/>
    </row>
    <row r="1622" spans="3:3" x14ac:dyDescent="0.35">
      <c r="C1622" s="3"/>
    </row>
    <row r="1623" spans="3:3" x14ac:dyDescent="0.35">
      <c r="C1623" s="3"/>
    </row>
    <row r="1624" spans="3:3" x14ac:dyDescent="0.35">
      <c r="C1624" s="3"/>
    </row>
    <row r="1625" spans="3:3" x14ac:dyDescent="0.35">
      <c r="C1625" s="3"/>
    </row>
    <row r="1626" spans="3:3" x14ac:dyDescent="0.35">
      <c r="C1626" s="3"/>
    </row>
    <row r="1627" spans="3:3" x14ac:dyDescent="0.35">
      <c r="C1627" s="3"/>
    </row>
    <row r="1628" spans="3:3" x14ac:dyDescent="0.35">
      <c r="C1628" s="3"/>
    </row>
    <row r="1629" spans="3:3" x14ac:dyDescent="0.35">
      <c r="C1629" s="3"/>
    </row>
    <row r="1630" spans="3:3" x14ac:dyDescent="0.35">
      <c r="C1630" s="3"/>
    </row>
    <row r="1631" spans="3:3" x14ac:dyDescent="0.35">
      <c r="C1631" s="3"/>
    </row>
    <row r="1632" spans="3:3" x14ac:dyDescent="0.35">
      <c r="C1632" s="3"/>
    </row>
    <row r="1633" spans="3:3" x14ac:dyDescent="0.35">
      <c r="C1633" s="3"/>
    </row>
    <row r="1634" spans="3:3" x14ac:dyDescent="0.35">
      <c r="C1634" s="3"/>
    </row>
    <row r="1635" spans="3:3" x14ac:dyDescent="0.35">
      <c r="C1635" s="3"/>
    </row>
    <row r="1636" spans="3:3" x14ac:dyDescent="0.35">
      <c r="C1636" s="3"/>
    </row>
    <row r="1637" spans="3:3" x14ac:dyDescent="0.35">
      <c r="C1637" s="3"/>
    </row>
    <row r="1638" spans="3:3" x14ac:dyDescent="0.35">
      <c r="C1638" s="3"/>
    </row>
    <row r="1639" spans="3:3" x14ac:dyDescent="0.35">
      <c r="C1639" s="3"/>
    </row>
    <row r="1640" spans="3:3" x14ac:dyDescent="0.35">
      <c r="C1640" s="3"/>
    </row>
    <row r="1641" spans="3:3" x14ac:dyDescent="0.35">
      <c r="C1641" s="3"/>
    </row>
    <row r="1642" spans="3:3" x14ac:dyDescent="0.35">
      <c r="C1642" s="3"/>
    </row>
    <row r="1643" spans="3:3" x14ac:dyDescent="0.35">
      <c r="C1643" s="3"/>
    </row>
    <row r="1644" spans="3:3" x14ac:dyDescent="0.35">
      <c r="C1644" s="3"/>
    </row>
    <row r="1645" spans="3:3" x14ac:dyDescent="0.35">
      <c r="C1645" s="3"/>
    </row>
    <row r="1646" spans="3:3" x14ac:dyDescent="0.35">
      <c r="C1646" s="3"/>
    </row>
    <row r="1647" spans="3:3" x14ac:dyDescent="0.35">
      <c r="C1647" s="3"/>
    </row>
    <row r="1648" spans="3:3" x14ac:dyDescent="0.35">
      <c r="C1648" s="3"/>
    </row>
    <row r="1649" spans="3:3" x14ac:dyDescent="0.35">
      <c r="C1649" s="3"/>
    </row>
    <row r="1650" spans="3:3" x14ac:dyDescent="0.35">
      <c r="C1650" s="3"/>
    </row>
    <row r="1651" spans="3:3" x14ac:dyDescent="0.35">
      <c r="C1651" s="3"/>
    </row>
    <row r="1652" spans="3:3" x14ac:dyDescent="0.35">
      <c r="C1652" s="3"/>
    </row>
    <row r="1653" spans="3:3" x14ac:dyDescent="0.35">
      <c r="C1653" s="3"/>
    </row>
    <row r="1654" spans="3:3" x14ac:dyDescent="0.35">
      <c r="C1654" s="3"/>
    </row>
    <row r="1655" spans="3:3" x14ac:dyDescent="0.35">
      <c r="C1655" s="3"/>
    </row>
    <row r="1656" spans="3:3" x14ac:dyDescent="0.35">
      <c r="C1656" s="3"/>
    </row>
    <row r="1657" spans="3:3" x14ac:dyDescent="0.35">
      <c r="C1657" s="3"/>
    </row>
    <row r="1658" spans="3:3" x14ac:dyDescent="0.35">
      <c r="C1658" s="3"/>
    </row>
    <row r="1659" spans="3:3" x14ac:dyDescent="0.35">
      <c r="C1659" s="3"/>
    </row>
    <row r="1660" spans="3:3" x14ac:dyDescent="0.35">
      <c r="C1660" s="3"/>
    </row>
    <row r="1661" spans="3:3" x14ac:dyDescent="0.35">
      <c r="C1661" s="3"/>
    </row>
    <row r="1662" spans="3:3" x14ac:dyDescent="0.35">
      <c r="C1662" s="3"/>
    </row>
    <row r="1663" spans="3:3" x14ac:dyDescent="0.35">
      <c r="C1663" s="3"/>
    </row>
    <row r="1664" spans="3:3" x14ac:dyDescent="0.35">
      <c r="C1664" s="3"/>
    </row>
    <row r="1665" spans="3:3" x14ac:dyDescent="0.35">
      <c r="C1665" s="3"/>
    </row>
    <row r="1666" spans="3:3" x14ac:dyDescent="0.35">
      <c r="C1666" s="3"/>
    </row>
    <row r="1667" spans="3:3" x14ac:dyDescent="0.35">
      <c r="C1667" s="3"/>
    </row>
    <row r="1668" spans="3:3" x14ac:dyDescent="0.35">
      <c r="C1668" s="3"/>
    </row>
    <row r="1669" spans="3:3" x14ac:dyDescent="0.35">
      <c r="C1669" s="3"/>
    </row>
    <row r="1670" spans="3:3" x14ac:dyDescent="0.35">
      <c r="C1670" s="3"/>
    </row>
    <row r="1671" spans="3:3" x14ac:dyDescent="0.35">
      <c r="C1671" s="3"/>
    </row>
    <row r="1672" spans="3:3" x14ac:dyDescent="0.35">
      <c r="C1672" s="3"/>
    </row>
    <row r="1673" spans="3:3" x14ac:dyDescent="0.35">
      <c r="C1673" s="3"/>
    </row>
    <row r="1674" spans="3:3" x14ac:dyDescent="0.35">
      <c r="C1674" s="3"/>
    </row>
    <row r="1675" spans="3:3" x14ac:dyDescent="0.35">
      <c r="C1675" s="3"/>
    </row>
    <row r="1676" spans="3:3" x14ac:dyDescent="0.35">
      <c r="C1676" s="3"/>
    </row>
    <row r="1677" spans="3:3" x14ac:dyDescent="0.35">
      <c r="C1677" s="3"/>
    </row>
    <row r="1678" spans="3:3" x14ac:dyDescent="0.35">
      <c r="C1678" s="3"/>
    </row>
    <row r="1679" spans="3:3" x14ac:dyDescent="0.35">
      <c r="C1679" s="3"/>
    </row>
    <row r="1680" spans="3:3" x14ac:dyDescent="0.35">
      <c r="C1680" s="3"/>
    </row>
    <row r="1681" spans="3:3" x14ac:dyDescent="0.35">
      <c r="C1681" s="3"/>
    </row>
    <row r="1682" spans="3:3" x14ac:dyDescent="0.35">
      <c r="C1682" s="3"/>
    </row>
    <row r="1683" spans="3:3" x14ac:dyDescent="0.35">
      <c r="C1683" s="3"/>
    </row>
    <row r="1684" spans="3:3" x14ac:dyDescent="0.35">
      <c r="C1684" s="3"/>
    </row>
    <row r="1685" spans="3:3" x14ac:dyDescent="0.35">
      <c r="C1685" s="3"/>
    </row>
    <row r="1686" spans="3:3" x14ac:dyDescent="0.35">
      <c r="C1686" s="3"/>
    </row>
    <row r="1687" spans="3:3" x14ac:dyDescent="0.35">
      <c r="C1687" s="3"/>
    </row>
    <row r="1688" spans="3:3" x14ac:dyDescent="0.35">
      <c r="C1688" s="3"/>
    </row>
    <row r="1689" spans="3:3" x14ac:dyDescent="0.35">
      <c r="C1689" s="3"/>
    </row>
    <row r="1690" spans="3:3" x14ac:dyDescent="0.35">
      <c r="C1690" s="3"/>
    </row>
    <row r="1691" spans="3:3" x14ac:dyDescent="0.35">
      <c r="C1691" s="3"/>
    </row>
    <row r="1692" spans="3:3" x14ac:dyDescent="0.35">
      <c r="C1692" s="3"/>
    </row>
    <row r="1693" spans="3:3" x14ac:dyDescent="0.35">
      <c r="C1693" s="3"/>
    </row>
    <row r="1694" spans="3:3" x14ac:dyDescent="0.35">
      <c r="C1694" s="3"/>
    </row>
    <row r="1695" spans="3:3" x14ac:dyDescent="0.35">
      <c r="C1695" s="3"/>
    </row>
    <row r="1696" spans="3:3" x14ac:dyDescent="0.35">
      <c r="C1696" s="3"/>
    </row>
    <row r="1697" spans="3:3" x14ac:dyDescent="0.35">
      <c r="C1697" s="3"/>
    </row>
    <row r="1698" spans="3:3" x14ac:dyDescent="0.35">
      <c r="C1698" s="3"/>
    </row>
    <row r="1699" spans="3:3" x14ac:dyDescent="0.35">
      <c r="C1699" s="3"/>
    </row>
    <row r="1700" spans="3:3" x14ac:dyDescent="0.35">
      <c r="C1700" s="3"/>
    </row>
    <row r="1701" spans="3:3" x14ac:dyDescent="0.35">
      <c r="C1701" s="3"/>
    </row>
    <row r="1702" spans="3:3" x14ac:dyDescent="0.35">
      <c r="C1702" s="3"/>
    </row>
    <row r="1703" spans="3:3" x14ac:dyDescent="0.35">
      <c r="C1703" s="3"/>
    </row>
    <row r="1704" spans="3:3" x14ac:dyDescent="0.35">
      <c r="C1704" s="3"/>
    </row>
    <row r="1705" spans="3:3" x14ac:dyDescent="0.35">
      <c r="C1705" s="3"/>
    </row>
    <row r="1706" spans="3:3" x14ac:dyDescent="0.35">
      <c r="C1706" s="3"/>
    </row>
    <row r="1707" spans="3:3" x14ac:dyDescent="0.35">
      <c r="C1707" s="3"/>
    </row>
    <row r="1708" spans="3:3" x14ac:dyDescent="0.35">
      <c r="C1708" s="3"/>
    </row>
    <row r="1709" spans="3:3" x14ac:dyDescent="0.35">
      <c r="C1709" s="3"/>
    </row>
    <row r="1710" spans="3:3" x14ac:dyDescent="0.35">
      <c r="C1710" s="3"/>
    </row>
    <row r="1711" spans="3:3" x14ac:dyDescent="0.35">
      <c r="C1711" s="3"/>
    </row>
    <row r="1712" spans="3:3" x14ac:dyDescent="0.35">
      <c r="C1712" s="3"/>
    </row>
    <row r="1713" spans="3:3" x14ac:dyDescent="0.35">
      <c r="C1713" s="3"/>
    </row>
    <row r="1714" spans="3:3" x14ac:dyDescent="0.35">
      <c r="C1714" s="3"/>
    </row>
    <row r="1715" spans="3:3" x14ac:dyDescent="0.35">
      <c r="C1715" s="3"/>
    </row>
    <row r="1716" spans="3:3" x14ac:dyDescent="0.35">
      <c r="C1716" s="3"/>
    </row>
    <row r="1717" spans="3:3" x14ac:dyDescent="0.35">
      <c r="C1717" s="3"/>
    </row>
    <row r="1718" spans="3:3" x14ac:dyDescent="0.35">
      <c r="C1718" s="3"/>
    </row>
    <row r="1719" spans="3:3" x14ac:dyDescent="0.35">
      <c r="C1719" s="3"/>
    </row>
    <row r="1720" spans="3:3" x14ac:dyDescent="0.35">
      <c r="C1720" s="3"/>
    </row>
    <row r="1721" spans="3:3" x14ac:dyDescent="0.35">
      <c r="C1721" s="3"/>
    </row>
    <row r="1722" spans="3:3" x14ac:dyDescent="0.35">
      <c r="C1722" s="3"/>
    </row>
    <row r="1723" spans="3:3" x14ac:dyDescent="0.35">
      <c r="C1723" s="3"/>
    </row>
    <row r="1724" spans="3:3" x14ac:dyDescent="0.35">
      <c r="C1724" s="3"/>
    </row>
    <row r="1725" spans="3:3" x14ac:dyDescent="0.35">
      <c r="C1725" s="3"/>
    </row>
    <row r="1726" spans="3:3" x14ac:dyDescent="0.35">
      <c r="C1726" s="3"/>
    </row>
    <row r="1727" spans="3:3" x14ac:dyDescent="0.35">
      <c r="C1727" s="3"/>
    </row>
    <row r="1728" spans="3:3" x14ac:dyDescent="0.35">
      <c r="C1728" s="3"/>
    </row>
    <row r="1729" spans="3:3" x14ac:dyDescent="0.35">
      <c r="C1729" s="3"/>
    </row>
    <row r="1730" spans="3:3" x14ac:dyDescent="0.35">
      <c r="C1730" s="3"/>
    </row>
    <row r="1731" spans="3:3" x14ac:dyDescent="0.35">
      <c r="C1731" s="3"/>
    </row>
    <row r="1732" spans="3:3" x14ac:dyDescent="0.35">
      <c r="C1732" s="3"/>
    </row>
    <row r="1733" spans="3:3" x14ac:dyDescent="0.35">
      <c r="C1733" s="3"/>
    </row>
    <row r="1734" spans="3:3" x14ac:dyDescent="0.35">
      <c r="C1734" s="3"/>
    </row>
    <row r="1735" spans="3:3" x14ac:dyDescent="0.35">
      <c r="C1735" s="3"/>
    </row>
    <row r="1736" spans="3:3" x14ac:dyDescent="0.35">
      <c r="C1736" s="3"/>
    </row>
    <row r="1737" spans="3:3" x14ac:dyDescent="0.35">
      <c r="C1737" s="3"/>
    </row>
    <row r="1738" spans="3:3" x14ac:dyDescent="0.35">
      <c r="C1738" s="3"/>
    </row>
    <row r="1739" spans="3:3" x14ac:dyDescent="0.35">
      <c r="C1739" s="3"/>
    </row>
    <row r="1740" spans="3:3" x14ac:dyDescent="0.35">
      <c r="C1740" s="3"/>
    </row>
    <row r="1741" spans="3:3" x14ac:dyDescent="0.35">
      <c r="C1741" s="3"/>
    </row>
    <row r="1742" spans="3:3" x14ac:dyDescent="0.35">
      <c r="C1742" s="3"/>
    </row>
    <row r="1743" spans="3:3" x14ac:dyDescent="0.35">
      <c r="C1743" s="3"/>
    </row>
    <row r="1744" spans="3:3" x14ac:dyDescent="0.35">
      <c r="C1744" s="3"/>
    </row>
    <row r="1745" spans="3:3" x14ac:dyDescent="0.35">
      <c r="C1745" s="3"/>
    </row>
    <row r="1746" spans="3:3" x14ac:dyDescent="0.35">
      <c r="C1746" s="3"/>
    </row>
    <row r="1747" spans="3:3" x14ac:dyDescent="0.35">
      <c r="C1747" s="3"/>
    </row>
    <row r="1748" spans="3:3" x14ac:dyDescent="0.35">
      <c r="C1748" s="3"/>
    </row>
    <row r="1749" spans="3:3" x14ac:dyDescent="0.35">
      <c r="C1749" s="3"/>
    </row>
    <row r="1750" spans="3:3" x14ac:dyDescent="0.35">
      <c r="C1750" s="3"/>
    </row>
    <row r="1751" spans="3:3" x14ac:dyDescent="0.35">
      <c r="C1751" s="3"/>
    </row>
    <row r="1752" spans="3:3" x14ac:dyDescent="0.35">
      <c r="C1752" s="3"/>
    </row>
    <row r="1753" spans="3:3" x14ac:dyDescent="0.35">
      <c r="C1753" s="3"/>
    </row>
    <row r="1754" spans="3:3" x14ac:dyDescent="0.35">
      <c r="C1754" s="3"/>
    </row>
    <row r="1755" spans="3:3" x14ac:dyDescent="0.35">
      <c r="C1755" s="3"/>
    </row>
    <row r="1756" spans="3:3" x14ac:dyDescent="0.35">
      <c r="C1756" s="3"/>
    </row>
    <row r="1757" spans="3:3" x14ac:dyDescent="0.35">
      <c r="C1757" s="3"/>
    </row>
    <row r="1758" spans="3:3" x14ac:dyDescent="0.35">
      <c r="C1758" s="3"/>
    </row>
    <row r="1759" spans="3:3" x14ac:dyDescent="0.35">
      <c r="C1759" s="3"/>
    </row>
    <row r="1760" spans="3:3" x14ac:dyDescent="0.35">
      <c r="C1760" s="3"/>
    </row>
    <row r="1761" spans="3:3" x14ac:dyDescent="0.35">
      <c r="C1761" s="3"/>
    </row>
    <row r="1762" spans="3:3" x14ac:dyDescent="0.35">
      <c r="C1762" s="3"/>
    </row>
    <row r="1763" spans="3:3" x14ac:dyDescent="0.35">
      <c r="C1763" s="3"/>
    </row>
    <row r="1764" spans="3:3" x14ac:dyDescent="0.35">
      <c r="C1764" s="3"/>
    </row>
    <row r="1765" spans="3:3" x14ac:dyDescent="0.35">
      <c r="C1765" s="3"/>
    </row>
    <row r="1766" spans="3:3" x14ac:dyDescent="0.35">
      <c r="C1766" s="3"/>
    </row>
    <row r="1767" spans="3:3" x14ac:dyDescent="0.35">
      <c r="C1767" s="3"/>
    </row>
    <row r="1768" spans="3:3" x14ac:dyDescent="0.35">
      <c r="C1768" s="3"/>
    </row>
    <row r="1769" spans="3:3" x14ac:dyDescent="0.35">
      <c r="C1769" s="3"/>
    </row>
    <row r="1770" spans="3:3" x14ac:dyDescent="0.35">
      <c r="C1770" s="3"/>
    </row>
    <row r="1771" spans="3:3" x14ac:dyDescent="0.35">
      <c r="C1771" s="3"/>
    </row>
    <row r="1772" spans="3:3" x14ac:dyDescent="0.35">
      <c r="C1772" s="3"/>
    </row>
    <row r="1773" spans="3:3" x14ac:dyDescent="0.35">
      <c r="C1773" s="3"/>
    </row>
    <row r="1774" spans="3:3" x14ac:dyDescent="0.35">
      <c r="C1774" s="3"/>
    </row>
    <row r="1775" spans="3:3" x14ac:dyDescent="0.35">
      <c r="C1775" s="3"/>
    </row>
    <row r="1776" spans="3:3" x14ac:dyDescent="0.35">
      <c r="C1776" s="3"/>
    </row>
    <row r="1777" spans="3:3" x14ac:dyDescent="0.35">
      <c r="C1777" s="3"/>
    </row>
    <row r="1778" spans="3:3" x14ac:dyDescent="0.35">
      <c r="C1778" s="3"/>
    </row>
    <row r="1779" spans="3:3" x14ac:dyDescent="0.35">
      <c r="C1779" s="3"/>
    </row>
    <row r="1780" spans="3:3" x14ac:dyDescent="0.35">
      <c r="C1780" s="3"/>
    </row>
    <row r="1781" spans="3:3" x14ac:dyDescent="0.35">
      <c r="C1781" s="3"/>
    </row>
    <row r="1782" spans="3:3" x14ac:dyDescent="0.35">
      <c r="C1782" s="3"/>
    </row>
    <row r="1783" spans="3:3" x14ac:dyDescent="0.35">
      <c r="C1783" s="3"/>
    </row>
    <row r="1784" spans="3:3" x14ac:dyDescent="0.35">
      <c r="C1784" s="3"/>
    </row>
    <row r="1785" spans="3:3" x14ac:dyDescent="0.35">
      <c r="C1785" s="3"/>
    </row>
    <row r="1786" spans="3:3" x14ac:dyDescent="0.35">
      <c r="C1786" s="3"/>
    </row>
    <row r="1787" spans="3:3" x14ac:dyDescent="0.35">
      <c r="C1787" s="3"/>
    </row>
    <row r="1788" spans="3:3" x14ac:dyDescent="0.35">
      <c r="C1788" s="3"/>
    </row>
    <row r="1789" spans="3:3" x14ac:dyDescent="0.35">
      <c r="C1789" s="3"/>
    </row>
    <row r="1790" spans="3:3" x14ac:dyDescent="0.35">
      <c r="C1790" s="3"/>
    </row>
    <row r="1791" spans="3:3" x14ac:dyDescent="0.35">
      <c r="C1791" s="3"/>
    </row>
    <row r="1792" spans="3:3" x14ac:dyDescent="0.35">
      <c r="C1792" s="3"/>
    </row>
    <row r="1793" spans="3:3" x14ac:dyDescent="0.35">
      <c r="C1793" s="3"/>
    </row>
    <row r="1794" spans="3:3" x14ac:dyDescent="0.35">
      <c r="C1794" s="3"/>
    </row>
    <row r="1795" spans="3:3" x14ac:dyDescent="0.35">
      <c r="C1795" s="3"/>
    </row>
    <row r="1796" spans="3:3" x14ac:dyDescent="0.35">
      <c r="C1796" s="3"/>
    </row>
    <row r="1797" spans="3:3" x14ac:dyDescent="0.35">
      <c r="C1797" s="3"/>
    </row>
    <row r="1798" spans="3:3" x14ac:dyDescent="0.35">
      <c r="C1798" s="3"/>
    </row>
    <row r="1799" spans="3:3" x14ac:dyDescent="0.35">
      <c r="C1799" s="3"/>
    </row>
    <row r="1800" spans="3:3" x14ac:dyDescent="0.35">
      <c r="C1800" s="3"/>
    </row>
    <row r="1801" spans="3:3" x14ac:dyDescent="0.35">
      <c r="C1801" s="3"/>
    </row>
    <row r="1802" spans="3:3" x14ac:dyDescent="0.35">
      <c r="C1802" s="3"/>
    </row>
    <row r="1803" spans="3:3" x14ac:dyDescent="0.35">
      <c r="C1803" s="3"/>
    </row>
    <row r="1804" spans="3:3" x14ac:dyDescent="0.35">
      <c r="C1804" s="3"/>
    </row>
    <row r="1805" spans="3:3" x14ac:dyDescent="0.35">
      <c r="C1805" s="3"/>
    </row>
    <row r="1806" spans="3:3" x14ac:dyDescent="0.35">
      <c r="C1806" s="3"/>
    </row>
    <row r="1807" spans="3:3" x14ac:dyDescent="0.35">
      <c r="C1807" s="3"/>
    </row>
    <row r="1808" spans="3:3" x14ac:dyDescent="0.35">
      <c r="C1808" s="3"/>
    </row>
    <row r="1809" spans="3:3" x14ac:dyDescent="0.35">
      <c r="C1809" s="3"/>
    </row>
    <row r="1810" spans="3:3" x14ac:dyDescent="0.35">
      <c r="C1810" s="3"/>
    </row>
    <row r="1811" spans="3:3" x14ac:dyDescent="0.35">
      <c r="C1811" s="3"/>
    </row>
    <row r="1812" spans="3:3" x14ac:dyDescent="0.35">
      <c r="C1812" s="3"/>
    </row>
    <row r="1813" spans="3:3" x14ac:dyDescent="0.35">
      <c r="C1813" s="3"/>
    </row>
    <row r="1814" spans="3:3" x14ac:dyDescent="0.35">
      <c r="C1814" s="3"/>
    </row>
    <row r="1815" spans="3:3" x14ac:dyDescent="0.35">
      <c r="C1815" s="3"/>
    </row>
    <row r="1816" spans="3:3" x14ac:dyDescent="0.35">
      <c r="C1816" s="3"/>
    </row>
    <row r="1817" spans="3:3" x14ac:dyDescent="0.35">
      <c r="C1817" s="3"/>
    </row>
    <row r="1818" spans="3:3" x14ac:dyDescent="0.35">
      <c r="C1818" s="3"/>
    </row>
    <row r="1819" spans="3:3" x14ac:dyDescent="0.35">
      <c r="C1819" s="3"/>
    </row>
    <row r="1820" spans="3:3" x14ac:dyDescent="0.35">
      <c r="C1820" s="3"/>
    </row>
    <row r="1821" spans="3:3" x14ac:dyDescent="0.35">
      <c r="C1821" s="3"/>
    </row>
    <row r="1822" spans="3:3" x14ac:dyDescent="0.35">
      <c r="C1822" s="3"/>
    </row>
    <row r="1823" spans="3:3" x14ac:dyDescent="0.35">
      <c r="C1823" s="3"/>
    </row>
    <row r="1824" spans="3:3" x14ac:dyDescent="0.35">
      <c r="C1824" s="3"/>
    </row>
    <row r="1825" spans="3:3" x14ac:dyDescent="0.35">
      <c r="C1825" s="3"/>
    </row>
    <row r="1826" spans="3:3" x14ac:dyDescent="0.35">
      <c r="C1826" s="3"/>
    </row>
    <row r="1827" spans="3:3" x14ac:dyDescent="0.35">
      <c r="C1827" s="3"/>
    </row>
    <row r="1828" spans="3:3" x14ac:dyDescent="0.35">
      <c r="C1828" s="3"/>
    </row>
    <row r="1829" spans="3:3" x14ac:dyDescent="0.35">
      <c r="C1829" s="3"/>
    </row>
    <row r="1830" spans="3:3" x14ac:dyDescent="0.35">
      <c r="C1830" s="3"/>
    </row>
    <row r="1831" spans="3:3" x14ac:dyDescent="0.35">
      <c r="C1831" s="3"/>
    </row>
    <row r="1832" spans="3:3" x14ac:dyDescent="0.35">
      <c r="C1832" s="3"/>
    </row>
    <row r="1833" spans="3:3" x14ac:dyDescent="0.35">
      <c r="C1833" s="3"/>
    </row>
    <row r="1834" spans="3:3" x14ac:dyDescent="0.35">
      <c r="C1834" s="3"/>
    </row>
    <row r="1835" spans="3:3" x14ac:dyDescent="0.35">
      <c r="C1835" s="3"/>
    </row>
    <row r="1836" spans="3:3" x14ac:dyDescent="0.35">
      <c r="C1836" s="3"/>
    </row>
    <row r="1837" spans="3:3" x14ac:dyDescent="0.35">
      <c r="C1837" s="3"/>
    </row>
    <row r="1838" spans="3:3" x14ac:dyDescent="0.35">
      <c r="C1838" s="3"/>
    </row>
    <row r="1839" spans="3:3" x14ac:dyDescent="0.35">
      <c r="C1839" s="3"/>
    </row>
    <row r="1840" spans="3:3" x14ac:dyDescent="0.35">
      <c r="C1840" s="3"/>
    </row>
    <row r="1841" spans="3:3" x14ac:dyDescent="0.35">
      <c r="C1841" s="3"/>
    </row>
    <row r="1842" spans="3:3" x14ac:dyDescent="0.35">
      <c r="C1842" s="3"/>
    </row>
    <row r="1843" spans="3:3" x14ac:dyDescent="0.35">
      <c r="C1843" s="3"/>
    </row>
    <row r="1844" spans="3:3" x14ac:dyDescent="0.35">
      <c r="C1844" s="3"/>
    </row>
    <row r="1845" spans="3:3" x14ac:dyDescent="0.35">
      <c r="C1845" s="3"/>
    </row>
    <row r="1846" spans="3:3" x14ac:dyDescent="0.35">
      <c r="C1846" s="3"/>
    </row>
    <row r="1847" spans="3:3" x14ac:dyDescent="0.35">
      <c r="C1847" s="3"/>
    </row>
    <row r="1848" spans="3:3" x14ac:dyDescent="0.35">
      <c r="C1848" s="3"/>
    </row>
    <row r="1849" spans="3:3" x14ac:dyDescent="0.35">
      <c r="C1849" s="3"/>
    </row>
    <row r="1850" spans="3:3" x14ac:dyDescent="0.35">
      <c r="C1850" s="3"/>
    </row>
    <row r="1851" spans="3:3" x14ac:dyDescent="0.35">
      <c r="C1851" s="3"/>
    </row>
    <row r="1852" spans="3:3" x14ac:dyDescent="0.35">
      <c r="C1852" s="3"/>
    </row>
    <row r="1853" spans="3:3" x14ac:dyDescent="0.35">
      <c r="C1853" s="3"/>
    </row>
    <row r="1854" spans="3:3" x14ac:dyDescent="0.35">
      <c r="C1854" s="3"/>
    </row>
    <row r="1855" spans="3:3" x14ac:dyDescent="0.35">
      <c r="C1855" s="3"/>
    </row>
    <row r="1856" spans="3:3" x14ac:dyDescent="0.35">
      <c r="C1856" s="3"/>
    </row>
    <row r="1857" spans="3:3" x14ac:dyDescent="0.35">
      <c r="C1857" s="3"/>
    </row>
    <row r="1858" spans="3:3" x14ac:dyDescent="0.35">
      <c r="C1858" s="3"/>
    </row>
    <row r="1859" spans="3:3" x14ac:dyDescent="0.35">
      <c r="C1859" s="3"/>
    </row>
    <row r="1860" spans="3:3" x14ac:dyDescent="0.35">
      <c r="C1860" s="3"/>
    </row>
    <row r="1861" spans="3:3" x14ac:dyDescent="0.35">
      <c r="C1861" s="3"/>
    </row>
    <row r="1862" spans="3:3" x14ac:dyDescent="0.35">
      <c r="C1862" s="3"/>
    </row>
    <row r="1863" spans="3:3" x14ac:dyDescent="0.35">
      <c r="C1863" s="3"/>
    </row>
    <row r="1864" spans="3:3" x14ac:dyDescent="0.35">
      <c r="C1864" s="3"/>
    </row>
    <row r="1865" spans="3:3" x14ac:dyDescent="0.35">
      <c r="C1865" s="3"/>
    </row>
    <row r="1866" spans="3:3" x14ac:dyDescent="0.35">
      <c r="C1866" s="3"/>
    </row>
    <row r="1867" spans="3:3" x14ac:dyDescent="0.35">
      <c r="C1867" s="3"/>
    </row>
    <row r="1868" spans="3:3" x14ac:dyDescent="0.35">
      <c r="C1868" s="3"/>
    </row>
    <row r="1869" spans="3:3" x14ac:dyDescent="0.35">
      <c r="C1869" s="3"/>
    </row>
    <row r="1870" spans="3:3" x14ac:dyDescent="0.35">
      <c r="C1870" s="3"/>
    </row>
    <row r="1871" spans="3:3" x14ac:dyDescent="0.35">
      <c r="C1871" s="3"/>
    </row>
    <row r="1872" spans="3:3" x14ac:dyDescent="0.35">
      <c r="C1872" s="3"/>
    </row>
    <row r="1873" spans="3:3" x14ac:dyDescent="0.35">
      <c r="C1873" s="3"/>
    </row>
    <row r="1874" spans="3:3" x14ac:dyDescent="0.35">
      <c r="C1874" s="3"/>
    </row>
    <row r="1875" spans="3:3" x14ac:dyDescent="0.35">
      <c r="C1875" s="3"/>
    </row>
    <row r="1876" spans="3:3" x14ac:dyDescent="0.35">
      <c r="C1876" s="3"/>
    </row>
    <row r="1877" spans="3:3" x14ac:dyDescent="0.35">
      <c r="C1877" s="3"/>
    </row>
    <row r="1878" spans="3:3" x14ac:dyDescent="0.35">
      <c r="C1878" s="3"/>
    </row>
    <row r="1879" spans="3:3" x14ac:dyDescent="0.35">
      <c r="C1879" s="3"/>
    </row>
    <row r="1880" spans="3:3" x14ac:dyDescent="0.35">
      <c r="C1880" s="3"/>
    </row>
    <row r="1881" spans="3:3" x14ac:dyDescent="0.35">
      <c r="C1881" s="3"/>
    </row>
    <row r="1882" spans="3:3" x14ac:dyDescent="0.35">
      <c r="C1882" s="3"/>
    </row>
    <row r="1883" spans="3:3" x14ac:dyDescent="0.35">
      <c r="C1883" s="3"/>
    </row>
    <row r="1884" spans="3:3" x14ac:dyDescent="0.35">
      <c r="C1884" s="3"/>
    </row>
    <row r="1885" spans="3:3" x14ac:dyDescent="0.35">
      <c r="C1885" s="3"/>
    </row>
    <row r="1886" spans="3:3" x14ac:dyDescent="0.35">
      <c r="C1886" s="3"/>
    </row>
    <row r="1887" spans="3:3" x14ac:dyDescent="0.35">
      <c r="C1887" s="3"/>
    </row>
    <row r="1888" spans="3:3" x14ac:dyDescent="0.35">
      <c r="C1888" s="3"/>
    </row>
    <row r="1889" spans="3:3" x14ac:dyDescent="0.35">
      <c r="C1889" s="3"/>
    </row>
    <row r="1890" spans="3:3" x14ac:dyDescent="0.35">
      <c r="C1890" s="3"/>
    </row>
    <row r="1891" spans="3:3" x14ac:dyDescent="0.35">
      <c r="C1891" s="3"/>
    </row>
    <row r="1892" spans="3:3" x14ac:dyDescent="0.35">
      <c r="C1892" s="3"/>
    </row>
    <row r="1893" spans="3:3" x14ac:dyDescent="0.35">
      <c r="C1893" s="3"/>
    </row>
    <row r="1894" spans="3:3" x14ac:dyDescent="0.35">
      <c r="C1894" s="3"/>
    </row>
    <row r="1895" spans="3:3" x14ac:dyDescent="0.35">
      <c r="C1895" s="3"/>
    </row>
    <row r="1896" spans="3:3" x14ac:dyDescent="0.35">
      <c r="C1896" s="3"/>
    </row>
    <row r="1897" spans="3:3" x14ac:dyDescent="0.35">
      <c r="C1897" s="3"/>
    </row>
    <row r="1898" spans="3:3" x14ac:dyDescent="0.35">
      <c r="C1898" s="3"/>
    </row>
    <row r="1899" spans="3:3" x14ac:dyDescent="0.35">
      <c r="C1899" s="3"/>
    </row>
    <row r="1900" spans="3:3" x14ac:dyDescent="0.35">
      <c r="C1900" s="3"/>
    </row>
    <row r="1901" spans="3:3" x14ac:dyDescent="0.35">
      <c r="C1901" s="3"/>
    </row>
    <row r="1902" spans="3:3" x14ac:dyDescent="0.35">
      <c r="C1902" s="3"/>
    </row>
    <row r="1903" spans="3:3" x14ac:dyDescent="0.35">
      <c r="C1903" s="3"/>
    </row>
    <row r="1904" spans="3:3" x14ac:dyDescent="0.35">
      <c r="C1904" s="3"/>
    </row>
    <row r="1905" spans="3:3" x14ac:dyDescent="0.35">
      <c r="C1905" s="3"/>
    </row>
    <row r="1906" spans="3:3" x14ac:dyDescent="0.35">
      <c r="C1906" s="3"/>
    </row>
    <row r="1907" spans="3:3" x14ac:dyDescent="0.35">
      <c r="C1907" s="3"/>
    </row>
    <row r="1908" spans="3:3" x14ac:dyDescent="0.35">
      <c r="C1908" s="3"/>
    </row>
    <row r="1909" spans="3:3" x14ac:dyDescent="0.35">
      <c r="C1909" s="3"/>
    </row>
    <row r="1910" spans="3:3" x14ac:dyDescent="0.35">
      <c r="C1910" s="3"/>
    </row>
    <row r="1911" spans="3:3" x14ac:dyDescent="0.35">
      <c r="C1911" s="3"/>
    </row>
    <row r="1912" spans="3:3" x14ac:dyDescent="0.35">
      <c r="C1912" s="3"/>
    </row>
    <row r="1913" spans="3:3" x14ac:dyDescent="0.35">
      <c r="C1913" s="3"/>
    </row>
    <row r="1914" spans="3:3" x14ac:dyDescent="0.35">
      <c r="C1914" s="3"/>
    </row>
    <row r="1915" spans="3:3" x14ac:dyDescent="0.35">
      <c r="C1915" s="3"/>
    </row>
    <row r="1916" spans="3:3" x14ac:dyDescent="0.35">
      <c r="C1916" s="3"/>
    </row>
    <row r="1917" spans="3:3" x14ac:dyDescent="0.35">
      <c r="C1917" s="3"/>
    </row>
    <row r="1918" spans="3:3" x14ac:dyDescent="0.35">
      <c r="C1918" s="3"/>
    </row>
    <row r="1919" spans="3:3" x14ac:dyDescent="0.35">
      <c r="C1919" s="3"/>
    </row>
    <row r="1920" spans="3:3" x14ac:dyDescent="0.35">
      <c r="C1920" s="3"/>
    </row>
    <row r="1921" spans="3:3" x14ac:dyDescent="0.35">
      <c r="C1921" s="3"/>
    </row>
    <row r="1922" spans="3:3" x14ac:dyDescent="0.35">
      <c r="C1922" s="3"/>
    </row>
    <row r="1923" spans="3:3" x14ac:dyDescent="0.35">
      <c r="C1923" s="3"/>
    </row>
    <row r="1924" spans="3:3" x14ac:dyDescent="0.35">
      <c r="C1924" s="3"/>
    </row>
    <row r="1925" spans="3:3" x14ac:dyDescent="0.35">
      <c r="C1925" s="3"/>
    </row>
    <row r="1926" spans="3:3" x14ac:dyDescent="0.35">
      <c r="C1926" s="3"/>
    </row>
    <row r="1927" spans="3:3" x14ac:dyDescent="0.35">
      <c r="C1927" s="3"/>
    </row>
    <row r="1928" spans="3:3" x14ac:dyDescent="0.35">
      <c r="C1928" s="3"/>
    </row>
    <row r="1929" spans="3:3" x14ac:dyDescent="0.35">
      <c r="C1929" s="3"/>
    </row>
    <row r="1930" spans="3:3" x14ac:dyDescent="0.35">
      <c r="C1930" s="3"/>
    </row>
    <row r="1931" spans="3:3" x14ac:dyDescent="0.35">
      <c r="C1931" s="3"/>
    </row>
    <row r="1932" spans="3:3" x14ac:dyDescent="0.35">
      <c r="C1932" s="3"/>
    </row>
    <row r="1933" spans="3:3" x14ac:dyDescent="0.35">
      <c r="C1933" s="3"/>
    </row>
    <row r="1934" spans="3:3" x14ac:dyDescent="0.35">
      <c r="C1934" s="3"/>
    </row>
    <row r="1935" spans="3:3" x14ac:dyDescent="0.35">
      <c r="C1935" s="3"/>
    </row>
    <row r="1936" spans="3:3" x14ac:dyDescent="0.35">
      <c r="C1936" s="3"/>
    </row>
    <row r="1937" spans="3:3" x14ac:dyDescent="0.35">
      <c r="C1937" s="3"/>
    </row>
    <row r="1938" spans="3:3" x14ac:dyDescent="0.35">
      <c r="C1938" s="3"/>
    </row>
    <row r="1939" spans="3:3" x14ac:dyDescent="0.35">
      <c r="C1939" s="3"/>
    </row>
    <row r="1940" spans="3:3" x14ac:dyDescent="0.35">
      <c r="C1940" s="3"/>
    </row>
    <row r="1941" spans="3:3" x14ac:dyDescent="0.35">
      <c r="C1941" s="3"/>
    </row>
    <row r="1942" spans="3:3" x14ac:dyDescent="0.35">
      <c r="C1942" s="3"/>
    </row>
    <row r="1943" spans="3:3" x14ac:dyDescent="0.35">
      <c r="C1943" s="3"/>
    </row>
    <row r="1944" spans="3:3" x14ac:dyDescent="0.35">
      <c r="C1944" s="3"/>
    </row>
    <row r="1945" spans="3:3" x14ac:dyDescent="0.35">
      <c r="C1945" s="3"/>
    </row>
    <row r="1946" spans="3:3" x14ac:dyDescent="0.35">
      <c r="C1946" s="3"/>
    </row>
    <row r="1947" spans="3:3" x14ac:dyDescent="0.35">
      <c r="C1947" s="3"/>
    </row>
    <row r="1948" spans="3:3" x14ac:dyDescent="0.35">
      <c r="C1948" s="3"/>
    </row>
    <row r="1949" spans="3:3" x14ac:dyDescent="0.35">
      <c r="C1949" s="3"/>
    </row>
    <row r="1950" spans="3:3" x14ac:dyDescent="0.35">
      <c r="C1950" s="3"/>
    </row>
    <row r="1951" spans="3:3" x14ac:dyDescent="0.35">
      <c r="C1951" s="3"/>
    </row>
    <row r="1952" spans="3:3" x14ac:dyDescent="0.35">
      <c r="C1952" s="3"/>
    </row>
    <row r="1953" spans="3:3" x14ac:dyDescent="0.35">
      <c r="C1953" s="3"/>
    </row>
    <row r="1954" spans="3:3" x14ac:dyDescent="0.35">
      <c r="C1954" s="3"/>
    </row>
    <row r="1955" spans="3:3" x14ac:dyDescent="0.35">
      <c r="C1955" s="3"/>
    </row>
    <row r="1956" spans="3:3" x14ac:dyDescent="0.35">
      <c r="C1956" s="3"/>
    </row>
    <row r="1957" spans="3:3" x14ac:dyDescent="0.35">
      <c r="C1957" s="3"/>
    </row>
    <row r="1958" spans="3:3" x14ac:dyDescent="0.35">
      <c r="C1958" s="3"/>
    </row>
    <row r="1959" spans="3:3" x14ac:dyDescent="0.35">
      <c r="C1959" s="3"/>
    </row>
    <row r="1960" spans="3:3" x14ac:dyDescent="0.35">
      <c r="C1960" s="3"/>
    </row>
    <row r="1961" spans="3:3" x14ac:dyDescent="0.35">
      <c r="C1961" s="3"/>
    </row>
    <row r="1962" spans="3:3" x14ac:dyDescent="0.35">
      <c r="C1962" s="3"/>
    </row>
    <row r="1963" spans="3:3" x14ac:dyDescent="0.35">
      <c r="C1963" s="3"/>
    </row>
    <row r="1964" spans="3:3" x14ac:dyDescent="0.35">
      <c r="C1964" s="3"/>
    </row>
    <row r="1965" spans="3:3" x14ac:dyDescent="0.35">
      <c r="C1965" s="3"/>
    </row>
    <row r="1966" spans="3:3" x14ac:dyDescent="0.35">
      <c r="C1966" s="3"/>
    </row>
    <row r="1967" spans="3:3" x14ac:dyDescent="0.35">
      <c r="C1967" s="3"/>
    </row>
    <row r="1968" spans="3:3" x14ac:dyDescent="0.35">
      <c r="C1968" s="3"/>
    </row>
    <row r="1969" spans="3:3" x14ac:dyDescent="0.35">
      <c r="C1969" s="3"/>
    </row>
    <row r="1970" spans="3:3" x14ac:dyDescent="0.35">
      <c r="C1970" s="3"/>
    </row>
    <row r="1971" spans="3:3" x14ac:dyDescent="0.35">
      <c r="C1971" s="3"/>
    </row>
    <row r="1972" spans="3:3" x14ac:dyDescent="0.35">
      <c r="C1972" s="3"/>
    </row>
    <row r="1973" spans="3:3" x14ac:dyDescent="0.35">
      <c r="C1973" s="3"/>
    </row>
    <row r="1974" spans="3:3" x14ac:dyDescent="0.35">
      <c r="C1974" s="3"/>
    </row>
    <row r="1975" spans="3:3" x14ac:dyDescent="0.35">
      <c r="C1975" s="3"/>
    </row>
    <row r="1976" spans="3:3" x14ac:dyDescent="0.35">
      <c r="C1976" s="3"/>
    </row>
    <row r="1977" spans="3:3" x14ac:dyDescent="0.35">
      <c r="C1977" s="3"/>
    </row>
    <row r="1978" spans="3:3" x14ac:dyDescent="0.35">
      <c r="C1978" s="3"/>
    </row>
    <row r="1979" spans="3:3" x14ac:dyDescent="0.35">
      <c r="C1979" s="3"/>
    </row>
    <row r="1980" spans="3:3" x14ac:dyDescent="0.35">
      <c r="C1980" s="3"/>
    </row>
    <row r="1981" spans="3:3" x14ac:dyDescent="0.35">
      <c r="C1981" s="3"/>
    </row>
    <row r="1982" spans="3:3" x14ac:dyDescent="0.35">
      <c r="C1982" s="3"/>
    </row>
    <row r="1983" spans="3:3" x14ac:dyDescent="0.35">
      <c r="C1983" s="3"/>
    </row>
    <row r="1984" spans="3:3" x14ac:dyDescent="0.35">
      <c r="C1984" s="3"/>
    </row>
    <row r="1985" spans="3:3" x14ac:dyDescent="0.35">
      <c r="C1985" s="3"/>
    </row>
    <row r="1986" spans="3:3" x14ac:dyDescent="0.35">
      <c r="C1986" s="3"/>
    </row>
    <row r="1987" spans="3:3" x14ac:dyDescent="0.35">
      <c r="C1987" s="3"/>
    </row>
    <row r="1988" spans="3:3" x14ac:dyDescent="0.35">
      <c r="C1988" s="3"/>
    </row>
    <row r="1989" spans="3:3" x14ac:dyDescent="0.35">
      <c r="C1989" s="3"/>
    </row>
    <row r="1990" spans="3:3" x14ac:dyDescent="0.35">
      <c r="C1990" s="3"/>
    </row>
    <row r="1991" spans="3:3" x14ac:dyDescent="0.35">
      <c r="C1991" s="3"/>
    </row>
    <row r="1992" spans="3:3" x14ac:dyDescent="0.35">
      <c r="C1992" s="3"/>
    </row>
    <row r="1993" spans="3:3" x14ac:dyDescent="0.35">
      <c r="C1993" s="3"/>
    </row>
    <row r="1994" spans="3:3" x14ac:dyDescent="0.35">
      <c r="C1994" s="3"/>
    </row>
    <row r="1995" spans="3:3" x14ac:dyDescent="0.35">
      <c r="C1995" s="3"/>
    </row>
    <row r="1996" spans="3:3" x14ac:dyDescent="0.35">
      <c r="C1996" s="3"/>
    </row>
    <row r="1997" spans="3:3" x14ac:dyDescent="0.35">
      <c r="C1997" s="3"/>
    </row>
    <row r="1998" spans="3:3" x14ac:dyDescent="0.35">
      <c r="C1998" s="3"/>
    </row>
    <row r="1999" spans="3:3" x14ac:dyDescent="0.35">
      <c r="C1999" s="3"/>
    </row>
    <row r="2000" spans="3:3" x14ac:dyDescent="0.35">
      <c r="C2000" s="3"/>
    </row>
    <row r="2001" spans="3:3" x14ac:dyDescent="0.35">
      <c r="C2001" s="3"/>
    </row>
    <row r="2002" spans="3:3" x14ac:dyDescent="0.35">
      <c r="C2002" s="3"/>
    </row>
    <row r="2003" spans="3:3" x14ac:dyDescent="0.35">
      <c r="C2003" s="3"/>
    </row>
    <row r="2004" spans="3:3" x14ac:dyDescent="0.35">
      <c r="C2004" s="3"/>
    </row>
    <row r="2005" spans="3:3" x14ac:dyDescent="0.35">
      <c r="C2005" s="3"/>
    </row>
    <row r="2006" spans="3:3" x14ac:dyDescent="0.35">
      <c r="C2006" s="3"/>
    </row>
    <row r="2007" spans="3:3" x14ac:dyDescent="0.35">
      <c r="C2007" s="3"/>
    </row>
    <row r="2008" spans="3:3" x14ac:dyDescent="0.35">
      <c r="C2008" s="3"/>
    </row>
    <row r="2009" spans="3:3" x14ac:dyDescent="0.35">
      <c r="C2009" s="3"/>
    </row>
    <row r="2010" spans="3:3" x14ac:dyDescent="0.35">
      <c r="C2010" s="3"/>
    </row>
    <row r="2011" spans="3:3" x14ac:dyDescent="0.35">
      <c r="C2011" s="3"/>
    </row>
    <row r="2012" spans="3:3" x14ac:dyDescent="0.35">
      <c r="C2012" s="3"/>
    </row>
    <row r="2013" spans="3:3" x14ac:dyDescent="0.35">
      <c r="C2013" s="3"/>
    </row>
    <row r="2014" spans="3:3" x14ac:dyDescent="0.35">
      <c r="C2014" s="3"/>
    </row>
    <row r="2015" spans="3:3" x14ac:dyDescent="0.35">
      <c r="C2015" s="3"/>
    </row>
    <row r="2016" spans="3:3" x14ac:dyDescent="0.35">
      <c r="C2016" s="3"/>
    </row>
    <row r="2017" spans="3:3" x14ac:dyDescent="0.35">
      <c r="C2017" s="3"/>
    </row>
    <row r="2018" spans="3:3" x14ac:dyDescent="0.35">
      <c r="C2018" s="3"/>
    </row>
    <row r="2019" spans="3:3" x14ac:dyDescent="0.35">
      <c r="C2019" s="3"/>
    </row>
    <row r="2020" spans="3:3" x14ac:dyDescent="0.35">
      <c r="C2020" s="3"/>
    </row>
    <row r="2021" spans="3:3" x14ac:dyDescent="0.35">
      <c r="C2021" s="3"/>
    </row>
    <row r="2022" spans="3:3" x14ac:dyDescent="0.35">
      <c r="C2022" s="3"/>
    </row>
    <row r="2023" spans="3:3" x14ac:dyDescent="0.35">
      <c r="C2023" s="3"/>
    </row>
    <row r="2024" spans="3:3" x14ac:dyDescent="0.35">
      <c r="C2024" s="3"/>
    </row>
    <row r="2025" spans="3:3" x14ac:dyDescent="0.35">
      <c r="C2025" s="3"/>
    </row>
    <row r="2026" spans="3:3" x14ac:dyDescent="0.35">
      <c r="C2026" s="3"/>
    </row>
    <row r="2027" spans="3:3" x14ac:dyDescent="0.35">
      <c r="C2027" s="3"/>
    </row>
    <row r="2028" spans="3:3" x14ac:dyDescent="0.35">
      <c r="C2028" s="3"/>
    </row>
    <row r="2029" spans="3:3" x14ac:dyDescent="0.35">
      <c r="C2029" s="3"/>
    </row>
    <row r="2030" spans="3:3" x14ac:dyDescent="0.35">
      <c r="C2030" s="3"/>
    </row>
    <row r="2031" spans="3:3" x14ac:dyDescent="0.35">
      <c r="C2031" s="3"/>
    </row>
    <row r="2032" spans="3:3" x14ac:dyDescent="0.35">
      <c r="C2032" s="3"/>
    </row>
    <row r="2033" spans="3:3" x14ac:dyDescent="0.35">
      <c r="C2033" s="3"/>
    </row>
    <row r="2034" spans="3:3" x14ac:dyDescent="0.35">
      <c r="C2034" s="3"/>
    </row>
    <row r="2035" spans="3:3" x14ac:dyDescent="0.35">
      <c r="C2035" s="3"/>
    </row>
    <row r="2036" spans="3:3" x14ac:dyDescent="0.35">
      <c r="C2036" s="3"/>
    </row>
    <row r="2037" spans="3:3" x14ac:dyDescent="0.35">
      <c r="C2037" s="3"/>
    </row>
    <row r="2038" spans="3:3" x14ac:dyDescent="0.35">
      <c r="C2038" s="3"/>
    </row>
    <row r="2039" spans="3:3" x14ac:dyDescent="0.35">
      <c r="C2039" s="3"/>
    </row>
    <row r="2040" spans="3:3" x14ac:dyDescent="0.35">
      <c r="C2040" s="3"/>
    </row>
    <row r="2041" spans="3:3" x14ac:dyDescent="0.35">
      <c r="C2041" s="3"/>
    </row>
    <row r="2042" spans="3:3" x14ac:dyDescent="0.35">
      <c r="C2042" s="3"/>
    </row>
    <row r="2043" spans="3:3" x14ac:dyDescent="0.35">
      <c r="C2043" s="3"/>
    </row>
    <row r="2044" spans="3:3" x14ac:dyDescent="0.35">
      <c r="C2044" s="3"/>
    </row>
    <row r="2045" spans="3:3" x14ac:dyDescent="0.35">
      <c r="C2045" s="3"/>
    </row>
    <row r="2046" spans="3:3" x14ac:dyDescent="0.35">
      <c r="C2046" s="3"/>
    </row>
    <row r="2047" spans="3:3" x14ac:dyDescent="0.35">
      <c r="C2047" s="3"/>
    </row>
    <row r="2048" spans="3:3" x14ac:dyDescent="0.35">
      <c r="C2048" s="3"/>
    </row>
    <row r="2049" spans="3:3" x14ac:dyDescent="0.35">
      <c r="C2049" s="3"/>
    </row>
    <row r="2050" spans="3:3" x14ac:dyDescent="0.35">
      <c r="C2050" s="3"/>
    </row>
    <row r="2051" spans="3:3" x14ac:dyDescent="0.35">
      <c r="C2051" s="3"/>
    </row>
    <row r="2052" spans="3:3" x14ac:dyDescent="0.35">
      <c r="C2052" s="3"/>
    </row>
    <row r="2053" spans="3:3" x14ac:dyDescent="0.35">
      <c r="C2053" s="3"/>
    </row>
    <row r="2054" spans="3:3" x14ac:dyDescent="0.35">
      <c r="C2054" s="3"/>
    </row>
    <row r="2055" spans="3:3" x14ac:dyDescent="0.35">
      <c r="C2055" s="3"/>
    </row>
    <row r="2056" spans="3:3" x14ac:dyDescent="0.35">
      <c r="C2056" s="3"/>
    </row>
    <row r="2057" spans="3:3" x14ac:dyDescent="0.35">
      <c r="C2057" s="3"/>
    </row>
    <row r="2058" spans="3:3" x14ac:dyDescent="0.35">
      <c r="C2058" s="3"/>
    </row>
    <row r="2059" spans="3:3" x14ac:dyDescent="0.35">
      <c r="C2059" s="3"/>
    </row>
    <row r="2060" spans="3:3" x14ac:dyDescent="0.35">
      <c r="C2060" s="3"/>
    </row>
    <row r="2061" spans="3:3" x14ac:dyDescent="0.35">
      <c r="C2061" s="3"/>
    </row>
    <row r="2062" spans="3:3" x14ac:dyDescent="0.35">
      <c r="C2062" s="3"/>
    </row>
    <row r="2063" spans="3:3" x14ac:dyDescent="0.35">
      <c r="C2063" s="3"/>
    </row>
    <row r="2064" spans="3:3" x14ac:dyDescent="0.35">
      <c r="C2064" s="3"/>
    </row>
    <row r="2065" spans="3:3" x14ac:dyDescent="0.35">
      <c r="C2065" s="3"/>
    </row>
    <row r="2066" spans="3:3" x14ac:dyDescent="0.35">
      <c r="C2066" s="3"/>
    </row>
    <row r="2067" spans="3:3" x14ac:dyDescent="0.35">
      <c r="C2067" s="3"/>
    </row>
    <row r="2068" spans="3:3" x14ac:dyDescent="0.35">
      <c r="C2068" s="3"/>
    </row>
    <row r="2069" spans="3:3" x14ac:dyDescent="0.35">
      <c r="C2069" s="3"/>
    </row>
    <row r="2070" spans="3:3" x14ac:dyDescent="0.35">
      <c r="C2070" s="3"/>
    </row>
    <row r="2071" spans="3:3" x14ac:dyDescent="0.35">
      <c r="C2071" s="3"/>
    </row>
    <row r="2072" spans="3:3" x14ac:dyDescent="0.35">
      <c r="C2072" s="3"/>
    </row>
    <row r="2073" spans="3:3" x14ac:dyDescent="0.35">
      <c r="C2073" s="3"/>
    </row>
    <row r="2074" spans="3:3" x14ac:dyDescent="0.35">
      <c r="C2074" s="3"/>
    </row>
    <row r="2075" spans="3:3" x14ac:dyDescent="0.35">
      <c r="C2075" s="3"/>
    </row>
    <row r="2076" spans="3:3" x14ac:dyDescent="0.35">
      <c r="C2076" s="3"/>
    </row>
    <row r="2077" spans="3:3" x14ac:dyDescent="0.35">
      <c r="C2077" s="3"/>
    </row>
    <row r="2078" spans="3:3" x14ac:dyDescent="0.35">
      <c r="C2078" s="3"/>
    </row>
    <row r="2079" spans="3:3" x14ac:dyDescent="0.35">
      <c r="C2079" s="3"/>
    </row>
    <row r="2080" spans="3:3" x14ac:dyDescent="0.35">
      <c r="C2080" s="3"/>
    </row>
    <row r="2081" spans="3:3" x14ac:dyDescent="0.35">
      <c r="C2081" s="3"/>
    </row>
    <row r="2082" spans="3:3" x14ac:dyDescent="0.35">
      <c r="C2082" s="3"/>
    </row>
    <row r="2083" spans="3:3" x14ac:dyDescent="0.35">
      <c r="C2083" s="3"/>
    </row>
    <row r="2084" spans="3:3" x14ac:dyDescent="0.35">
      <c r="C2084" s="3"/>
    </row>
    <row r="2085" spans="3:3" x14ac:dyDescent="0.35">
      <c r="C2085" s="3"/>
    </row>
    <row r="2086" spans="3:3" x14ac:dyDescent="0.35">
      <c r="C2086" s="3"/>
    </row>
    <row r="2087" spans="3:3" x14ac:dyDescent="0.35">
      <c r="C2087" s="3"/>
    </row>
    <row r="2088" spans="3:3" x14ac:dyDescent="0.35">
      <c r="C2088" s="3"/>
    </row>
    <row r="2089" spans="3:3" x14ac:dyDescent="0.35">
      <c r="C2089" s="3"/>
    </row>
    <row r="2090" spans="3:3" x14ac:dyDescent="0.35">
      <c r="C2090" s="3"/>
    </row>
    <row r="2091" spans="3:3" x14ac:dyDescent="0.35">
      <c r="C2091" s="3"/>
    </row>
    <row r="2092" spans="3:3" x14ac:dyDescent="0.35">
      <c r="C2092" s="3"/>
    </row>
    <row r="2093" spans="3:3" x14ac:dyDescent="0.35">
      <c r="C2093" s="3"/>
    </row>
    <row r="2094" spans="3:3" x14ac:dyDescent="0.35">
      <c r="C2094" s="3"/>
    </row>
    <row r="2095" spans="3:3" x14ac:dyDescent="0.35">
      <c r="C2095" s="3"/>
    </row>
    <row r="2096" spans="3:3" x14ac:dyDescent="0.35">
      <c r="C2096" s="3"/>
    </row>
    <row r="2097" spans="3:3" x14ac:dyDescent="0.35">
      <c r="C2097" s="3"/>
    </row>
    <row r="2098" spans="3:3" x14ac:dyDescent="0.35">
      <c r="C2098" s="3"/>
    </row>
    <row r="2099" spans="3:3" x14ac:dyDescent="0.35">
      <c r="C2099" s="3"/>
    </row>
    <row r="2100" spans="3:3" x14ac:dyDescent="0.35">
      <c r="C2100" s="3"/>
    </row>
    <row r="2101" spans="3:3" x14ac:dyDescent="0.35">
      <c r="C2101" s="3"/>
    </row>
    <row r="2102" spans="3:3" x14ac:dyDescent="0.35">
      <c r="C2102" s="3"/>
    </row>
    <row r="2103" spans="3:3" x14ac:dyDescent="0.35">
      <c r="C2103" s="3"/>
    </row>
    <row r="2104" spans="3:3" x14ac:dyDescent="0.35">
      <c r="C2104" s="3"/>
    </row>
    <row r="2105" spans="3:3" x14ac:dyDescent="0.35">
      <c r="C2105" s="3"/>
    </row>
    <row r="2106" spans="3:3" x14ac:dyDescent="0.35">
      <c r="C2106" s="3"/>
    </row>
    <row r="2107" spans="3:3" x14ac:dyDescent="0.35">
      <c r="C2107" s="3"/>
    </row>
    <row r="2108" spans="3:3" x14ac:dyDescent="0.35">
      <c r="C2108" s="3"/>
    </row>
    <row r="2109" spans="3:3" x14ac:dyDescent="0.35">
      <c r="C2109" s="3"/>
    </row>
    <row r="2110" spans="3:3" x14ac:dyDescent="0.35">
      <c r="C2110" s="3"/>
    </row>
    <row r="2111" spans="3:3" x14ac:dyDescent="0.35">
      <c r="C2111" s="3"/>
    </row>
    <row r="2112" spans="3:3" x14ac:dyDescent="0.35">
      <c r="C2112" s="3"/>
    </row>
    <row r="2113" spans="3:3" x14ac:dyDescent="0.35">
      <c r="C2113" s="3"/>
    </row>
    <row r="2114" spans="3:3" x14ac:dyDescent="0.35">
      <c r="C2114" s="3"/>
    </row>
    <row r="2115" spans="3:3" x14ac:dyDescent="0.35">
      <c r="C2115" s="3"/>
    </row>
    <row r="2116" spans="3:3" x14ac:dyDescent="0.35">
      <c r="C2116" s="3"/>
    </row>
    <row r="2117" spans="3:3" x14ac:dyDescent="0.35">
      <c r="C2117" s="3"/>
    </row>
    <row r="2118" spans="3:3" x14ac:dyDescent="0.35">
      <c r="C2118" s="3"/>
    </row>
    <row r="2119" spans="3:3" x14ac:dyDescent="0.35">
      <c r="C2119" s="3"/>
    </row>
    <row r="2120" spans="3:3" x14ac:dyDescent="0.35">
      <c r="C2120" s="3"/>
    </row>
    <row r="2121" spans="3:3" x14ac:dyDescent="0.35">
      <c r="C2121" s="3"/>
    </row>
    <row r="2122" spans="3:3" x14ac:dyDescent="0.35">
      <c r="C2122" s="3"/>
    </row>
    <row r="2123" spans="3:3" x14ac:dyDescent="0.35">
      <c r="C2123" s="3"/>
    </row>
    <row r="2124" spans="3:3" x14ac:dyDescent="0.35">
      <c r="C2124" s="3"/>
    </row>
    <row r="2125" spans="3:3" x14ac:dyDescent="0.35">
      <c r="C2125" s="3"/>
    </row>
    <row r="2126" spans="3:3" x14ac:dyDescent="0.35">
      <c r="C2126" s="3"/>
    </row>
    <row r="2127" spans="3:3" x14ac:dyDescent="0.35">
      <c r="C2127" s="3"/>
    </row>
    <row r="2128" spans="3:3" x14ac:dyDescent="0.35">
      <c r="C2128" s="3"/>
    </row>
    <row r="2129" spans="3:3" x14ac:dyDescent="0.35">
      <c r="C2129" s="3"/>
    </row>
    <row r="2130" spans="3:3" x14ac:dyDescent="0.35">
      <c r="C2130" s="3"/>
    </row>
    <row r="2131" spans="3:3" x14ac:dyDescent="0.35">
      <c r="C2131" s="3"/>
    </row>
    <row r="2132" spans="3:3" x14ac:dyDescent="0.35">
      <c r="C2132" s="3"/>
    </row>
    <row r="2133" spans="3:3" x14ac:dyDescent="0.35">
      <c r="C2133" s="3"/>
    </row>
    <row r="2134" spans="3:3" x14ac:dyDescent="0.35">
      <c r="C2134" s="3"/>
    </row>
    <row r="2135" spans="3:3" x14ac:dyDescent="0.35">
      <c r="C2135" s="3"/>
    </row>
    <row r="2136" spans="3:3" x14ac:dyDescent="0.35">
      <c r="C2136" s="3"/>
    </row>
    <row r="2137" spans="3:3" x14ac:dyDescent="0.35">
      <c r="C2137" s="3"/>
    </row>
    <row r="2138" spans="3:3" x14ac:dyDescent="0.35">
      <c r="C2138" s="3"/>
    </row>
    <row r="2139" spans="3:3" x14ac:dyDescent="0.35">
      <c r="C2139" s="3"/>
    </row>
    <row r="2140" spans="3:3" x14ac:dyDescent="0.35">
      <c r="C2140" s="3"/>
    </row>
    <row r="2141" spans="3:3" x14ac:dyDescent="0.35">
      <c r="C2141" s="3"/>
    </row>
    <row r="2142" spans="3:3" x14ac:dyDescent="0.35">
      <c r="C2142" s="3"/>
    </row>
    <row r="2143" spans="3:3" x14ac:dyDescent="0.35">
      <c r="C2143" s="3"/>
    </row>
    <row r="2144" spans="3:3" x14ac:dyDescent="0.35">
      <c r="C2144" s="3"/>
    </row>
    <row r="2145" spans="3:3" x14ac:dyDescent="0.35">
      <c r="C2145" s="3"/>
    </row>
    <row r="2146" spans="3:3" x14ac:dyDescent="0.35">
      <c r="C2146" s="3"/>
    </row>
    <row r="2147" spans="3:3" x14ac:dyDescent="0.35">
      <c r="C2147" s="3"/>
    </row>
    <row r="2148" spans="3:3" x14ac:dyDescent="0.35">
      <c r="C2148" s="3"/>
    </row>
    <row r="2149" spans="3:3" x14ac:dyDescent="0.35">
      <c r="C2149" s="3"/>
    </row>
    <row r="2150" spans="3:3" x14ac:dyDescent="0.35">
      <c r="C2150" s="3"/>
    </row>
    <row r="2151" spans="3:3" x14ac:dyDescent="0.35">
      <c r="C2151" s="3"/>
    </row>
    <row r="2152" spans="3:3" x14ac:dyDescent="0.35">
      <c r="C2152" s="3"/>
    </row>
    <row r="2153" spans="3:3" x14ac:dyDescent="0.35">
      <c r="C2153" s="3"/>
    </row>
    <row r="2154" spans="3:3" x14ac:dyDescent="0.35">
      <c r="C2154" s="3"/>
    </row>
    <row r="2155" spans="3:3" x14ac:dyDescent="0.35">
      <c r="C2155" s="3"/>
    </row>
    <row r="2156" spans="3:3" x14ac:dyDescent="0.35">
      <c r="C2156" s="3"/>
    </row>
    <row r="2157" spans="3:3" x14ac:dyDescent="0.35">
      <c r="C2157" s="3"/>
    </row>
    <row r="2158" spans="3:3" x14ac:dyDescent="0.35">
      <c r="C2158" s="3"/>
    </row>
    <row r="2159" spans="3:3" x14ac:dyDescent="0.35">
      <c r="C2159" s="3"/>
    </row>
    <row r="2160" spans="3:3" x14ac:dyDescent="0.35">
      <c r="C2160" s="3"/>
    </row>
    <row r="2161" spans="3:3" x14ac:dyDescent="0.35">
      <c r="C2161" s="3"/>
    </row>
    <row r="2162" spans="3:3" x14ac:dyDescent="0.35">
      <c r="C2162" s="3"/>
    </row>
    <row r="2163" spans="3:3" x14ac:dyDescent="0.35">
      <c r="C2163" s="3"/>
    </row>
    <row r="2164" spans="3:3" x14ac:dyDescent="0.35">
      <c r="C2164" s="3"/>
    </row>
    <row r="2165" spans="3:3" x14ac:dyDescent="0.35">
      <c r="C2165" s="3"/>
    </row>
    <row r="2166" spans="3:3" x14ac:dyDescent="0.35">
      <c r="C2166" s="3"/>
    </row>
    <row r="2167" spans="3:3" x14ac:dyDescent="0.35">
      <c r="C2167" s="3"/>
    </row>
    <row r="2168" spans="3:3" x14ac:dyDescent="0.35">
      <c r="C2168" s="3"/>
    </row>
    <row r="2169" spans="3:3" x14ac:dyDescent="0.35">
      <c r="C2169" s="3"/>
    </row>
    <row r="2170" spans="3:3" x14ac:dyDescent="0.35">
      <c r="C2170" s="3"/>
    </row>
    <row r="2171" spans="3:3" x14ac:dyDescent="0.35">
      <c r="C2171" s="3"/>
    </row>
    <row r="2172" spans="3:3" x14ac:dyDescent="0.35">
      <c r="C2172" s="3"/>
    </row>
    <row r="2173" spans="3:3" x14ac:dyDescent="0.35">
      <c r="C2173" s="3"/>
    </row>
    <row r="2174" spans="3:3" x14ac:dyDescent="0.35">
      <c r="C2174" s="3"/>
    </row>
    <row r="2175" spans="3:3" x14ac:dyDescent="0.35">
      <c r="C2175" s="3"/>
    </row>
    <row r="2176" spans="3:3" x14ac:dyDescent="0.35">
      <c r="C2176" s="3"/>
    </row>
    <row r="2177" spans="3:3" x14ac:dyDescent="0.35">
      <c r="C2177" s="3"/>
    </row>
    <row r="2178" spans="3:3" x14ac:dyDescent="0.35">
      <c r="C2178" s="3"/>
    </row>
    <row r="2179" spans="3:3" x14ac:dyDescent="0.35">
      <c r="C2179" s="3"/>
    </row>
    <row r="2180" spans="3:3" x14ac:dyDescent="0.35">
      <c r="C2180" s="3"/>
    </row>
    <row r="2181" spans="3:3" x14ac:dyDescent="0.35">
      <c r="C2181" s="3"/>
    </row>
    <row r="2182" spans="3:3" x14ac:dyDescent="0.35">
      <c r="C2182" s="3"/>
    </row>
    <row r="2183" spans="3:3" x14ac:dyDescent="0.35">
      <c r="C2183" s="3"/>
    </row>
    <row r="2184" spans="3:3" x14ac:dyDescent="0.35">
      <c r="C2184" s="3"/>
    </row>
    <row r="2185" spans="3:3" x14ac:dyDescent="0.35">
      <c r="C2185" s="3"/>
    </row>
    <row r="2186" spans="3:3" x14ac:dyDescent="0.35">
      <c r="C2186" s="3"/>
    </row>
    <row r="2187" spans="3:3" x14ac:dyDescent="0.35">
      <c r="C2187" s="3"/>
    </row>
    <row r="2188" spans="3:3" x14ac:dyDescent="0.35">
      <c r="C2188" s="3"/>
    </row>
    <row r="2189" spans="3:3" x14ac:dyDescent="0.35">
      <c r="C2189" s="3"/>
    </row>
    <row r="2190" spans="3:3" x14ac:dyDescent="0.35">
      <c r="C2190" s="3"/>
    </row>
    <row r="2191" spans="3:3" x14ac:dyDescent="0.35">
      <c r="C2191" s="3"/>
    </row>
    <row r="2192" spans="3:3" x14ac:dyDescent="0.35">
      <c r="C2192" s="3"/>
    </row>
    <row r="2193" spans="3:3" x14ac:dyDescent="0.35">
      <c r="C2193" s="3"/>
    </row>
    <row r="2194" spans="3:3" x14ac:dyDescent="0.35">
      <c r="C2194" s="3"/>
    </row>
    <row r="2195" spans="3:3" x14ac:dyDescent="0.35">
      <c r="C2195" s="3"/>
    </row>
    <row r="2196" spans="3:3" x14ac:dyDescent="0.35">
      <c r="C2196" s="3"/>
    </row>
    <row r="2197" spans="3:3" x14ac:dyDescent="0.35">
      <c r="C2197" s="3"/>
    </row>
    <row r="2198" spans="3:3" x14ac:dyDescent="0.35">
      <c r="C2198" s="3"/>
    </row>
    <row r="2199" spans="3:3" x14ac:dyDescent="0.35">
      <c r="C2199" s="3"/>
    </row>
    <row r="2200" spans="3:3" x14ac:dyDescent="0.35">
      <c r="C2200" s="3"/>
    </row>
    <row r="2201" spans="3:3" x14ac:dyDescent="0.35">
      <c r="C2201" s="3"/>
    </row>
    <row r="2202" spans="3:3" x14ac:dyDescent="0.35">
      <c r="C2202" s="3"/>
    </row>
    <row r="2203" spans="3:3" x14ac:dyDescent="0.35">
      <c r="C2203" s="3"/>
    </row>
    <row r="2204" spans="3:3" x14ac:dyDescent="0.35">
      <c r="C2204" s="3"/>
    </row>
    <row r="2205" spans="3:3" x14ac:dyDescent="0.35">
      <c r="C2205" s="3"/>
    </row>
    <row r="2206" spans="3:3" x14ac:dyDescent="0.35">
      <c r="C2206" s="3"/>
    </row>
    <row r="2207" spans="3:3" x14ac:dyDescent="0.35">
      <c r="C2207" s="3"/>
    </row>
    <row r="2208" spans="3:3" x14ac:dyDescent="0.35">
      <c r="C2208" s="3"/>
    </row>
    <row r="2209" spans="3:3" x14ac:dyDescent="0.35">
      <c r="C2209" s="3"/>
    </row>
    <row r="2210" spans="3:3" x14ac:dyDescent="0.35">
      <c r="C2210" s="3"/>
    </row>
    <row r="2211" spans="3:3" x14ac:dyDescent="0.35">
      <c r="C2211" s="3"/>
    </row>
    <row r="2212" spans="3:3" x14ac:dyDescent="0.35">
      <c r="C2212" s="3"/>
    </row>
    <row r="2213" spans="3:3" x14ac:dyDescent="0.35">
      <c r="C2213" s="3"/>
    </row>
    <row r="2214" spans="3:3" x14ac:dyDescent="0.35">
      <c r="C2214" s="3"/>
    </row>
    <row r="2215" spans="3:3" x14ac:dyDescent="0.35">
      <c r="C2215" s="3"/>
    </row>
    <row r="2216" spans="3:3" x14ac:dyDescent="0.35">
      <c r="C2216" s="3"/>
    </row>
    <row r="2217" spans="3:3" x14ac:dyDescent="0.35">
      <c r="C2217" s="3"/>
    </row>
    <row r="2218" spans="3:3" x14ac:dyDescent="0.35">
      <c r="C2218" s="3"/>
    </row>
    <row r="2219" spans="3:3" x14ac:dyDescent="0.35">
      <c r="C2219" s="3"/>
    </row>
    <row r="2220" spans="3:3" x14ac:dyDescent="0.35">
      <c r="C2220" s="3"/>
    </row>
    <row r="2221" spans="3:3" x14ac:dyDescent="0.35">
      <c r="C2221" s="3"/>
    </row>
    <row r="2222" spans="3:3" x14ac:dyDescent="0.35">
      <c r="C2222" s="3"/>
    </row>
    <row r="2223" spans="3:3" x14ac:dyDescent="0.35">
      <c r="C2223" s="3"/>
    </row>
    <row r="2224" spans="3:3" x14ac:dyDescent="0.35">
      <c r="C2224" s="3"/>
    </row>
    <row r="2225" spans="3:3" x14ac:dyDescent="0.35">
      <c r="C2225" s="3"/>
    </row>
    <row r="2226" spans="3:3" x14ac:dyDescent="0.35">
      <c r="C2226" s="3"/>
    </row>
    <row r="2227" spans="3:3" x14ac:dyDescent="0.35">
      <c r="C2227" s="3"/>
    </row>
    <row r="2228" spans="3:3" x14ac:dyDescent="0.35">
      <c r="C2228" s="3"/>
    </row>
    <row r="2229" spans="3:3" x14ac:dyDescent="0.35">
      <c r="C2229" s="3"/>
    </row>
    <row r="2230" spans="3:3" x14ac:dyDescent="0.35">
      <c r="C2230" s="3"/>
    </row>
    <row r="2231" spans="3:3" x14ac:dyDescent="0.35">
      <c r="C2231" s="3"/>
    </row>
    <row r="2232" spans="3:3" x14ac:dyDescent="0.35">
      <c r="C2232" s="3"/>
    </row>
    <row r="2233" spans="3:3" x14ac:dyDescent="0.35">
      <c r="C2233" s="3"/>
    </row>
    <row r="2234" spans="3:3" x14ac:dyDescent="0.35">
      <c r="C2234" s="3"/>
    </row>
    <row r="2235" spans="3:3" x14ac:dyDescent="0.35">
      <c r="C2235" s="3"/>
    </row>
    <row r="2236" spans="3:3" x14ac:dyDescent="0.35">
      <c r="C2236" s="3"/>
    </row>
    <row r="2237" spans="3:3" x14ac:dyDescent="0.35">
      <c r="C2237" s="3"/>
    </row>
    <row r="2238" spans="3:3" x14ac:dyDescent="0.35">
      <c r="C2238" s="3"/>
    </row>
    <row r="2239" spans="3:3" x14ac:dyDescent="0.35">
      <c r="C2239" s="3"/>
    </row>
    <row r="2240" spans="3:3" x14ac:dyDescent="0.35">
      <c r="C2240" s="3"/>
    </row>
    <row r="2241" spans="3:3" x14ac:dyDescent="0.35">
      <c r="C2241" s="3"/>
    </row>
    <row r="2242" spans="3:3" x14ac:dyDescent="0.35">
      <c r="C2242" s="3"/>
    </row>
    <row r="2243" spans="3:3" x14ac:dyDescent="0.35">
      <c r="C2243" s="3"/>
    </row>
    <row r="2244" spans="3:3" x14ac:dyDescent="0.35">
      <c r="C2244" s="3"/>
    </row>
    <row r="2245" spans="3:3" x14ac:dyDescent="0.35">
      <c r="C2245" s="3"/>
    </row>
    <row r="2246" spans="3:3" x14ac:dyDescent="0.35">
      <c r="C2246" s="3"/>
    </row>
    <row r="2247" spans="3:3" x14ac:dyDescent="0.35">
      <c r="C2247" s="3"/>
    </row>
    <row r="2248" spans="3:3" x14ac:dyDescent="0.35">
      <c r="C2248" s="3"/>
    </row>
    <row r="2249" spans="3:3" x14ac:dyDescent="0.35">
      <c r="C2249" s="3"/>
    </row>
    <row r="2250" spans="3:3" x14ac:dyDescent="0.35">
      <c r="C2250" s="3"/>
    </row>
    <row r="2251" spans="3:3" x14ac:dyDescent="0.35">
      <c r="C2251" s="3"/>
    </row>
    <row r="2252" spans="3:3" x14ac:dyDescent="0.35">
      <c r="C2252" s="3"/>
    </row>
    <row r="2253" spans="3:3" x14ac:dyDescent="0.35">
      <c r="C2253" s="3"/>
    </row>
    <row r="2254" spans="3:3" x14ac:dyDescent="0.35">
      <c r="C2254" s="3"/>
    </row>
    <row r="2255" spans="3:3" x14ac:dyDescent="0.35">
      <c r="C2255" s="3"/>
    </row>
    <row r="2256" spans="3:3" x14ac:dyDescent="0.35">
      <c r="C2256" s="3"/>
    </row>
    <row r="2257" spans="3:3" x14ac:dyDescent="0.35">
      <c r="C2257" s="3"/>
    </row>
    <row r="2258" spans="3:3" x14ac:dyDescent="0.35">
      <c r="C2258" s="3"/>
    </row>
    <row r="2259" spans="3:3" x14ac:dyDescent="0.35">
      <c r="C2259" s="3"/>
    </row>
    <row r="2260" spans="3:3" x14ac:dyDescent="0.35">
      <c r="C2260" s="3"/>
    </row>
    <row r="2261" spans="3:3" x14ac:dyDescent="0.35">
      <c r="C2261" s="3"/>
    </row>
    <row r="2262" spans="3:3" x14ac:dyDescent="0.35">
      <c r="C2262" s="3"/>
    </row>
    <row r="2263" spans="3:3" x14ac:dyDescent="0.35">
      <c r="C2263" s="3"/>
    </row>
    <row r="2264" spans="3:3" x14ac:dyDescent="0.35">
      <c r="C2264" s="3"/>
    </row>
    <row r="2265" spans="3:3" x14ac:dyDescent="0.35">
      <c r="C2265" s="3"/>
    </row>
    <row r="2266" spans="3:3" x14ac:dyDescent="0.35">
      <c r="C2266" s="3"/>
    </row>
    <row r="2267" spans="3:3" x14ac:dyDescent="0.35">
      <c r="C2267" s="3"/>
    </row>
    <row r="2268" spans="3:3" x14ac:dyDescent="0.35">
      <c r="C2268" s="3"/>
    </row>
    <row r="2269" spans="3:3" x14ac:dyDescent="0.35">
      <c r="C2269" s="3"/>
    </row>
    <row r="2270" spans="3:3" x14ac:dyDescent="0.35">
      <c r="C2270" s="3"/>
    </row>
    <row r="2271" spans="3:3" x14ac:dyDescent="0.35">
      <c r="C2271" s="3"/>
    </row>
    <row r="2272" spans="3:3" x14ac:dyDescent="0.35">
      <c r="C2272" s="3"/>
    </row>
    <row r="2273" spans="3:3" x14ac:dyDescent="0.35">
      <c r="C2273" s="3"/>
    </row>
    <row r="2274" spans="3:3" x14ac:dyDescent="0.35">
      <c r="C2274" s="3"/>
    </row>
    <row r="2275" spans="3:3" x14ac:dyDescent="0.35">
      <c r="C2275" s="3"/>
    </row>
    <row r="2276" spans="3:3" x14ac:dyDescent="0.35">
      <c r="C2276" s="3"/>
    </row>
    <row r="2277" spans="3:3" x14ac:dyDescent="0.35">
      <c r="C2277" s="3"/>
    </row>
    <row r="2278" spans="3:3" x14ac:dyDescent="0.35">
      <c r="C2278" s="3"/>
    </row>
    <row r="2279" spans="3:3" x14ac:dyDescent="0.35">
      <c r="C2279" s="3"/>
    </row>
    <row r="2280" spans="3:3" x14ac:dyDescent="0.35">
      <c r="C2280" s="3"/>
    </row>
    <row r="2281" spans="3:3" x14ac:dyDescent="0.35">
      <c r="C2281" s="3"/>
    </row>
    <row r="2282" spans="3:3" x14ac:dyDescent="0.35">
      <c r="C2282" s="3"/>
    </row>
    <row r="2283" spans="3:3" x14ac:dyDescent="0.35">
      <c r="C2283" s="3"/>
    </row>
    <row r="2284" spans="3:3" x14ac:dyDescent="0.35">
      <c r="C2284" s="3"/>
    </row>
    <row r="2285" spans="3:3" x14ac:dyDescent="0.35">
      <c r="C2285" s="3"/>
    </row>
    <row r="2286" spans="3:3" x14ac:dyDescent="0.35">
      <c r="C2286" s="3"/>
    </row>
    <row r="2287" spans="3:3" x14ac:dyDescent="0.35">
      <c r="C2287" s="3"/>
    </row>
    <row r="2288" spans="3:3" x14ac:dyDescent="0.35">
      <c r="C2288" s="3"/>
    </row>
    <row r="2289" spans="3:3" x14ac:dyDescent="0.35">
      <c r="C2289" s="3"/>
    </row>
    <row r="2290" spans="3:3" x14ac:dyDescent="0.35">
      <c r="C2290" s="3"/>
    </row>
    <row r="2291" spans="3:3" x14ac:dyDescent="0.35">
      <c r="C2291" s="3"/>
    </row>
    <row r="2292" spans="3:3" x14ac:dyDescent="0.35">
      <c r="C2292" s="3"/>
    </row>
    <row r="2293" spans="3:3" x14ac:dyDescent="0.35">
      <c r="C2293" s="3"/>
    </row>
    <row r="2294" spans="3:3" x14ac:dyDescent="0.35">
      <c r="C2294" s="3"/>
    </row>
    <row r="2295" spans="3:3" x14ac:dyDescent="0.35">
      <c r="C2295" s="3"/>
    </row>
    <row r="2296" spans="3:3" x14ac:dyDescent="0.35">
      <c r="C2296" s="3"/>
    </row>
    <row r="2297" spans="3:3" x14ac:dyDescent="0.35">
      <c r="C2297" s="3"/>
    </row>
    <row r="2298" spans="3:3" x14ac:dyDescent="0.35">
      <c r="C2298" s="3"/>
    </row>
    <row r="2299" spans="3:3" x14ac:dyDescent="0.35">
      <c r="C2299" s="3"/>
    </row>
    <row r="2300" spans="3:3" x14ac:dyDescent="0.35">
      <c r="C2300" s="3"/>
    </row>
    <row r="2301" spans="3:3" x14ac:dyDescent="0.35">
      <c r="C2301" s="3"/>
    </row>
    <row r="2302" spans="3:3" x14ac:dyDescent="0.35">
      <c r="C2302" s="3"/>
    </row>
    <row r="2303" spans="3:3" x14ac:dyDescent="0.35">
      <c r="C2303" s="3"/>
    </row>
    <row r="2304" spans="3:3" x14ac:dyDescent="0.35">
      <c r="C2304" s="3"/>
    </row>
    <row r="2305" spans="3:3" x14ac:dyDescent="0.35">
      <c r="C2305" s="3"/>
    </row>
    <row r="2306" spans="3:3" x14ac:dyDescent="0.35">
      <c r="C2306" s="3"/>
    </row>
    <row r="2307" spans="3:3" x14ac:dyDescent="0.35">
      <c r="C2307" s="3"/>
    </row>
    <row r="2308" spans="3:3" x14ac:dyDescent="0.35">
      <c r="C2308" s="3"/>
    </row>
    <row r="2309" spans="3:3" x14ac:dyDescent="0.35">
      <c r="C2309" s="3"/>
    </row>
    <row r="2310" spans="3:3" x14ac:dyDescent="0.35">
      <c r="C2310" s="3"/>
    </row>
    <row r="2311" spans="3:3" x14ac:dyDescent="0.35">
      <c r="C2311" s="3"/>
    </row>
    <row r="2312" spans="3:3" x14ac:dyDescent="0.35">
      <c r="C2312" s="3"/>
    </row>
    <row r="2313" spans="3:3" x14ac:dyDescent="0.35">
      <c r="C2313" s="3"/>
    </row>
    <row r="2314" spans="3:3" x14ac:dyDescent="0.35">
      <c r="C2314" s="3"/>
    </row>
    <row r="2315" spans="3:3" x14ac:dyDescent="0.35">
      <c r="C2315" s="3"/>
    </row>
    <row r="2316" spans="3:3" x14ac:dyDescent="0.35">
      <c r="C2316" s="3"/>
    </row>
    <row r="2317" spans="3:3" x14ac:dyDescent="0.35">
      <c r="C2317" s="3"/>
    </row>
    <row r="2318" spans="3:3" x14ac:dyDescent="0.35">
      <c r="C2318" s="3"/>
    </row>
    <row r="2319" spans="3:3" x14ac:dyDescent="0.35">
      <c r="C2319" s="3"/>
    </row>
    <row r="2320" spans="3:3" x14ac:dyDescent="0.35">
      <c r="C2320" s="3"/>
    </row>
    <row r="2321" spans="3:3" x14ac:dyDescent="0.35">
      <c r="C2321" s="3"/>
    </row>
    <row r="2322" spans="3:3" x14ac:dyDescent="0.35">
      <c r="C2322" s="3"/>
    </row>
    <row r="2323" spans="3:3" x14ac:dyDescent="0.35">
      <c r="C2323" s="3"/>
    </row>
    <row r="2324" spans="3:3" x14ac:dyDescent="0.35">
      <c r="C2324" s="3"/>
    </row>
    <row r="2325" spans="3:3" x14ac:dyDescent="0.35">
      <c r="C2325" s="3"/>
    </row>
    <row r="2326" spans="3:3" x14ac:dyDescent="0.35">
      <c r="C2326" s="3"/>
    </row>
    <row r="2327" spans="3:3" x14ac:dyDescent="0.35">
      <c r="C2327" s="3"/>
    </row>
    <row r="2328" spans="3:3" x14ac:dyDescent="0.35">
      <c r="C2328" s="3"/>
    </row>
    <row r="2329" spans="3:3" x14ac:dyDescent="0.35">
      <c r="C2329" s="3"/>
    </row>
    <row r="2330" spans="3:3" x14ac:dyDescent="0.35">
      <c r="C2330" s="3"/>
    </row>
    <row r="2331" spans="3:3" x14ac:dyDescent="0.35">
      <c r="C2331" s="3"/>
    </row>
    <row r="2332" spans="3:3" x14ac:dyDescent="0.35">
      <c r="C2332" s="3"/>
    </row>
    <row r="2333" spans="3:3" x14ac:dyDescent="0.35">
      <c r="C2333" s="3"/>
    </row>
    <row r="2334" spans="3:3" x14ac:dyDescent="0.35">
      <c r="C2334" s="3"/>
    </row>
    <row r="2335" spans="3:3" x14ac:dyDescent="0.35">
      <c r="C2335" s="3"/>
    </row>
    <row r="2336" spans="3:3" x14ac:dyDescent="0.35">
      <c r="C2336" s="3"/>
    </row>
    <row r="2337" spans="3:3" x14ac:dyDescent="0.35">
      <c r="C2337" s="3"/>
    </row>
    <row r="2338" spans="3:3" x14ac:dyDescent="0.35">
      <c r="C2338" s="3"/>
    </row>
    <row r="2339" spans="3:3" x14ac:dyDescent="0.35">
      <c r="C2339" s="3"/>
    </row>
    <row r="2340" spans="3:3" x14ac:dyDescent="0.35">
      <c r="C2340" s="3"/>
    </row>
    <row r="2341" spans="3:3" x14ac:dyDescent="0.35">
      <c r="C2341" s="3"/>
    </row>
    <row r="2342" spans="3:3" x14ac:dyDescent="0.35">
      <c r="C2342" s="3"/>
    </row>
    <row r="2343" spans="3:3" x14ac:dyDescent="0.35">
      <c r="C2343" s="3"/>
    </row>
    <row r="2344" spans="3:3" x14ac:dyDescent="0.35">
      <c r="C2344" s="3"/>
    </row>
    <row r="2345" spans="3:3" x14ac:dyDescent="0.35">
      <c r="C2345" s="3"/>
    </row>
    <row r="2346" spans="3:3" x14ac:dyDescent="0.35">
      <c r="C2346" s="3"/>
    </row>
    <row r="2347" spans="3:3" x14ac:dyDescent="0.35">
      <c r="C2347" s="3"/>
    </row>
    <row r="2348" spans="3:3" x14ac:dyDescent="0.35">
      <c r="C2348" s="3"/>
    </row>
    <row r="2349" spans="3:3" x14ac:dyDescent="0.35">
      <c r="C2349" s="3"/>
    </row>
    <row r="2350" spans="3:3" x14ac:dyDescent="0.35">
      <c r="C2350" s="3"/>
    </row>
    <row r="2351" spans="3:3" x14ac:dyDescent="0.35">
      <c r="C2351" s="3"/>
    </row>
    <row r="2352" spans="3:3" x14ac:dyDescent="0.35">
      <c r="C2352" s="3"/>
    </row>
    <row r="2353" spans="3:3" x14ac:dyDescent="0.35">
      <c r="C2353" s="3"/>
    </row>
    <row r="2354" spans="3:3" x14ac:dyDescent="0.35">
      <c r="C2354" s="3"/>
    </row>
    <row r="2355" spans="3:3" x14ac:dyDescent="0.35">
      <c r="C2355" s="3"/>
    </row>
    <row r="2356" spans="3:3" x14ac:dyDescent="0.35">
      <c r="C2356" s="3"/>
    </row>
    <row r="2357" spans="3:3" x14ac:dyDescent="0.35">
      <c r="C2357" s="3"/>
    </row>
    <row r="2358" spans="3:3" x14ac:dyDescent="0.35">
      <c r="C2358" s="3"/>
    </row>
    <row r="2359" spans="3:3" x14ac:dyDescent="0.35">
      <c r="C2359" s="3"/>
    </row>
    <row r="2360" spans="3:3" x14ac:dyDescent="0.35">
      <c r="C2360" s="3"/>
    </row>
    <row r="2361" spans="3:3" x14ac:dyDescent="0.35">
      <c r="C2361" s="3"/>
    </row>
    <row r="2362" spans="3:3" x14ac:dyDescent="0.35">
      <c r="C2362" s="3"/>
    </row>
    <row r="2363" spans="3:3" x14ac:dyDescent="0.35">
      <c r="C2363" s="3"/>
    </row>
    <row r="2364" spans="3:3" x14ac:dyDescent="0.35">
      <c r="C2364" s="3"/>
    </row>
    <row r="2365" spans="3:3" x14ac:dyDescent="0.35">
      <c r="C2365" s="3"/>
    </row>
    <row r="2366" spans="3:3" x14ac:dyDescent="0.35">
      <c r="C2366" s="3"/>
    </row>
    <row r="2367" spans="3:3" x14ac:dyDescent="0.35">
      <c r="C2367" s="3"/>
    </row>
    <row r="2368" spans="3:3" x14ac:dyDescent="0.35">
      <c r="C2368" s="3"/>
    </row>
    <row r="2369" spans="3:3" x14ac:dyDescent="0.35">
      <c r="C2369" s="3"/>
    </row>
    <row r="2370" spans="3:3" x14ac:dyDescent="0.35">
      <c r="C2370" s="3"/>
    </row>
    <row r="2371" spans="3:3" x14ac:dyDescent="0.35">
      <c r="C2371" s="3"/>
    </row>
    <row r="2372" spans="3:3" x14ac:dyDescent="0.35">
      <c r="C2372" s="3"/>
    </row>
    <row r="2373" spans="3:3" x14ac:dyDescent="0.35">
      <c r="C2373" s="3"/>
    </row>
    <row r="2374" spans="3:3" x14ac:dyDescent="0.35">
      <c r="C2374" s="3"/>
    </row>
    <row r="2375" spans="3:3" x14ac:dyDescent="0.35">
      <c r="C2375" s="3"/>
    </row>
    <row r="2376" spans="3:3" x14ac:dyDescent="0.35">
      <c r="C2376" s="3"/>
    </row>
    <row r="2377" spans="3:3" x14ac:dyDescent="0.35">
      <c r="C2377" s="3"/>
    </row>
    <row r="2378" spans="3:3" x14ac:dyDescent="0.35">
      <c r="C2378" s="3"/>
    </row>
    <row r="2379" spans="3:3" x14ac:dyDescent="0.35">
      <c r="C2379" s="3"/>
    </row>
    <row r="2380" spans="3:3" x14ac:dyDescent="0.35">
      <c r="C2380" s="3"/>
    </row>
    <row r="2381" spans="3:3" x14ac:dyDescent="0.35">
      <c r="C2381" s="3"/>
    </row>
    <row r="2382" spans="3:3" x14ac:dyDescent="0.35">
      <c r="C2382" s="3"/>
    </row>
    <row r="2383" spans="3:3" x14ac:dyDescent="0.35">
      <c r="C2383" s="3"/>
    </row>
    <row r="2384" spans="3:3" x14ac:dyDescent="0.35">
      <c r="C2384" s="3"/>
    </row>
    <row r="2385" spans="3:3" x14ac:dyDescent="0.35">
      <c r="C2385" s="3"/>
    </row>
    <row r="2386" spans="3:3" x14ac:dyDescent="0.35">
      <c r="C2386" s="3"/>
    </row>
    <row r="2387" spans="3:3" x14ac:dyDescent="0.35">
      <c r="C2387" s="3"/>
    </row>
    <row r="2388" spans="3:3" x14ac:dyDescent="0.35">
      <c r="C2388" s="3"/>
    </row>
    <row r="2389" spans="3:3" x14ac:dyDescent="0.35">
      <c r="C2389" s="3"/>
    </row>
    <row r="2390" spans="3:3" x14ac:dyDescent="0.35">
      <c r="C2390" s="3"/>
    </row>
    <row r="2391" spans="3:3" x14ac:dyDescent="0.35">
      <c r="C2391" s="3"/>
    </row>
    <row r="2392" spans="3:3" x14ac:dyDescent="0.35">
      <c r="C2392" s="3"/>
    </row>
    <row r="2393" spans="3:3" x14ac:dyDescent="0.35">
      <c r="C2393" s="3"/>
    </row>
    <row r="2394" spans="3:3" x14ac:dyDescent="0.35">
      <c r="C2394" s="3"/>
    </row>
    <row r="2395" spans="3:3" x14ac:dyDescent="0.35">
      <c r="C2395" s="3"/>
    </row>
    <row r="2396" spans="3:3" x14ac:dyDescent="0.35">
      <c r="C2396" s="3"/>
    </row>
    <row r="2397" spans="3:3" x14ac:dyDescent="0.35">
      <c r="C2397" s="3"/>
    </row>
    <row r="2398" spans="3:3" x14ac:dyDescent="0.35">
      <c r="C2398" s="3"/>
    </row>
    <row r="2399" spans="3:3" x14ac:dyDescent="0.35">
      <c r="C2399" s="3"/>
    </row>
    <row r="2400" spans="3:3" x14ac:dyDescent="0.35">
      <c r="C2400" s="3"/>
    </row>
    <row r="2401" spans="3:3" x14ac:dyDescent="0.35">
      <c r="C2401" s="3"/>
    </row>
    <row r="2402" spans="3:3" x14ac:dyDescent="0.35">
      <c r="C2402" s="3"/>
    </row>
    <row r="2403" spans="3:3" x14ac:dyDescent="0.35">
      <c r="C2403" s="3"/>
    </row>
    <row r="2404" spans="3:3" x14ac:dyDescent="0.35">
      <c r="C2404" s="3"/>
    </row>
    <row r="2405" spans="3:3" x14ac:dyDescent="0.35">
      <c r="C2405" s="3"/>
    </row>
    <row r="2406" spans="3:3" x14ac:dyDescent="0.35">
      <c r="C2406" s="3"/>
    </row>
    <row r="2407" spans="3:3" x14ac:dyDescent="0.35">
      <c r="C2407" s="3"/>
    </row>
    <row r="2408" spans="3:3" x14ac:dyDescent="0.35">
      <c r="C2408" s="3"/>
    </row>
    <row r="2409" spans="3:3" x14ac:dyDescent="0.35">
      <c r="C2409" s="3"/>
    </row>
    <row r="2410" spans="3:3" x14ac:dyDescent="0.35">
      <c r="C2410" s="3"/>
    </row>
    <row r="2411" spans="3:3" x14ac:dyDescent="0.35">
      <c r="C2411" s="3"/>
    </row>
    <row r="2412" spans="3:3" x14ac:dyDescent="0.35">
      <c r="C2412" s="3"/>
    </row>
    <row r="2413" spans="3:3" x14ac:dyDescent="0.35">
      <c r="C2413" s="3"/>
    </row>
    <row r="2414" spans="3:3" x14ac:dyDescent="0.35">
      <c r="C2414" s="3"/>
    </row>
    <row r="2415" spans="3:3" x14ac:dyDescent="0.35">
      <c r="C2415" s="3"/>
    </row>
    <row r="2416" spans="3:3" x14ac:dyDescent="0.35">
      <c r="C2416" s="3"/>
    </row>
    <row r="2417" spans="3:3" x14ac:dyDescent="0.35">
      <c r="C2417" s="3"/>
    </row>
    <row r="2418" spans="3:3" x14ac:dyDescent="0.35">
      <c r="C2418" s="3"/>
    </row>
    <row r="2419" spans="3:3" x14ac:dyDescent="0.35">
      <c r="C2419" s="3"/>
    </row>
    <row r="2420" spans="3:3" x14ac:dyDescent="0.35">
      <c r="C2420" s="3"/>
    </row>
    <row r="2421" spans="3:3" x14ac:dyDescent="0.35">
      <c r="C2421" s="3"/>
    </row>
    <row r="2422" spans="3:3" x14ac:dyDescent="0.35">
      <c r="C2422" s="3"/>
    </row>
    <row r="2423" spans="3:3" x14ac:dyDescent="0.35">
      <c r="C2423" s="3"/>
    </row>
    <row r="2424" spans="3:3" x14ac:dyDescent="0.35">
      <c r="C2424" s="3"/>
    </row>
    <row r="2425" spans="3:3" x14ac:dyDescent="0.35">
      <c r="C2425" s="3"/>
    </row>
    <row r="2426" spans="3:3" x14ac:dyDescent="0.35">
      <c r="C2426" s="3"/>
    </row>
    <row r="2427" spans="3:3" x14ac:dyDescent="0.35">
      <c r="C2427" s="3"/>
    </row>
    <row r="2428" spans="3:3" x14ac:dyDescent="0.35">
      <c r="C2428" s="3"/>
    </row>
    <row r="2429" spans="3:3" x14ac:dyDescent="0.35">
      <c r="C2429" s="3"/>
    </row>
    <row r="2430" spans="3:3" x14ac:dyDescent="0.35">
      <c r="C2430" s="3"/>
    </row>
    <row r="2431" spans="3:3" x14ac:dyDescent="0.35">
      <c r="C2431" s="3"/>
    </row>
    <row r="2432" spans="3:3" x14ac:dyDescent="0.35">
      <c r="C2432" s="3"/>
    </row>
    <row r="2433" spans="3:3" x14ac:dyDescent="0.35">
      <c r="C2433" s="3"/>
    </row>
    <row r="2434" spans="3:3" x14ac:dyDescent="0.35">
      <c r="C2434" s="3"/>
    </row>
    <row r="2435" spans="3:3" x14ac:dyDescent="0.35">
      <c r="C2435" s="3"/>
    </row>
    <row r="2436" spans="3:3" x14ac:dyDescent="0.35">
      <c r="C2436" s="3"/>
    </row>
    <row r="2437" spans="3:3" x14ac:dyDescent="0.35">
      <c r="C2437" s="3"/>
    </row>
    <row r="2438" spans="3:3" x14ac:dyDescent="0.35">
      <c r="C2438" s="3"/>
    </row>
    <row r="2439" spans="3:3" x14ac:dyDescent="0.35">
      <c r="C2439" s="3"/>
    </row>
    <row r="2440" spans="3:3" x14ac:dyDescent="0.35">
      <c r="C2440" s="3"/>
    </row>
    <row r="2441" spans="3:3" x14ac:dyDescent="0.35">
      <c r="C2441" s="3"/>
    </row>
    <row r="2442" spans="3:3" x14ac:dyDescent="0.35">
      <c r="C2442" s="3"/>
    </row>
    <row r="2443" spans="3:3" x14ac:dyDescent="0.35">
      <c r="C2443" s="3"/>
    </row>
    <row r="2444" spans="3:3" x14ac:dyDescent="0.35">
      <c r="C2444" s="3"/>
    </row>
    <row r="2445" spans="3:3" x14ac:dyDescent="0.35">
      <c r="C2445" s="3"/>
    </row>
    <row r="2446" spans="3:3" x14ac:dyDescent="0.35">
      <c r="C2446" s="3"/>
    </row>
    <row r="2447" spans="3:3" x14ac:dyDescent="0.35">
      <c r="C2447" s="3"/>
    </row>
    <row r="2448" spans="3:3" x14ac:dyDescent="0.35">
      <c r="C2448" s="3"/>
    </row>
    <row r="2449" spans="3:3" x14ac:dyDescent="0.35">
      <c r="C2449" s="3"/>
    </row>
    <row r="2450" spans="3:3" x14ac:dyDescent="0.35">
      <c r="C2450" s="3"/>
    </row>
    <row r="2451" spans="3:3" x14ac:dyDescent="0.35">
      <c r="C2451" s="3"/>
    </row>
    <row r="2452" spans="3:3" x14ac:dyDescent="0.35">
      <c r="C2452" s="3"/>
    </row>
    <row r="2453" spans="3:3" x14ac:dyDescent="0.35">
      <c r="C2453" s="3"/>
    </row>
    <row r="2454" spans="3:3" x14ac:dyDescent="0.35">
      <c r="C2454" s="3"/>
    </row>
    <row r="2455" spans="3:3" x14ac:dyDescent="0.35">
      <c r="C2455" s="3"/>
    </row>
    <row r="2456" spans="3:3" x14ac:dyDescent="0.35">
      <c r="C2456" s="3"/>
    </row>
    <row r="2457" spans="3:3" x14ac:dyDescent="0.35">
      <c r="C2457" s="3"/>
    </row>
    <row r="2458" spans="3:3" x14ac:dyDescent="0.35">
      <c r="C2458" s="3"/>
    </row>
    <row r="2459" spans="3:3" x14ac:dyDescent="0.35">
      <c r="C2459" s="3"/>
    </row>
    <row r="2460" spans="3:3" x14ac:dyDescent="0.35">
      <c r="C2460" s="3"/>
    </row>
    <row r="2461" spans="3:3" x14ac:dyDescent="0.35">
      <c r="C2461" s="3"/>
    </row>
    <row r="2462" spans="3:3" x14ac:dyDescent="0.35">
      <c r="C2462" s="3"/>
    </row>
    <row r="2463" spans="3:3" x14ac:dyDescent="0.35">
      <c r="C2463" s="3"/>
    </row>
    <row r="2464" spans="3:3" x14ac:dyDescent="0.35">
      <c r="C2464" s="3"/>
    </row>
    <row r="2465" spans="3:3" x14ac:dyDescent="0.35">
      <c r="C2465" s="3"/>
    </row>
    <row r="2466" spans="3:3" x14ac:dyDescent="0.35">
      <c r="C2466" s="3"/>
    </row>
    <row r="2467" spans="3:3" x14ac:dyDescent="0.35">
      <c r="C2467" s="3"/>
    </row>
    <row r="2468" spans="3:3" x14ac:dyDescent="0.35">
      <c r="C2468" s="3"/>
    </row>
    <row r="2469" spans="3:3" x14ac:dyDescent="0.35">
      <c r="C2469" s="3"/>
    </row>
    <row r="2470" spans="3:3" x14ac:dyDescent="0.35">
      <c r="C2470" s="3"/>
    </row>
    <row r="2471" spans="3:3" x14ac:dyDescent="0.35">
      <c r="C2471" s="3"/>
    </row>
    <row r="2472" spans="3:3" x14ac:dyDescent="0.35">
      <c r="C2472" s="3"/>
    </row>
    <row r="2473" spans="3:3" x14ac:dyDescent="0.35">
      <c r="C2473" s="3"/>
    </row>
    <row r="2474" spans="3:3" x14ac:dyDescent="0.35">
      <c r="C2474" s="3"/>
    </row>
    <row r="2475" spans="3:3" x14ac:dyDescent="0.35">
      <c r="C2475" s="3"/>
    </row>
    <row r="2476" spans="3:3" x14ac:dyDescent="0.35">
      <c r="C2476" s="3"/>
    </row>
    <row r="2477" spans="3:3" x14ac:dyDescent="0.35">
      <c r="C2477" s="3"/>
    </row>
    <row r="2478" spans="3:3" x14ac:dyDescent="0.35">
      <c r="C2478" s="3"/>
    </row>
    <row r="2479" spans="3:3" x14ac:dyDescent="0.35">
      <c r="C2479" s="3"/>
    </row>
    <row r="2480" spans="3:3" x14ac:dyDescent="0.35">
      <c r="C2480" s="3"/>
    </row>
    <row r="2481" spans="3:3" x14ac:dyDescent="0.35">
      <c r="C2481" s="3"/>
    </row>
    <row r="2482" spans="3:3" x14ac:dyDescent="0.35">
      <c r="C2482" s="3"/>
    </row>
    <row r="2483" spans="3:3" x14ac:dyDescent="0.35">
      <c r="C2483" s="3"/>
    </row>
    <row r="2484" spans="3:3" x14ac:dyDescent="0.35">
      <c r="C2484" s="3"/>
    </row>
    <row r="2485" spans="3:3" x14ac:dyDescent="0.35">
      <c r="C2485" s="3"/>
    </row>
    <row r="2486" spans="3:3" x14ac:dyDescent="0.35">
      <c r="C2486" s="3"/>
    </row>
    <row r="2487" spans="3:3" x14ac:dyDescent="0.35">
      <c r="C2487" s="3"/>
    </row>
    <row r="2488" spans="3:3" x14ac:dyDescent="0.35">
      <c r="C2488" s="3"/>
    </row>
    <row r="2489" spans="3:3" x14ac:dyDescent="0.35">
      <c r="C2489" s="3"/>
    </row>
    <row r="2490" spans="3:3" x14ac:dyDescent="0.35">
      <c r="C2490" s="3"/>
    </row>
    <row r="2491" spans="3:3" x14ac:dyDescent="0.35">
      <c r="C2491" s="3"/>
    </row>
    <row r="2492" spans="3:3" x14ac:dyDescent="0.35">
      <c r="C2492" s="3"/>
    </row>
    <row r="2493" spans="3:3" x14ac:dyDescent="0.35">
      <c r="C2493" s="3"/>
    </row>
    <row r="2494" spans="3:3" x14ac:dyDescent="0.35">
      <c r="C2494" s="3"/>
    </row>
    <row r="2495" spans="3:3" x14ac:dyDescent="0.35">
      <c r="C2495" s="3"/>
    </row>
    <row r="2496" spans="3:3" x14ac:dyDescent="0.35">
      <c r="C2496" s="3"/>
    </row>
    <row r="2497" spans="3:3" x14ac:dyDescent="0.35">
      <c r="C2497" s="3"/>
    </row>
    <row r="2498" spans="3:3" x14ac:dyDescent="0.35">
      <c r="C2498" s="3"/>
    </row>
    <row r="2499" spans="3:3" x14ac:dyDescent="0.35">
      <c r="C2499" s="3"/>
    </row>
    <row r="2500" spans="3:3" x14ac:dyDescent="0.35">
      <c r="C2500" s="3"/>
    </row>
    <row r="2501" spans="3:3" x14ac:dyDescent="0.35">
      <c r="C2501" s="3"/>
    </row>
    <row r="2502" spans="3:3" x14ac:dyDescent="0.35">
      <c r="C2502" s="3"/>
    </row>
    <row r="2503" spans="3:3" x14ac:dyDescent="0.35">
      <c r="C2503" s="3"/>
    </row>
    <row r="2504" spans="3:3" x14ac:dyDescent="0.35">
      <c r="C2504" s="3"/>
    </row>
    <row r="2505" spans="3:3" x14ac:dyDescent="0.35">
      <c r="C2505" s="3"/>
    </row>
    <row r="2506" spans="3:3" x14ac:dyDescent="0.35">
      <c r="C2506" s="3"/>
    </row>
    <row r="2507" spans="3:3" x14ac:dyDescent="0.35">
      <c r="C2507" s="3"/>
    </row>
    <row r="2508" spans="3:3" x14ac:dyDescent="0.35">
      <c r="C2508" s="3"/>
    </row>
    <row r="2509" spans="3:3" x14ac:dyDescent="0.35">
      <c r="C2509" s="3"/>
    </row>
    <row r="2510" spans="3:3" x14ac:dyDescent="0.35">
      <c r="C2510" s="3"/>
    </row>
    <row r="2511" spans="3:3" x14ac:dyDescent="0.35">
      <c r="C2511" s="3"/>
    </row>
    <row r="2512" spans="3:3" x14ac:dyDescent="0.35">
      <c r="C2512" s="3"/>
    </row>
    <row r="2513" spans="3:3" x14ac:dyDescent="0.35">
      <c r="C2513" s="3"/>
    </row>
    <row r="2514" spans="3:3" x14ac:dyDescent="0.35">
      <c r="C2514" s="3"/>
    </row>
    <row r="2515" spans="3:3" x14ac:dyDescent="0.35">
      <c r="C2515" s="3"/>
    </row>
    <row r="2516" spans="3:3" x14ac:dyDescent="0.35">
      <c r="C2516" s="3"/>
    </row>
    <row r="2517" spans="3:3" x14ac:dyDescent="0.35">
      <c r="C2517" s="3"/>
    </row>
    <row r="2518" spans="3:3" x14ac:dyDescent="0.35">
      <c r="C2518" s="3"/>
    </row>
    <row r="2519" spans="3:3" x14ac:dyDescent="0.35">
      <c r="C2519" s="3"/>
    </row>
    <row r="2520" spans="3:3" x14ac:dyDescent="0.35">
      <c r="C2520" s="3"/>
    </row>
    <row r="2521" spans="3:3" x14ac:dyDescent="0.35">
      <c r="C2521" s="3"/>
    </row>
    <row r="2522" spans="3:3" x14ac:dyDescent="0.35">
      <c r="C2522" s="3"/>
    </row>
    <row r="2523" spans="3:3" x14ac:dyDescent="0.35">
      <c r="C2523" s="3"/>
    </row>
    <row r="2524" spans="3:3" x14ac:dyDescent="0.35">
      <c r="C2524" s="3"/>
    </row>
    <row r="2525" spans="3:3" x14ac:dyDescent="0.35">
      <c r="C2525" s="3"/>
    </row>
    <row r="2526" spans="3:3" x14ac:dyDescent="0.35">
      <c r="C2526" s="3"/>
    </row>
    <row r="2527" spans="3:3" x14ac:dyDescent="0.35">
      <c r="C2527" s="3"/>
    </row>
    <row r="2528" spans="3:3" x14ac:dyDescent="0.35">
      <c r="C2528" s="3"/>
    </row>
    <row r="2529" spans="3:3" x14ac:dyDescent="0.35">
      <c r="C2529" s="3"/>
    </row>
    <row r="2530" spans="3:3" x14ac:dyDescent="0.35">
      <c r="C2530" s="3"/>
    </row>
    <row r="2531" spans="3:3" x14ac:dyDescent="0.35">
      <c r="C2531" s="3"/>
    </row>
    <row r="2532" spans="3:3" x14ac:dyDescent="0.35">
      <c r="C2532" s="3"/>
    </row>
    <row r="2533" spans="3:3" x14ac:dyDescent="0.35">
      <c r="C2533" s="3"/>
    </row>
    <row r="2534" spans="3:3" x14ac:dyDescent="0.35">
      <c r="C2534" s="3"/>
    </row>
    <row r="2535" spans="3:3" x14ac:dyDescent="0.35">
      <c r="C2535" s="3"/>
    </row>
    <row r="2536" spans="3:3" x14ac:dyDescent="0.35">
      <c r="C2536" s="3"/>
    </row>
    <row r="2537" spans="3:3" x14ac:dyDescent="0.35">
      <c r="C2537" s="3"/>
    </row>
  </sheetData>
  <sheetProtection sheet="1" objects="1" scenarios="1"/>
  <mergeCells count="9">
    <mergeCell ref="P37:V38"/>
    <mergeCell ref="P34:V36"/>
    <mergeCell ref="P1:V1"/>
    <mergeCell ref="P2:V3"/>
    <mergeCell ref="H3:H4"/>
    <mergeCell ref="N3:N4"/>
    <mergeCell ref="R9:R10"/>
    <mergeCell ref="S9:S10"/>
    <mergeCell ref="T9:T10"/>
  </mergeCells>
  <conditionalFormatting sqref="F1:G324 L4:M324">
    <cfRule type="cellIs" dxfId="1" priority="1" operator="between">
      <formula>1</formula>
      <formula>4</formula>
    </cfRule>
  </conditionalFormatting>
  <conditionalFormatting sqref="F2538:G1048576">
    <cfRule type="cellIs" dxfId="0" priority="2" operator="between">
      <formula>1</formula>
      <formula>4</formula>
    </cfRule>
  </conditionalFormatting>
  <pageMargins left="0.78740157480314965" right="0.39370078740157483" top="1.1811023622047245" bottom="0.3937007874015748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15</xdr:col>
                    <xdr:colOff>590550</xdr:colOff>
                    <xdr:row>5</xdr:row>
                    <xdr:rowOff>0</xdr:rowOff>
                  </from>
                  <to>
                    <xdr:col>17</xdr:col>
                    <xdr:colOff>298450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17</xdr:col>
                    <xdr:colOff>1060450</xdr:colOff>
                    <xdr:row>5</xdr:row>
                    <xdr:rowOff>0</xdr:rowOff>
                  </from>
                  <to>
                    <xdr:col>19</xdr:col>
                    <xdr:colOff>171450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15</xdr:col>
                    <xdr:colOff>603250</xdr:colOff>
                    <xdr:row>6</xdr:row>
                    <xdr:rowOff>184150</xdr:rowOff>
                  </from>
                  <to>
                    <xdr:col>17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6</xdr:row>
                    <xdr:rowOff>184150</xdr:rowOff>
                  </from>
                  <to>
                    <xdr:col>18</xdr:col>
                    <xdr:colOff>990600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499984740745262"/>
    <pageSetUpPr fitToPage="1"/>
  </sheetPr>
  <dimension ref="A1:V86"/>
  <sheetViews>
    <sheetView showGridLines="0" showRowColHeaders="0" zoomScale="75" zoomScaleNormal="75" workbookViewId="0">
      <pane xSplit="11" ySplit="5" topLeftCell="N27" activePane="bottomRight" state="frozen"/>
      <selection activeCell="M1" sqref="M1"/>
      <selection pane="topRight" activeCell="M1" sqref="M1"/>
      <selection pane="bottomLeft" activeCell="M1" sqref="M1"/>
      <selection pane="bottomRight" activeCell="R57" sqref="R57"/>
    </sheetView>
  </sheetViews>
  <sheetFormatPr defaultColWidth="9.08984375" defaultRowHeight="14.5" x14ac:dyDescent="0.35"/>
  <cols>
    <col min="1" max="1" width="3.08984375" style="24" customWidth="1"/>
    <col min="2" max="2" width="2.7265625" style="25" bestFit="1" customWidth="1"/>
    <col min="3" max="3" width="16.7265625" style="26" customWidth="1"/>
    <col min="4" max="6" width="9" style="24" customWidth="1"/>
    <col min="7" max="7" width="11.6328125" style="24" customWidth="1"/>
    <col min="8" max="10" width="9.08984375" style="24"/>
    <col min="11" max="14" width="8.7265625" style="24" customWidth="1"/>
    <col min="15" max="16384" width="9.08984375" style="24"/>
  </cols>
  <sheetData>
    <row r="1" spans="1:22" ht="20.25" customHeight="1" x14ac:dyDescent="0.5">
      <c r="A1" s="76" t="s">
        <v>118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22" ht="9.75" customHeight="1" x14ac:dyDescent="0.35">
      <c r="T2" s="27"/>
      <c r="U2" s="27"/>
      <c r="V2" s="27"/>
    </row>
    <row r="3" spans="1:22" ht="15.5" x14ac:dyDescent="0.35">
      <c r="C3" s="26" t="s">
        <v>103</v>
      </c>
      <c r="E3" s="28">
        <v>4</v>
      </c>
      <c r="T3" s="27"/>
      <c r="U3" s="1" t="s">
        <v>5</v>
      </c>
      <c r="V3" s="27"/>
    </row>
    <row r="4" spans="1:22" x14ac:dyDescent="0.35">
      <c r="T4" s="27"/>
      <c r="U4" s="1" t="s">
        <v>13</v>
      </c>
      <c r="V4" s="27"/>
    </row>
    <row r="5" spans="1:22" ht="21.75" customHeight="1" x14ac:dyDescent="0.35">
      <c r="T5" s="27"/>
      <c r="U5" s="1" t="s">
        <v>14</v>
      </c>
      <c r="V5" s="27"/>
    </row>
    <row r="6" spans="1:22" x14ac:dyDescent="0.35">
      <c r="A6" s="27"/>
      <c r="B6" s="29"/>
      <c r="C6" s="30"/>
      <c r="D6" s="31" t="s">
        <v>100</v>
      </c>
      <c r="E6" s="31" t="s">
        <v>101</v>
      </c>
      <c r="F6" s="31" t="s">
        <v>102</v>
      </c>
      <c r="G6" s="27"/>
      <c r="H6" s="27"/>
      <c r="I6" s="27"/>
      <c r="J6" s="27"/>
      <c r="T6" s="27"/>
      <c r="U6" s="1" t="s">
        <v>15</v>
      </c>
      <c r="V6" s="27"/>
    </row>
    <row r="7" spans="1:22" x14ac:dyDescent="0.35">
      <c r="A7" s="27"/>
      <c r="B7" s="32">
        <v>1</v>
      </c>
      <c r="C7" s="23" t="s">
        <v>57</v>
      </c>
      <c r="D7" s="33">
        <f>VLOOKUP($E$3*80-80+$B7,'Numeracy Select LGA'!$A$5:$N$324,14)</f>
        <v>37.6</v>
      </c>
      <c r="E7" s="33">
        <f>D7+0.0001*B7</f>
        <v>37.600100000000005</v>
      </c>
      <c r="F7" s="34">
        <f>RANK(E7,E$7:E$85)</f>
        <v>40</v>
      </c>
      <c r="G7" s="35" t="str">
        <f>VLOOKUP(MATCH(B7,F$7:F$85,0),$B$7:$F$85,2)</f>
        <v>Northern Grampians</v>
      </c>
      <c r="H7" s="36">
        <f>VLOOKUP(MATCH(B7,F$7:F$85,0),$B$7:$F$85,3)</f>
        <v>56.164383561643838</v>
      </c>
      <c r="I7" s="27"/>
      <c r="J7" s="27"/>
      <c r="T7" s="27"/>
      <c r="U7" s="27"/>
      <c r="V7" s="27"/>
    </row>
    <row r="8" spans="1:22" x14ac:dyDescent="0.35">
      <c r="A8" s="27"/>
      <c r="B8" s="32">
        <v>2</v>
      </c>
      <c r="C8" s="23" t="s">
        <v>50</v>
      </c>
      <c r="D8" s="33">
        <f>VLOOKUP($E$3*80-80+$B8,'Numeracy Select LGA'!$A$5:$N$324,14)</f>
        <v>44.247787610619469</v>
      </c>
      <c r="E8" s="33">
        <f t="shared" ref="E8:E71" si="0">D8+0.0001*B8</f>
        <v>44.247987610619468</v>
      </c>
      <c r="F8" s="34">
        <f t="shared" ref="F8:F71" si="1">RANK(E8,E$7:E$85)</f>
        <v>28</v>
      </c>
      <c r="G8" s="35" t="str">
        <f t="shared" ref="G8:G71" si="2">VLOOKUP(MATCH(B8,F$7:F$85,0),$B$7:$F$85,2)</f>
        <v>Central Goldfields</v>
      </c>
      <c r="H8" s="36">
        <f t="shared" ref="H8:H71" si="3">VLOOKUP(MATCH(B8,F$7:F$85,0),$B$7:$F$85,3)</f>
        <v>54.716981132075468</v>
      </c>
      <c r="I8" s="27"/>
      <c r="J8" s="27"/>
      <c r="T8" s="27"/>
      <c r="U8" s="27"/>
      <c r="V8" s="27"/>
    </row>
    <row r="9" spans="1:22" x14ac:dyDescent="0.35">
      <c r="A9" s="27"/>
      <c r="B9" s="32">
        <v>3</v>
      </c>
      <c r="C9" s="23" t="s">
        <v>18</v>
      </c>
      <c r="D9" s="33">
        <f>VLOOKUP($E$3*80-80+$B9,'Numeracy Select LGA'!$A$5:$N$324,14)</f>
        <v>35.535307517084277</v>
      </c>
      <c r="E9" s="33">
        <f t="shared" si="0"/>
        <v>35.53560751708428</v>
      </c>
      <c r="F9" s="34">
        <f t="shared" si="1"/>
        <v>48</v>
      </c>
      <c r="G9" s="35" t="str">
        <f t="shared" si="2"/>
        <v>Swan Hill</v>
      </c>
      <c r="H9" s="36">
        <f t="shared" si="3"/>
        <v>52.51141552511416</v>
      </c>
      <c r="I9" s="27"/>
      <c r="J9" s="27"/>
      <c r="T9" s="27"/>
      <c r="U9" s="27"/>
      <c r="V9" s="27"/>
    </row>
    <row r="10" spans="1:22" x14ac:dyDescent="0.35">
      <c r="A10" s="27"/>
      <c r="B10" s="32">
        <v>4</v>
      </c>
      <c r="C10" s="23" t="s">
        <v>19</v>
      </c>
      <c r="D10" s="33">
        <f>VLOOKUP($E$3*80-80+$B10,'Numeracy Select LGA'!$A$5:$N$324,14)</f>
        <v>23.875255623721884</v>
      </c>
      <c r="E10" s="33">
        <f t="shared" si="0"/>
        <v>23.875655623721883</v>
      </c>
      <c r="F10" s="34">
        <f t="shared" si="1"/>
        <v>66</v>
      </c>
      <c r="G10" s="35" t="str">
        <f t="shared" si="2"/>
        <v>Glenelg</v>
      </c>
      <c r="H10" s="36">
        <f t="shared" si="3"/>
        <v>51.351351351351347</v>
      </c>
      <c r="I10" s="27"/>
      <c r="J10" s="27"/>
    </row>
    <row r="11" spans="1:22" x14ac:dyDescent="0.35">
      <c r="A11" s="27"/>
      <c r="B11" s="32">
        <v>5</v>
      </c>
      <c r="C11" s="23" t="s">
        <v>58</v>
      </c>
      <c r="D11" s="33">
        <f>VLOOKUP($E$3*80-80+$B11,'Numeracy Select LGA'!$A$5:$N$324,14)</f>
        <v>44.412607449856736</v>
      </c>
      <c r="E11" s="33">
        <f t="shared" si="0"/>
        <v>44.413107449856739</v>
      </c>
      <c r="F11" s="34">
        <f t="shared" si="1"/>
        <v>27</v>
      </c>
      <c r="G11" s="35" t="str">
        <f t="shared" si="2"/>
        <v>Greater Shepparton</v>
      </c>
      <c r="H11" s="36">
        <f t="shared" si="3"/>
        <v>50.498753117206988</v>
      </c>
      <c r="I11" s="27"/>
      <c r="J11" s="27"/>
    </row>
    <row r="12" spans="1:22" x14ac:dyDescent="0.35">
      <c r="A12" s="27"/>
      <c r="B12" s="32">
        <v>6</v>
      </c>
      <c r="C12" s="23" t="s">
        <v>59</v>
      </c>
      <c r="D12" s="33">
        <f>VLOOKUP($E$3*80-80+$B12,'Numeracy Select LGA'!$A$5:$N$324,14)</f>
        <v>46.666666666666664</v>
      </c>
      <c r="E12" s="33">
        <f t="shared" si="0"/>
        <v>46.667266666666663</v>
      </c>
      <c r="F12" s="34">
        <f t="shared" si="1"/>
        <v>17</v>
      </c>
      <c r="G12" s="35" t="str">
        <f t="shared" si="2"/>
        <v>Campaspe</v>
      </c>
      <c r="H12" s="36">
        <f t="shared" si="3"/>
        <v>50.390625</v>
      </c>
      <c r="I12" s="27"/>
      <c r="J12" s="27"/>
    </row>
    <row r="13" spans="1:22" x14ac:dyDescent="0.35">
      <c r="A13" s="27"/>
      <c r="B13" s="32">
        <v>7</v>
      </c>
      <c r="C13" s="23" t="s">
        <v>20</v>
      </c>
      <c r="D13" s="33">
        <f>VLOOKUP($E$3*80-80+$B13,'Numeracy Select LGA'!$A$5:$N$324,14)</f>
        <v>13.673929376408708</v>
      </c>
      <c r="E13" s="33">
        <f t="shared" si="0"/>
        <v>13.674629376408708</v>
      </c>
      <c r="F13" s="34">
        <f t="shared" si="1"/>
        <v>77</v>
      </c>
      <c r="G13" s="35" t="str">
        <f t="shared" si="2"/>
        <v>Latrobe</v>
      </c>
      <c r="H13" s="36">
        <f t="shared" si="3"/>
        <v>50.134408602150536</v>
      </c>
      <c r="I13" s="27"/>
      <c r="J13" s="27"/>
    </row>
    <row r="14" spans="1:22" x14ac:dyDescent="0.35">
      <c r="A14" s="27"/>
      <c r="B14" s="32">
        <v>8</v>
      </c>
      <c r="C14" s="23" t="s">
        <v>51</v>
      </c>
      <c r="D14" s="33">
        <f>VLOOKUP($E$3*80-80+$B14,'Numeracy Select LGA'!$A$5:$N$324,14)</f>
        <v>44.696969696969703</v>
      </c>
      <c r="E14" s="33">
        <f t="shared" si="0"/>
        <v>44.697769696969701</v>
      </c>
      <c r="F14" s="34">
        <f t="shared" si="1"/>
        <v>24</v>
      </c>
      <c r="G14" s="35" t="str">
        <f t="shared" si="2"/>
        <v>Hume</v>
      </c>
      <c r="H14" s="36">
        <f t="shared" si="3"/>
        <v>49.432955303535685</v>
      </c>
      <c r="I14" s="27"/>
      <c r="J14" s="27"/>
    </row>
    <row r="15" spans="1:22" x14ac:dyDescent="0.35">
      <c r="A15" s="27"/>
      <c r="B15" s="32">
        <v>9</v>
      </c>
      <c r="C15" s="23" t="s">
        <v>21</v>
      </c>
      <c r="D15" s="33">
        <f>VLOOKUP($E$3*80-80+$B15,'Numeracy Select LGA'!$A$5:$N$324,14)</f>
        <v>8.9779005524861901</v>
      </c>
      <c r="E15" s="33">
        <f t="shared" si="0"/>
        <v>8.9788005524861898</v>
      </c>
      <c r="F15" s="34">
        <f t="shared" si="1"/>
        <v>79</v>
      </c>
      <c r="G15" s="35" t="str">
        <f t="shared" si="2"/>
        <v>Murrindindi</v>
      </c>
      <c r="H15" s="36">
        <f t="shared" si="3"/>
        <v>49.056603773584904</v>
      </c>
      <c r="I15" s="27"/>
      <c r="J15" s="27"/>
    </row>
    <row r="16" spans="1:22" x14ac:dyDescent="0.35">
      <c r="A16" s="27"/>
      <c r="B16" s="32">
        <v>10</v>
      </c>
      <c r="C16" s="23" t="s">
        <v>22</v>
      </c>
      <c r="D16" s="33">
        <f>VLOOKUP($E$3*80-80+$B16,'Numeracy Select LGA'!$A$5:$N$324,14)</f>
        <v>41.358024691358018</v>
      </c>
      <c r="E16" s="33">
        <f t="shared" si="0"/>
        <v>41.359024691358016</v>
      </c>
      <c r="F16" s="34">
        <f t="shared" si="1"/>
        <v>34</v>
      </c>
      <c r="G16" s="35" t="str">
        <f t="shared" si="2"/>
        <v>Melton</v>
      </c>
      <c r="H16" s="36">
        <f t="shared" si="3"/>
        <v>48.996832101372753</v>
      </c>
      <c r="I16" s="27"/>
      <c r="J16" s="27"/>
    </row>
    <row r="17" spans="1:10" x14ac:dyDescent="0.35">
      <c r="A17" s="27"/>
      <c r="B17" s="32">
        <v>11</v>
      </c>
      <c r="C17" s="23" t="s">
        <v>60</v>
      </c>
      <c r="D17" s="33">
        <f>VLOOKUP($E$3*80-80+$B17,'Numeracy Select LGA'!$A$5:$N$324,14)</f>
        <v>24.074074074074076</v>
      </c>
      <c r="E17" s="33">
        <f t="shared" si="0"/>
        <v>24.075174074074077</v>
      </c>
      <c r="F17" s="34">
        <f t="shared" si="1"/>
        <v>65</v>
      </c>
      <c r="G17" s="35" t="str">
        <f t="shared" si="2"/>
        <v>Mitchell</v>
      </c>
      <c r="H17" s="36">
        <f t="shared" si="3"/>
        <v>48.542024013722127</v>
      </c>
      <c r="I17" s="27"/>
      <c r="J17" s="27"/>
    </row>
    <row r="18" spans="1:10" x14ac:dyDescent="0.35">
      <c r="A18" s="27"/>
      <c r="B18" s="32">
        <v>12</v>
      </c>
      <c r="C18" s="23" t="s">
        <v>61</v>
      </c>
      <c r="D18" s="33">
        <f>VLOOKUP($E$3*80-80+$B18,'Numeracy Select LGA'!$A$5:$N$324,14)</f>
        <v>50.390625</v>
      </c>
      <c r="E18" s="33">
        <f t="shared" si="0"/>
        <v>50.391824999999997</v>
      </c>
      <c r="F18" s="34">
        <f t="shared" si="1"/>
        <v>6</v>
      </c>
      <c r="G18" s="35" t="str">
        <f t="shared" si="2"/>
        <v>Indigo</v>
      </c>
      <c r="H18" s="36">
        <f t="shared" si="3"/>
        <v>48.421052631578945</v>
      </c>
      <c r="I18" s="27"/>
      <c r="J18" s="27"/>
    </row>
    <row r="19" spans="1:10" x14ac:dyDescent="0.35">
      <c r="A19" s="27"/>
      <c r="B19" s="32">
        <v>13</v>
      </c>
      <c r="C19" s="23" t="s">
        <v>62</v>
      </c>
      <c r="D19" s="33">
        <f>VLOOKUP($E$3*80-80+$B19,'Numeracy Select LGA'!$A$5:$N$324,14)</f>
        <v>44.792482380579479</v>
      </c>
      <c r="E19" s="33">
        <f t="shared" si="0"/>
        <v>44.793782380579479</v>
      </c>
      <c r="F19" s="34">
        <f t="shared" si="1"/>
        <v>23</v>
      </c>
      <c r="G19" s="35" t="str">
        <f t="shared" si="2"/>
        <v>Whittlesea</v>
      </c>
      <c r="H19" s="36">
        <f t="shared" si="3"/>
        <v>48.295727316370616</v>
      </c>
      <c r="I19" s="27"/>
      <c r="J19" s="27"/>
    </row>
    <row r="20" spans="1:10" x14ac:dyDescent="0.35">
      <c r="A20" s="27"/>
      <c r="B20" s="32">
        <v>14</v>
      </c>
      <c r="C20" s="23" t="s">
        <v>23</v>
      </c>
      <c r="D20" s="33">
        <f>VLOOKUP($E$3*80-80+$B20,'Numeracy Select LGA'!$A$5:$N$324,14)</f>
        <v>35.743162901307969</v>
      </c>
      <c r="E20" s="33">
        <f t="shared" si="0"/>
        <v>35.744562901307965</v>
      </c>
      <c r="F20" s="34">
        <f t="shared" si="1"/>
        <v>46</v>
      </c>
      <c r="G20" s="35" t="str">
        <f t="shared" si="2"/>
        <v>Pyrenees</v>
      </c>
      <c r="H20" s="36">
        <f t="shared" si="3"/>
        <v>48.275862068965516</v>
      </c>
      <c r="I20" s="27"/>
      <c r="J20" s="27"/>
    </row>
    <row r="21" spans="1:10" x14ac:dyDescent="0.35">
      <c r="A21" s="27"/>
      <c r="B21" s="32">
        <v>15</v>
      </c>
      <c r="C21" s="23" t="s">
        <v>63</v>
      </c>
      <c r="D21" s="33">
        <f>VLOOKUP($E$3*80-80+$B21,'Numeracy Select LGA'!$A$5:$N$324,14)</f>
        <v>54.716981132075468</v>
      </c>
      <c r="E21" s="33">
        <f t="shared" si="0"/>
        <v>54.718481132075468</v>
      </c>
      <c r="F21" s="34">
        <f t="shared" si="1"/>
        <v>2</v>
      </c>
      <c r="G21" s="35" t="str">
        <f t="shared" si="2"/>
        <v>Surf Coast</v>
      </c>
      <c r="H21" s="36">
        <f t="shared" si="3"/>
        <v>47.286821705426348</v>
      </c>
      <c r="I21" s="27"/>
      <c r="J21" s="27"/>
    </row>
    <row r="22" spans="1:10" x14ac:dyDescent="0.35">
      <c r="A22" s="27"/>
      <c r="B22" s="32">
        <v>16</v>
      </c>
      <c r="C22" s="23" t="s">
        <v>64</v>
      </c>
      <c r="D22" s="33">
        <f>VLOOKUP($E$3*80-80+$B22,'Numeracy Select LGA'!$A$5:$N$324,14)</f>
        <v>35.943060498220632</v>
      </c>
      <c r="E22" s="33">
        <f t="shared" si="0"/>
        <v>35.944660498220635</v>
      </c>
      <c r="F22" s="34">
        <f t="shared" si="1"/>
        <v>45</v>
      </c>
      <c r="G22" s="35" t="str">
        <f t="shared" si="2"/>
        <v>Loddon</v>
      </c>
      <c r="H22" s="36">
        <f t="shared" si="3"/>
        <v>47.27272727272728</v>
      </c>
      <c r="I22" s="27"/>
      <c r="J22" s="27"/>
    </row>
    <row r="23" spans="1:10" x14ac:dyDescent="0.35">
      <c r="A23" s="27"/>
      <c r="B23" s="32">
        <v>17</v>
      </c>
      <c r="C23" s="23" t="s">
        <v>65</v>
      </c>
      <c r="D23" s="33">
        <f>VLOOKUP($E$3*80-80+$B23,'Numeracy Select LGA'!$A$5:$N$324,14)</f>
        <v>46.236559139784951</v>
      </c>
      <c r="E23" s="33">
        <f t="shared" si="0"/>
        <v>46.238259139784951</v>
      </c>
      <c r="F23" s="34">
        <f t="shared" si="1"/>
        <v>18</v>
      </c>
      <c r="G23" s="35" t="str">
        <f t="shared" si="2"/>
        <v>Baw Baw</v>
      </c>
      <c r="H23" s="36">
        <f t="shared" si="3"/>
        <v>46.666666666666664</v>
      </c>
      <c r="I23" s="27"/>
      <c r="J23" s="27"/>
    </row>
    <row r="24" spans="1:10" x14ac:dyDescent="0.35">
      <c r="A24" s="27"/>
      <c r="B24" s="32">
        <v>18</v>
      </c>
      <c r="C24" s="23" t="s">
        <v>24</v>
      </c>
      <c r="D24" s="33">
        <f>VLOOKUP($E$3*80-80+$B24,'Numeracy Select LGA'!$A$5:$N$324,14)</f>
        <v>33.079526226734345</v>
      </c>
      <c r="E24" s="33">
        <f t="shared" si="0"/>
        <v>33.081326226734348</v>
      </c>
      <c r="F24" s="34">
        <f t="shared" si="1"/>
        <v>53</v>
      </c>
      <c r="G24" s="35" t="str">
        <f t="shared" si="2"/>
        <v>Corangamite</v>
      </c>
      <c r="H24" s="36">
        <f t="shared" si="3"/>
        <v>46.236559139784951</v>
      </c>
      <c r="I24" s="27"/>
      <c r="J24" s="27"/>
    </row>
    <row r="25" spans="1:10" x14ac:dyDescent="0.35">
      <c r="A25" s="27"/>
      <c r="B25" s="32">
        <v>19</v>
      </c>
      <c r="C25" s="23" t="s">
        <v>66</v>
      </c>
      <c r="D25" s="33">
        <f>VLOOKUP($E$3*80-80+$B25,'Numeracy Select LGA'!$A$5:$N$324,14)</f>
        <v>38.036809815950924</v>
      </c>
      <c r="E25" s="33">
        <f t="shared" si="0"/>
        <v>38.038709815950924</v>
      </c>
      <c r="F25" s="34">
        <f t="shared" si="1"/>
        <v>39</v>
      </c>
      <c r="G25" s="35" t="str">
        <f t="shared" si="2"/>
        <v>Golden Plains</v>
      </c>
      <c r="H25" s="36">
        <f t="shared" si="3"/>
        <v>45.205479452054796</v>
      </c>
      <c r="I25" s="27"/>
      <c r="J25" s="27"/>
    </row>
    <row r="26" spans="1:10" x14ac:dyDescent="0.35">
      <c r="A26" s="27"/>
      <c r="B26" s="32">
        <v>20</v>
      </c>
      <c r="C26" s="23" t="s">
        <v>25</v>
      </c>
      <c r="D26" s="33">
        <f>VLOOKUP($E$3*80-80+$B26,'Numeracy Select LGA'!$A$5:$N$324,14)</f>
        <v>37.537180249851275</v>
      </c>
      <c r="E26" s="33">
        <f t="shared" si="0"/>
        <v>37.539180249851277</v>
      </c>
      <c r="F26" s="34">
        <f t="shared" si="1"/>
        <v>41</v>
      </c>
      <c r="G26" s="35" t="str">
        <f t="shared" si="2"/>
        <v>South Gippsland</v>
      </c>
      <c r="H26" s="36">
        <f t="shared" si="3"/>
        <v>45.128205128205124</v>
      </c>
      <c r="I26" s="27"/>
      <c r="J26" s="27"/>
    </row>
    <row r="27" spans="1:10" x14ac:dyDescent="0.35">
      <c r="A27" s="27"/>
      <c r="B27" s="32">
        <v>21</v>
      </c>
      <c r="C27" s="23" t="s">
        <v>67</v>
      </c>
      <c r="D27" s="33">
        <f>VLOOKUP($E$3*80-80+$B27,'Numeracy Select LGA'!$A$5:$N$324,14)</f>
        <v>39.285714285714292</v>
      </c>
      <c r="E27" s="33">
        <f t="shared" si="0"/>
        <v>39.28781428571429</v>
      </c>
      <c r="F27" s="34">
        <f t="shared" si="1"/>
        <v>38</v>
      </c>
      <c r="G27" s="35" t="str">
        <f t="shared" si="2"/>
        <v>Wodonga</v>
      </c>
      <c r="H27" s="36">
        <f t="shared" si="3"/>
        <v>45.090909090909093</v>
      </c>
      <c r="I27" s="27"/>
      <c r="J27" s="27"/>
    </row>
    <row r="28" spans="1:10" x14ac:dyDescent="0.35">
      <c r="A28" s="27"/>
      <c r="B28" s="32">
        <v>22</v>
      </c>
      <c r="C28" s="23" t="s">
        <v>26</v>
      </c>
      <c r="D28" s="33">
        <f>VLOOKUP($E$3*80-80+$B28,'Numeracy Select LGA'!$A$5:$N$324,14)</f>
        <v>19.00205058099796</v>
      </c>
      <c r="E28" s="33">
        <f t="shared" si="0"/>
        <v>19.004250580997958</v>
      </c>
      <c r="F28" s="34">
        <f t="shared" si="1"/>
        <v>70</v>
      </c>
      <c r="G28" s="35" t="str">
        <f t="shared" si="2"/>
        <v>Towong</v>
      </c>
      <c r="H28" s="36">
        <f t="shared" si="3"/>
        <v>45.054945054945051</v>
      </c>
      <c r="I28" s="27"/>
      <c r="J28" s="27"/>
    </row>
    <row r="29" spans="1:10" x14ac:dyDescent="0.35">
      <c r="A29" s="27"/>
      <c r="B29" s="32">
        <v>23</v>
      </c>
      <c r="C29" s="23" t="s">
        <v>68</v>
      </c>
      <c r="D29" s="33">
        <f>VLOOKUP($E$3*80-80+$B29,'Numeracy Select LGA'!$A$5:$N$324,14)</f>
        <v>51.351351351351347</v>
      </c>
      <c r="E29" s="33">
        <f t="shared" si="0"/>
        <v>51.353651351351346</v>
      </c>
      <c r="F29" s="34">
        <f t="shared" si="1"/>
        <v>4</v>
      </c>
      <c r="G29" s="35" t="str">
        <f t="shared" si="2"/>
        <v>Cardinia</v>
      </c>
      <c r="H29" s="36">
        <f t="shared" si="3"/>
        <v>44.792482380579479</v>
      </c>
      <c r="I29" s="27"/>
      <c r="J29" s="27"/>
    </row>
    <row r="30" spans="1:10" x14ac:dyDescent="0.35">
      <c r="A30" s="27"/>
      <c r="B30" s="32">
        <v>24</v>
      </c>
      <c r="C30" s="23" t="s">
        <v>69</v>
      </c>
      <c r="D30" s="33">
        <f>VLOOKUP($E$3*80-80+$B30,'Numeracy Select LGA'!$A$5:$N$324,14)</f>
        <v>45.205479452054796</v>
      </c>
      <c r="E30" s="33">
        <f t="shared" si="0"/>
        <v>45.207879452054797</v>
      </c>
      <c r="F30" s="34">
        <f t="shared" si="1"/>
        <v>19</v>
      </c>
      <c r="G30" s="35" t="str">
        <f t="shared" si="2"/>
        <v>Benalla</v>
      </c>
      <c r="H30" s="36">
        <f t="shared" si="3"/>
        <v>44.696969696969703</v>
      </c>
      <c r="I30" s="27"/>
      <c r="J30" s="27"/>
    </row>
    <row r="31" spans="1:10" x14ac:dyDescent="0.35">
      <c r="A31" s="27"/>
      <c r="B31" s="32">
        <v>25</v>
      </c>
      <c r="C31" s="23" t="s">
        <v>27</v>
      </c>
      <c r="D31" s="33">
        <f>VLOOKUP($E$3*80-80+$B31,'Numeracy Select LGA'!$A$5:$N$324,14)</f>
        <v>42.645971914264599</v>
      </c>
      <c r="E31" s="33">
        <f t="shared" si="0"/>
        <v>42.648471914264597</v>
      </c>
      <c r="F31" s="34">
        <f t="shared" si="1"/>
        <v>32</v>
      </c>
      <c r="G31" s="35" t="str">
        <f t="shared" si="2"/>
        <v>Warrnambool</v>
      </c>
      <c r="H31" s="36">
        <f t="shared" si="3"/>
        <v>44.582593250444049</v>
      </c>
      <c r="I31" s="27"/>
      <c r="J31" s="27"/>
    </row>
    <row r="32" spans="1:10" x14ac:dyDescent="0.35">
      <c r="A32" s="27"/>
      <c r="B32" s="32">
        <v>26</v>
      </c>
      <c r="C32" s="23" t="s">
        <v>28</v>
      </c>
      <c r="D32" s="33">
        <f>VLOOKUP($E$3*80-80+$B32,'Numeracy Select LGA'!$A$5:$N$324,14)</f>
        <v>40.547798066595064</v>
      </c>
      <c r="E32" s="33">
        <f t="shared" si="0"/>
        <v>40.550398066595065</v>
      </c>
      <c r="F32" s="34">
        <f t="shared" si="1"/>
        <v>35</v>
      </c>
      <c r="G32" s="35" t="str">
        <f t="shared" si="2"/>
        <v>Wangaratta</v>
      </c>
      <c r="H32" s="36">
        <f t="shared" si="3"/>
        <v>44.444444444444443</v>
      </c>
      <c r="I32" s="27"/>
      <c r="J32" s="27"/>
    </row>
    <row r="33" spans="1:10" x14ac:dyDescent="0.35">
      <c r="A33" s="27"/>
      <c r="B33" s="32">
        <v>27</v>
      </c>
      <c r="C33" s="23" t="s">
        <v>29</v>
      </c>
      <c r="D33" s="33">
        <f>VLOOKUP($E$3*80-80+$B33,'Numeracy Select LGA'!$A$5:$N$324,14)</f>
        <v>35.221674876847288</v>
      </c>
      <c r="E33" s="33">
        <f t="shared" si="0"/>
        <v>35.224374876847286</v>
      </c>
      <c r="F33" s="34">
        <f t="shared" si="1"/>
        <v>49</v>
      </c>
      <c r="G33" s="35" t="str">
        <f t="shared" si="2"/>
        <v>Bass Coast</v>
      </c>
      <c r="H33" s="36">
        <f t="shared" si="3"/>
        <v>44.412607449856736</v>
      </c>
      <c r="I33" s="27"/>
      <c r="J33" s="27"/>
    </row>
    <row r="34" spans="1:10" x14ac:dyDescent="0.35">
      <c r="A34" s="27"/>
      <c r="B34" s="32">
        <v>28</v>
      </c>
      <c r="C34" s="23" t="s">
        <v>30</v>
      </c>
      <c r="D34" s="33">
        <f>VLOOKUP($E$3*80-80+$B34,'Numeracy Select LGA'!$A$5:$N$324,14)</f>
        <v>50.498753117206988</v>
      </c>
      <c r="E34" s="33">
        <f t="shared" si="0"/>
        <v>50.501553117206988</v>
      </c>
      <c r="F34" s="34">
        <f t="shared" si="1"/>
        <v>5</v>
      </c>
      <c r="G34" s="35" t="str">
        <f t="shared" si="2"/>
        <v>Ararat</v>
      </c>
      <c r="H34" s="36">
        <f t="shared" si="3"/>
        <v>44.247787610619469</v>
      </c>
      <c r="I34" s="27"/>
      <c r="J34" s="27"/>
    </row>
    <row r="35" spans="1:10" x14ac:dyDescent="0.35">
      <c r="A35" s="27"/>
      <c r="B35" s="32">
        <v>29</v>
      </c>
      <c r="C35" s="23" t="s">
        <v>70</v>
      </c>
      <c r="D35" s="33">
        <f>VLOOKUP($E$3*80-80+$B35,'Numeracy Select LGA'!$A$5:$N$324,14)</f>
        <v>29.729729729729726</v>
      </c>
      <c r="E35" s="33">
        <f t="shared" si="0"/>
        <v>29.732629729729727</v>
      </c>
      <c r="F35" s="34">
        <f t="shared" si="1"/>
        <v>61</v>
      </c>
      <c r="G35" s="35" t="str">
        <f t="shared" si="2"/>
        <v>Moira</v>
      </c>
      <c r="H35" s="36">
        <f t="shared" si="3"/>
        <v>44.132653061224488</v>
      </c>
      <c r="I35" s="27"/>
      <c r="J35" s="27"/>
    </row>
    <row r="36" spans="1:10" x14ac:dyDescent="0.35">
      <c r="A36" s="27"/>
      <c r="B36" s="32">
        <v>30</v>
      </c>
      <c r="C36" s="23" t="s">
        <v>71</v>
      </c>
      <c r="D36" s="33">
        <f>VLOOKUP($E$3*80-80+$B36,'Numeracy Select LGA'!$A$5:$N$324,14)</f>
        <v>42.372881355932201</v>
      </c>
      <c r="E36" s="33">
        <f t="shared" si="0"/>
        <v>42.375881355932201</v>
      </c>
      <c r="F36" s="34">
        <f t="shared" si="1"/>
        <v>33</v>
      </c>
      <c r="G36" s="35" t="str">
        <f t="shared" si="2"/>
        <v>Yarriambiack</v>
      </c>
      <c r="H36" s="36">
        <f t="shared" si="3"/>
        <v>43.07692307692308</v>
      </c>
      <c r="I36" s="27"/>
      <c r="J36" s="27"/>
    </row>
    <row r="37" spans="1:10" x14ac:dyDescent="0.35">
      <c r="A37" s="27"/>
      <c r="B37" s="32">
        <v>31</v>
      </c>
      <c r="C37" s="23" t="s">
        <v>31</v>
      </c>
      <c r="D37" s="33">
        <f>VLOOKUP($E$3*80-80+$B37,'Numeracy Select LGA'!$A$5:$N$324,14)</f>
        <v>30.859835100117778</v>
      </c>
      <c r="E37" s="33">
        <f t="shared" si="0"/>
        <v>30.862935100117777</v>
      </c>
      <c r="F37" s="34">
        <f t="shared" si="1"/>
        <v>58</v>
      </c>
      <c r="G37" s="35" t="str">
        <f t="shared" si="2"/>
        <v>Mildura</v>
      </c>
      <c r="H37" s="36">
        <f t="shared" si="3"/>
        <v>43.005952380952387</v>
      </c>
      <c r="I37" s="27"/>
      <c r="J37" s="27"/>
    </row>
    <row r="38" spans="1:10" x14ac:dyDescent="0.35">
      <c r="A38" s="27"/>
      <c r="B38" s="32">
        <v>32</v>
      </c>
      <c r="C38" s="23" t="s">
        <v>52</v>
      </c>
      <c r="D38" s="33">
        <f>VLOOKUP($E$3*80-80+$B38,'Numeracy Select LGA'!$A$5:$N$324,14)</f>
        <v>37.280701754385973</v>
      </c>
      <c r="E38" s="33">
        <f t="shared" si="0"/>
        <v>37.283901754385973</v>
      </c>
      <c r="F38" s="34">
        <f t="shared" si="1"/>
        <v>43</v>
      </c>
      <c r="G38" s="35" t="str">
        <f t="shared" si="2"/>
        <v>Greater Bendigo</v>
      </c>
      <c r="H38" s="36">
        <f t="shared" si="3"/>
        <v>42.645971914264599</v>
      </c>
      <c r="I38" s="27"/>
      <c r="J38" s="27"/>
    </row>
    <row r="39" spans="1:10" x14ac:dyDescent="0.35">
      <c r="A39" s="27"/>
      <c r="B39" s="32">
        <v>33</v>
      </c>
      <c r="C39" s="23" t="s">
        <v>32</v>
      </c>
      <c r="D39" s="33">
        <f>VLOOKUP($E$3*80-80+$B39,'Numeracy Select LGA'!$A$5:$N$324,14)</f>
        <v>49.432955303535685</v>
      </c>
      <c r="E39" s="33">
        <f t="shared" si="0"/>
        <v>49.436255303535688</v>
      </c>
      <c r="F39" s="34">
        <f t="shared" si="1"/>
        <v>8</v>
      </c>
      <c r="G39" s="35" t="str">
        <f t="shared" si="2"/>
        <v>Hindmarsh</v>
      </c>
      <c r="H39" s="36">
        <f t="shared" si="3"/>
        <v>42.372881355932201</v>
      </c>
      <c r="I39" s="27"/>
      <c r="J39" s="27"/>
    </row>
    <row r="40" spans="1:10" x14ac:dyDescent="0.35">
      <c r="A40" s="27"/>
      <c r="B40" s="32">
        <v>34</v>
      </c>
      <c r="C40" s="23" t="s">
        <v>72</v>
      </c>
      <c r="D40" s="33">
        <f>VLOOKUP($E$3*80-80+$B40,'Numeracy Select LGA'!$A$5:$N$324,14)</f>
        <v>48.421052631578945</v>
      </c>
      <c r="E40" s="33">
        <f t="shared" si="0"/>
        <v>48.424452631578944</v>
      </c>
      <c r="F40" s="34">
        <f t="shared" si="1"/>
        <v>12</v>
      </c>
      <c r="G40" s="35" t="str">
        <f t="shared" si="2"/>
        <v>Brimbank</v>
      </c>
      <c r="H40" s="36">
        <f t="shared" si="3"/>
        <v>41.358024691358018</v>
      </c>
      <c r="I40" s="27"/>
      <c r="J40" s="27"/>
    </row>
    <row r="41" spans="1:10" x14ac:dyDescent="0.35">
      <c r="A41" s="27"/>
      <c r="B41" s="32">
        <v>35</v>
      </c>
      <c r="C41" s="23" t="s">
        <v>33</v>
      </c>
      <c r="D41" s="33">
        <f>VLOOKUP($E$3*80-80+$B41,'Numeracy Select LGA'!$A$5:$N$324,14)</f>
        <v>25.483870967741936</v>
      </c>
      <c r="E41" s="33">
        <f t="shared" si="0"/>
        <v>25.487370967741935</v>
      </c>
      <c r="F41" s="34">
        <f t="shared" si="1"/>
        <v>64</v>
      </c>
      <c r="G41" s="35" t="str">
        <f t="shared" si="2"/>
        <v>Greater Dandenong</v>
      </c>
      <c r="H41" s="36">
        <f t="shared" si="3"/>
        <v>40.547798066595064</v>
      </c>
      <c r="I41" s="27"/>
      <c r="J41" s="27"/>
    </row>
    <row r="42" spans="1:10" x14ac:dyDescent="0.35">
      <c r="A42" s="27"/>
      <c r="B42" s="32">
        <v>36</v>
      </c>
      <c r="C42" s="23" t="s">
        <v>34</v>
      </c>
      <c r="D42" s="33">
        <f>VLOOKUP($E$3*80-80+$B42,'Numeracy Select LGA'!$A$5:$N$324,14)</f>
        <v>31.471631205673759</v>
      </c>
      <c r="E42" s="33">
        <f t="shared" si="0"/>
        <v>31.475231205673758</v>
      </c>
      <c r="F42" s="34">
        <f t="shared" si="1"/>
        <v>56</v>
      </c>
      <c r="G42" s="35" t="str">
        <f t="shared" si="2"/>
        <v>Moreland</v>
      </c>
      <c r="H42" s="36">
        <f t="shared" si="3"/>
        <v>39.651639344262293</v>
      </c>
      <c r="I42" s="27"/>
      <c r="J42" s="27"/>
    </row>
    <row r="43" spans="1:10" x14ac:dyDescent="0.35">
      <c r="A43" s="27"/>
      <c r="B43" s="32">
        <v>37</v>
      </c>
      <c r="C43" s="23" t="s">
        <v>35</v>
      </c>
      <c r="D43" s="33">
        <f>VLOOKUP($E$3*80-80+$B43,'Numeracy Select LGA'!$A$5:$N$324,14)</f>
        <v>50.134408602150536</v>
      </c>
      <c r="E43" s="33">
        <f t="shared" si="0"/>
        <v>50.138108602150538</v>
      </c>
      <c r="F43" s="34">
        <f t="shared" si="1"/>
        <v>7</v>
      </c>
      <c r="G43" s="35" t="str">
        <f t="shared" si="2"/>
        <v>Wellington</v>
      </c>
      <c r="H43" s="36">
        <f t="shared" si="3"/>
        <v>39.285714285714292</v>
      </c>
      <c r="I43" s="27"/>
      <c r="J43" s="27"/>
    </row>
    <row r="44" spans="1:10" x14ac:dyDescent="0.35">
      <c r="A44" s="27"/>
      <c r="B44" s="32">
        <v>38</v>
      </c>
      <c r="C44" s="23" t="s">
        <v>73</v>
      </c>
      <c r="D44" s="33">
        <f>VLOOKUP($E$3*80-80+$B44,'Numeracy Select LGA'!$A$5:$N$324,14)</f>
        <v>47.27272727272728</v>
      </c>
      <c r="E44" s="33">
        <f t="shared" si="0"/>
        <v>47.276527272727279</v>
      </c>
      <c r="F44" s="34">
        <f t="shared" si="1"/>
        <v>16</v>
      </c>
      <c r="G44" s="35" t="str">
        <f t="shared" si="2"/>
        <v>Gannawarra</v>
      </c>
      <c r="H44" s="36">
        <f t="shared" si="3"/>
        <v>39.285714285714292</v>
      </c>
      <c r="I44" s="27"/>
      <c r="J44" s="27"/>
    </row>
    <row r="45" spans="1:10" x14ac:dyDescent="0.35">
      <c r="A45" s="27"/>
      <c r="B45" s="32">
        <v>39</v>
      </c>
      <c r="C45" s="23" t="s">
        <v>74</v>
      </c>
      <c r="D45" s="33">
        <f>VLOOKUP($E$3*80-80+$B45,'Numeracy Select LGA'!$A$5:$N$324,14)</f>
        <v>30.344827586206904</v>
      </c>
      <c r="E45" s="33">
        <f t="shared" si="0"/>
        <v>30.348727586206905</v>
      </c>
      <c r="F45" s="34">
        <f t="shared" si="1"/>
        <v>60</v>
      </c>
      <c r="G45" s="35" t="str">
        <f t="shared" si="2"/>
        <v>East Gippsland</v>
      </c>
      <c r="H45" s="36">
        <f t="shared" si="3"/>
        <v>38.036809815950924</v>
      </c>
      <c r="I45" s="27"/>
      <c r="J45" s="27"/>
    </row>
    <row r="46" spans="1:10" x14ac:dyDescent="0.35">
      <c r="A46" s="27"/>
      <c r="B46" s="32">
        <v>40</v>
      </c>
      <c r="C46" s="23" t="s">
        <v>36</v>
      </c>
      <c r="D46" s="33">
        <f>VLOOKUP($E$3*80-80+$B46,'Numeracy Select LGA'!$A$5:$N$324,14)</f>
        <v>22.420480993017847</v>
      </c>
      <c r="E46" s="33">
        <f t="shared" si="0"/>
        <v>22.424480993017848</v>
      </c>
      <c r="F46" s="34">
        <f t="shared" si="1"/>
        <v>69</v>
      </c>
      <c r="G46" s="35" t="str">
        <f t="shared" si="2"/>
        <v>Alpine</v>
      </c>
      <c r="H46" s="36">
        <f t="shared" si="3"/>
        <v>37.6</v>
      </c>
      <c r="I46" s="27"/>
      <c r="J46" s="27"/>
    </row>
    <row r="47" spans="1:10" x14ac:dyDescent="0.35">
      <c r="A47" s="27"/>
      <c r="B47" s="32">
        <v>41</v>
      </c>
      <c r="C47" s="23" t="s">
        <v>75</v>
      </c>
      <c r="D47" s="33">
        <f>VLOOKUP($E$3*80-80+$B47,'Numeracy Select LGA'!$A$5:$N$324,14)</f>
        <v>14.939759036144579</v>
      </c>
      <c r="E47" s="33">
        <f t="shared" si="0"/>
        <v>14.943859036144579</v>
      </c>
      <c r="F47" s="34">
        <f t="shared" si="1"/>
        <v>76</v>
      </c>
      <c r="G47" s="35" t="str">
        <f t="shared" si="2"/>
        <v>Frankston</v>
      </c>
      <c r="H47" s="36">
        <f t="shared" si="3"/>
        <v>37.537180249851275</v>
      </c>
      <c r="I47" s="27"/>
      <c r="J47" s="27"/>
    </row>
    <row r="48" spans="1:10" x14ac:dyDescent="0.35">
      <c r="A48" s="27"/>
      <c r="B48" s="32">
        <v>42</v>
      </c>
      <c r="C48" s="23" t="s">
        <v>37</v>
      </c>
      <c r="D48" s="33">
        <f>VLOOKUP($E$3*80-80+$B48,'Numeracy Select LGA'!$A$5:$N$324,14)</f>
        <v>30.648535564853546</v>
      </c>
      <c r="E48" s="33">
        <f t="shared" si="0"/>
        <v>30.652735564853547</v>
      </c>
      <c r="F48" s="34">
        <f t="shared" si="1"/>
        <v>59</v>
      </c>
      <c r="G48" s="35" t="str">
        <f t="shared" si="2"/>
        <v>Moyne</v>
      </c>
      <c r="H48" s="36">
        <f t="shared" si="3"/>
        <v>37.5</v>
      </c>
      <c r="I48" s="27"/>
      <c r="J48" s="27"/>
    </row>
    <row r="49" spans="1:10" x14ac:dyDescent="0.35">
      <c r="A49" s="27"/>
      <c r="B49" s="32">
        <v>43</v>
      </c>
      <c r="C49" s="23" t="s">
        <v>38</v>
      </c>
      <c r="D49" s="33">
        <f>VLOOKUP($E$3*80-80+$B49,'Numeracy Select LGA'!$A$5:$N$324,14)</f>
        <v>27.260367097212779</v>
      </c>
      <c r="E49" s="33">
        <f t="shared" si="0"/>
        <v>27.264667097212779</v>
      </c>
      <c r="F49" s="34">
        <f t="shared" si="1"/>
        <v>63</v>
      </c>
      <c r="G49" s="35" t="str">
        <f t="shared" si="2"/>
        <v>Horsham</v>
      </c>
      <c r="H49" s="36">
        <f t="shared" si="3"/>
        <v>37.280701754385973</v>
      </c>
      <c r="I49" s="27"/>
      <c r="J49" s="27"/>
    </row>
    <row r="50" spans="1:10" x14ac:dyDescent="0.35">
      <c r="A50" s="27"/>
      <c r="B50" s="32">
        <v>44</v>
      </c>
      <c r="C50" s="23" t="s">
        <v>39</v>
      </c>
      <c r="D50" s="33">
        <f>VLOOKUP($E$3*80-80+$B50,'Numeracy Select LGA'!$A$5:$N$324,14)</f>
        <v>17.422867513611621</v>
      </c>
      <c r="E50" s="33">
        <f t="shared" si="0"/>
        <v>17.427267513611621</v>
      </c>
      <c r="F50" s="34">
        <f t="shared" si="1"/>
        <v>71</v>
      </c>
      <c r="G50" s="35" t="str">
        <f t="shared" si="2"/>
        <v>West Wimmera</v>
      </c>
      <c r="H50" s="36">
        <f t="shared" si="3"/>
        <v>36</v>
      </c>
      <c r="I50" s="27"/>
      <c r="J50" s="27"/>
    </row>
    <row r="51" spans="1:10" x14ac:dyDescent="0.35">
      <c r="A51" s="27"/>
      <c r="B51" s="32">
        <v>45</v>
      </c>
      <c r="C51" s="23" t="s">
        <v>76</v>
      </c>
      <c r="D51" s="33">
        <f>VLOOKUP($E$3*80-80+$B51,'Numeracy Select LGA'!$A$5:$N$324,14)</f>
        <v>48.996832101372753</v>
      </c>
      <c r="E51" s="33">
        <f t="shared" si="0"/>
        <v>49.001332101372753</v>
      </c>
      <c r="F51" s="34">
        <f t="shared" si="1"/>
        <v>10</v>
      </c>
      <c r="G51" s="35" t="str">
        <f t="shared" si="2"/>
        <v>Colac-Otway</v>
      </c>
      <c r="H51" s="36">
        <f t="shared" si="3"/>
        <v>35.943060498220632</v>
      </c>
      <c r="I51" s="27"/>
      <c r="J51" s="27"/>
    </row>
    <row r="52" spans="1:10" x14ac:dyDescent="0.35">
      <c r="A52" s="27"/>
      <c r="B52" s="32">
        <v>46</v>
      </c>
      <c r="C52" s="23" t="s">
        <v>53</v>
      </c>
      <c r="D52" s="33">
        <f>VLOOKUP($E$3*80-80+$B52,'Numeracy Select LGA'!$A$5:$N$324,14)</f>
        <v>43.005952380952387</v>
      </c>
      <c r="E52" s="33">
        <f t="shared" si="0"/>
        <v>43.01055238095239</v>
      </c>
      <c r="F52" s="34">
        <f t="shared" si="1"/>
        <v>31</v>
      </c>
      <c r="G52" s="35" t="str">
        <f t="shared" si="2"/>
        <v>Casey</v>
      </c>
      <c r="H52" s="36">
        <f t="shared" si="3"/>
        <v>35.743162901307969</v>
      </c>
      <c r="I52" s="27"/>
      <c r="J52" s="27"/>
    </row>
    <row r="53" spans="1:10" x14ac:dyDescent="0.35">
      <c r="A53" s="27"/>
      <c r="B53" s="32">
        <v>47</v>
      </c>
      <c r="C53" s="23" t="s">
        <v>77</v>
      </c>
      <c r="D53" s="33">
        <f>VLOOKUP($E$3*80-80+$B53,'Numeracy Select LGA'!$A$5:$N$324,14)</f>
        <v>48.542024013722127</v>
      </c>
      <c r="E53" s="33">
        <f t="shared" si="0"/>
        <v>48.546724013722127</v>
      </c>
      <c r="F53" s="34">
        <f t="shared" si="1"/>
        <v>11</v>
      </c>
      <c r="G53" s="35" t="str">
        <f t="shared" si="2"/>
        <v>Yarra Ranges</v>
      </c>
      <c r="H53" s="36">
        <f t="shared" si="3"/>
        <v>35.697674418604649</v>
      </c>
      <c r="I53" s="27"/>
      <c r="J53" s="27"/>
    </row>
    <row r="54" spans="1:10" x14ac:dyDescent="0.35">
      <c r="A54" s="27"/>
      <c r="B54" s="32">
        <v>48</v>
      </c>
      <c r="C54" s="23" t="s">
        <v>78</v>
      </c>
      <c r="D54" s="33">
        <f>VLOOKUP($E$3*80-80+$B54,'Numeracy Select LGA'!$A$5:$N$324,14)</f>
        <v>44.132653061224488</v>
      </c>
      <c r="E54" s="33">
        <f t="shared" si="0"/>
        <v>44.137453061224491</v>
      </c>
      <c r="F54" s="34">
        <f t="shared" si="1"/>
        <v>29</v>
      </c>
      <c r="G54" s="35" t="str">
        <f t="shared" si="2"/>
        <v>Ballarat</v>
      </c>
      <c r="H54" s="36">
        <f t="shared" si="3"/>
        <v>35.535307517084277</v>
      </c>
      <c r="I54" s="27"/>
      <c r="J54" s="27"/>
    </row>
    <row r="55" spans="1:10" x14ac:dyDescent="0.35">
      <c r="A55" s="27"/>
      <c r="B55" s="32">
        <v>49</v>
      </c>
      <c r="C55" s="23" t="s">
        <v>40</v>
      </c>
      <c r="D55" s="33">
        <f>VLOOKUP($E$3*80-80+$B55,'Numeracy Select LGA'!$A$5:$N$324,14)</f>
        <v>16.323082122338633</v>
      </c>
      <c r="E55" s="33">
        <f t="shared" si="0"/>
        <v>16.327982122338632</v>
      </c>
      <c r="F55" s="34">
        <f t="shared" si="1"/>
        <v>74</v>
      </c>
      <c r="G55" s="35" t="str">
        <f t="shared" si="2"/>
        <v>Greater Geelong</v>
      </c>
      <c r="H55" s="36">
        <f t="shared" si="3"/>
        <v>35.221674876847288</v>
      </c>
      <c r="I55" s="27"/>
      <c r="J55" s="27"/>
    </row>
    <row r="56" spans="1:10" x14ac:dyDescent="0.35">
      <c r="A56" s="27"/>
      <c r="B56" s="32">
        <v>50</v>
      </c>
      <c r="C56" s="23" t="s">
        <v>41</v>
      </c>
      <c r="D56" s="33">
        <f>VLOOKUP($E$3*80-80+$B56,'Numeracy Select LGA'!$A$5:$N$324,14)</f>
        <v>23.07265668330561</v>
      </c>
      <c r="E56" s="33">
        <f t="shared" si="0"/>
        <v>23.077656683305609</v>
      </c>
      <c r="F56" s="34">
        <f t="shared" si="1"/>
        <v>68</v>
      </c>
      <c r="G56" s="35" t="str">
        <f t="shared" si="2"/>
        <v>Wyndham</v>
      </c>
      <c r="H56" s="36">
        <f t="shared" si="3"/>
        <v>35.078676071622354</v>
      </c>
      <c r="I56" s="27"/>
      <c r="J56" s="27"/>
    </row>
    <row r="57" spans="1:10" x14ac:dyDescent="0.35">
      <c r="A57" s="27"/>
      <c r="B57" s="32">
        <v>51</v>
      </c>
      <c r="C57" s="23" t="s">
        <v>79</v>
      </c>
      <c r="D57" s="33">
        <f>VLOOKUP($E$3*80-80+$B57,'Numeracy Select LGA'!$A$5:$N$324,14)</f>
        <v>23.678646934460886</v>
      </c>
      <c r="E57" s="33">
        <f t="shared" si="0"/>
        <v>23.683746934460885</v>
      </c>
      <c r="F57" s="34">
        <f t="shared" si="1"/>
        <v>67</v>
      </c>
      <c r="G57" s="35" t="str">
        <f t="shared" si="2"/>
        <v>Strathbogie</v>
      </c>
      <c r="H57" s="36">
        <f t="shared" si="3"/>
        <v>34.615384615384613</v>
      </c>
      <c r="I57" s="27"/>
      <c r="J57" s="27"/>
    </row>
    <row r="58" spans="1:10" x14ac:dyDescent="0.35">
      <c r="A58" s="27"/>
      <c r="B58" s="32">
        <v>52</v>
      </c>
      <c r="C58" s="23" t="s">
        <v>42</v>
      </c>
      <c r="D58" s="33">
        <f>VLOOKUP($E$3*80-80+$B58,'Numeracy Select LGA'!$A$5:$N$324,14)</f>
        <v>39.651639344262293</v>
      </c>
      <c r="E58" s="33">
        <f t="shared" si="0"/>
        <v>39.656839344262295</v>
      </c>
      <c r="F58" s="34">
        <f t="shared" si="1"/>
        <v>36</v>
      </c>
      <c r="G58" s="35" t="str">
        <f t="shared" si="2"/>
        <v>Queenscliffe (B)</v>
      </c>
      <c r="H58" s="36">
        <f t="shared" si="3"/>
        <v>33.4</v>
      </c>
      <c r="I58" s="27"/>
      <c r="J58" s="27"/>
    </row>
    <row r="59" spans="1:10" x14ac:dyDescent="0.35">
      <c r="A59" s="27"/>
      <c r="B59" s="32">
        <v>53</v>
      </c>
      <c r="C59" s="23" t="s">
        <v>80</v>
      </c>
      <c r="D59" s="33">
        <f>VLOOKUP($E$3*80-80+$B59,'Numeracy Select LGA'!$A$5:$N$324,14)</f>
        <v>31.461988304093566</v>
      </c>
      <c r="E59" s="33">
        <f t="shared" si="0"/>
        <v>31.467288304093564</v>
      </c>
      <c r="F59" s="34">
        <f t="shared" si="1"/>
        <v>57</v>
      </c>
      <c r="G59" s="35" t="str">
        <f t="shared" si="2"/>
        <v>Darebin</v>
      </c>
      <c r="H59" s="36">
        <f t="shared" si="3"/>
        <v>33.079526226734345</v>
      </c>
      <c r="I59" s="27"/>
      <c r="J59" s="27"/>
    </row>
    <row r="60" spans="1:10" x14ac:dyDescent="0.35">
      <c r="A60" s="27"/>
      <c r="B60" s="32">
        <v>54</v>
      </c>
      <c r="C60" s="23" t="s">
        <v>81</v>
      </c>
      <c r="D60" s="33">
        <f>VLOOKUP($E$3*80-80+$B60,'Numeracy Select LGA'!$A$5:$N$324,14)</f>
        <v>31.730769230769226</v>
      </c>
      <c r="E60" s="33">
        <f t="shared" si="0"/>
        <v>31.736169230769228</v>
      </c>
      <c r="F60" s="34">
        <f t="shared" si="1"/>
        <v>55</v>
      </c>
      <c r="G60" s="35" t="str">
        <f t="shared" si="2"/>
        <v>Nillumbik</v>
      </c>
      <c r="H60" s="36">
        <f t="shared" si="3"/>
        <v>32.412523020257822</v>
      </c>
      <c r="I60" s="27"/>
      <c r="J60" s="27"/>
    </row>
    <row r="61" spans="1:10" x14ac:dyDescent="0.35">
      <c r="A61" s="27"/>
      <c r="B61" s="32">
        <v>55</v>
      </c>
      <c r="C61" s="23" t="s">
        <v>82</v>
      </c>
      <c r="D61" s="33">
        <f>VLOOKUP($E$3*80-80+$B61,'Numeracy Select LGA'!$A$5:$N$324,14)</f>
        <v>37.5</v>
      </c>
      <c r="E61" s="33">
        <f t="shared" si="0"/>
        <v>37.505499999999998</v>
      </c>
      <c r="F61" s="34">
        <f t="shared" si="1"/>
        <v>42</v>
      </c>
      <c r="G61" s="35" t="str">
        <f t="shared" si="2"/>
        <v>Mount Alexander</v>
      </c>
      <c r="H61" s="36">
        <f t="shared" si="3"/>
        <v>31.730769230769226</v>
      </c>
      <c r="I61" s="27"/>
      <c r="J61" s="27"/>
    </row>
    <row r="62" spans="1:10" x14ac:dyDescent="0.35">
      <c r="A62" s="27"/>
      <c r="B62" s="32">
        <v>56</v>
      </c>
      <c r="C62" s="23" t="s">
        <v>83</v>
      </c>
      <c r="D62" s="33">
        <f>VLOOKUP($E$3*80-80+$B62,'Numeracy Select LGA'!$A$5:$N$324,14)</f>
        <v>49.056603773584904</v>
      </c>
      <c r="E62" s="33">
        <f t="shared" si="0"/>
        <v>49.062203773584905</v>
      </c>
      <c r="F62" s="34">
        <f t="shared" si="1"/>
        <v>9</v>
      </c>
      <c r="G62" s="35" t="str">
        <f t="shared" si="2"/>
        <v>Knox</v>
      </c>
      <c r="H62" s="36">
        <f t="shared" si="3"/>
        <v>31.471631205673759</v>
      </c>
      <c r="I62" s="27"/>
      <c r="J62" s="27"/>
    </row>
    <row r="63" spans="1:10" x14ac:dyDescent="0.35">
      <c r="A63" s="27"/>
      <c r="B63" s="32">
        <v>57</v>
      </c>
      <c r="C63" s="23" t="s">
        <v>84</v>
      </c>
      <c r="D63" s="33">
        <f>VLOOKUP($E$3*80-80+$B63,'Numeracy Select LGA'!$A$5:$N$324,14)</f>
        <v>32.412523020257822</v>
      </c>
      <c r="E63" s="33">
        <f t="shared" si="0"/>
        <v>32.41822302025782</v>
      </c>
      <c r="F63" s="34">
        <f t="shared" si="1"/>
        <v>54</v>
      </c>
      <c r="G63" s="35" t="str">
        <f t="shared" si="2"/>
        <v>Mornington Peninsula</v>
      </c>
      <c r="H63" s="36">
        <f t="shared" si="3"/>
        <v>31.461988304093566</v>
      </c>
      <c r="I63" s="27"/>
      <c r="J63" s="27"/>
    </row>
    <row r="64" spans="1:10" x14ac:dyDescent="0.35">
      <c r="A64" s="27"/>
      <c r="B64" s="32">
        <v>58</v>
      </c>
      <c r="C64" s="23" t="s">
        <v>85</v>
      </c>
      <c r="D64" s="33">
        <f>VLOOKUP($E$3*80-80+$B64,'Numeracy Select LGA'!$A$5:$N$324,14)</f>
        <v>56.164383561643838</v>
      </c>
      <c r="E64" s="33">
        <f t="shared" si="0"/>
        <v>56.170183561643839</v>
      </c>
      <c r="F64" s="34">
        <f t="shared" si="1"/>
        <v>1</v>
      </c>
      <c r="G64" s="35" t="str">
        <f t="shared" si="2"/>
        <v>Hobsons Bay</v>
      </c>
      <c r="H64" s="36">
        <f t="shared" si="3"/>
        <v>30.859835100117778</v>
      </c>
      <c r="I64" s="27"/>
      <c r="J64" s="27"/>
    </row>
    <row r="65" spans="1:10" x14ac:dyDescent="0.35">
      <c r="A65" s="27"/>
      <c r="B65" s="32">
        <v>59</v>
      </c>
      <c r="C65" s="23" t="s">
        <v>43</v>
      </c>
      <c r="D65" s="33">
        <f>VLOOKUP($E$3*80-80+$B65,'Numeracy Select LGA'!$A$5:$N$324,14)</f>
        <v>15.256124721603555</v>
      </c>
      <c r="E65" s="33">
        <f t="shared" si="0"/>
        <v>15.262024721603556</v>
      </c>
      <c r="F65" s="34">
        <f t="shared" si="1"/>
        <v>75</v>
      </c>
      <c r="G65" s="35" t="str">
        <f t="shared" si="2"/>
        <v>Maribyrnong</v>
      </c>
      <c r="H65" s="36">
        <f t="shared" si="3"/>
        <v>30.648535564853546</v>
      </c>
      <c r="I65" s="27"/>
      <c r="J65" s="27"/>
    </row>
    <row r="66" spans="1:10" x14ac:dyDescent="0.35">
      <c r="A66" s="27"/>
      <c r="B66" s="32">
        <v>60</v>
      </c>
      <c r="C66" s="23" t="s">
        <v>86</v>
      </c>
      <c r="D66" s="33">
        <f>VLOOKUP($E$3*80-80+$B66,'Numeracy Select LGA'!$A$5:$N$324,14)</f>
        <v>48.275862068965516</v>
      </c>
      <c r="E66" s="33">
        <f t="shared" si="0"/>
        <v>48.281862068965516</v>
      </c>
      <c r="F66" s="34">
        <f t="shared" si="1"/>
        <v>14</v>
      </c>
      <c r="G66" s="35" t="str">
        <f t="shared" si="2"/>
        <v>Macedon Ranges</v>
      </c>
      <c r="H66" s="36">
        <f t="shared" si="3"/>
        <v>30.344827586206904</v>
      </c>
      <c r="I66" s="27"/>
      <c r="J66" s="27"/>
    </row>
    <row r="67" spans="1:10" x14ac:dyDescent="0.35">
      <c r="A67" s="27"/>
      <c r="B67" s="32">
        <v>61</v>
      </c>
      <c r="C67" s="23" t="s">
        <v>16</v>
      </c>
      <c r="D67" s="33">
        <f>VLOOKUP($E$3*80-80+$B67,'Numeracy Select LGA'!$A$5:$N$324,14)</f>
        <v>33.4</v>
      </c>
      <c r="E67" s="33">
        <f t="shared" si="0"/>
        <v>33.406100000000002</v>
      </c>
      <c r="F67" s="34">
        <f t="shared" si="1"/>
        <v>52</v>
      </c>
      <c r="G67" s="35" t="str">
        <f t="shared" si="2"/>
        <v>Hepburn</v>
      </c>
      <c r="H67" s="36">
        <f t="shared" si="3"/>
        <v>29.729729729729726</v>
      </c>
      <c r="I67" s="27"/>
      <c r="J67" s="27"/>
    </row>
    <row r="68" spans="1:10" x14ac:dyDescent="0.35">
      <c r="A68" s="27"/>
      <c r="B68" s="32">
        <v>62</v>
      </c>
      <c r="C68" s="23" t="s">
        <v>87</v>
      </c>
      <c r="D68" s="33">
        <f>VLOOKUP($E$3*80-80+$B68,'Numeracy Select LGA'!$A$5:$N$324,14)</f>
        <v>45.128205128205124</v>
      </c>
      <c r="E68" s="33">
        <f t="shared" si="0"/>
        <v>45.134405128205124</v>
      </c>
      <c r="F68" s="34">
        <f t="shared" si="1"/>
        <v>20</v>
      </c>
      <c r="G68" s="35" t="str">
        <f t="shared" si="2"/>
        <v>Southern Grampians</v>
      </c>
      <c r="H68" s="36">
        <f t="shared" si="3"/>
        <v>28.138528138528144</v>
      </c>
      <c r="I68" s="27"/>
      <c r="J68" s="27"/>
    </row>
    <row r="69" spans="1:10" x14ac:dyDescent="0.35">
      <c r="A69" s="27"/>
      <c r="B69" s="32">
        <v>63</v>
      </c>
      <c r="C69" s="23" t="s">
        <v>88</v>
      </c>
      <c r="D69" s="33">
        <f>VLOOKUP($E$3*80-80+$B69,'Numeracy Select LGA'!$A$5:$N$324,14)</f>
        <v>28.138528138528144</v>
      </c>
      <c r="E69" s="33">
        <f t="shared" si="0"/>
        <v>28.144828138528144</v>
      </c>
      <c r="F69" s="34">
        <f t="shared" si="1"/>
        <v>62</v>
      </c>
      <c r="G69" s="35" t="str">
        <f t="shared" si="2"/>
        <v>Maroondah</v>
      </c>
      <c r="H69" s="36">
        <f t="shared" si="3"/>
        <v>27.260367097212779</v>
      </c>
      <c r="I69" s="27"/>
      <c r="J69" s="27"/>
    </row>
    <row r="70" spans="1:10" x14ac:dyDescent="0.35">
      <c r="A70" s="27"/>
      <c r="B70" s="32">
        <v>64</v>
      </c>
      <c r="C70" s="23" t="s">
        <v>44</v>
      </c>
      <c r="D70" s="33">
        <f>VLOOKUP($E$3*80-80+$B70,'Numeracy Select LGA'!$A$5:$N$324,14)</f>
        <v>10.615079365079367</v>
      </c>
      <c r="E70" s="33">
        <f t="shared" si="0"/>
        <v>10.621479365079367</v>
      </c>
      <c r="F70" s="34">
        <f t="shared" si="1"/>
        <v>78</v>
      </c>
      <c r="G70" s="35" t="str">
        <f t="shared" si="2"/>
        <v>Kingston</v>
      </c>
      <c r="H70" s="36">
        <f t="shared" si="3"/>
        <v>25.483870967741936</v>
      </c>
      <c r="I70" s="27"/>
      <c r="J70" s="27"/>
    </row>
    <row r="71" spans="1:10" x14ac:dyDescent="0.35">
      <c r="A71" s="27"/>
      <c r="B71" s="32">
        <v>65</v>
      </c>
      <c r="C71" s="23" t="s">
        <v>89</v>
      </c>
      <c r="D71" s="33">
        <f>VLOOKUP($E$3*80-80+$B71,'Numeracy Select LGA'!$A$5:$N$324,14)</f>
        <v>34.615384615384613</v>
      </c>
      <c r="E71" s="33">
        <f t="shared" si="0"/>
        <v>34.621884615384616</v>
      </c>
      <c r="F71" s="34">
        <f t="shared" si="1"/>
        <v>51</v>
      </c>
      <c r="G71" s="35" t="str">
        <f t="shared" si="2"/>
        <v>Buloke</v>
      </c>
      <c r="H71" s="36">
        <f t="shared" si="3"/>
        <v>24.074074074074076</v>
      </c>
      <c r="I71" s="27"/>
      <c r="J71" s="27"/>
    </row>
    <row r="72" spans="1:10" x14ac:dyDescent="0.35">
      <c r="A72" s="27"/>
      <c r="B72" s="32">
        <v>66</v>
      </c>
      <c r="C72" s="23" t="s">
        <v>90</v>
      </c>
      <c r="D72" s="33">
        <f>VLOOKUP($E$3*80-80+$B72,'Numeracy Select LGA'!$A$5:$N$324,14)</f>
        <v>47.286821705426348</v>
      </c>
      <c r="E72" s="33">
        <f t="shared" ref="E72:E85" si="4">D72+0.0001*B72</f>
        <v>47.293421705426347</v>
      </c>
      <c r="F72" s="34">
        <f t="shared" ref="F72:F85" si="5">RANK(E72,E$7:E$85)</f>
        <v>15</v>
      </c>
      <c r="G72" s="35" t="str">
        <f t="shared" ref="G72:G85" si="6">VLOOKUP(MATCH(B72,F$7:F$85,0),$B$7:$F$85,2)</f>
        <v>Banyule</v>
      </c>
      <c r="H72" s="36">
        <f t="shared" ref="H72:H85" si="7">VLOOKUP(MATCH(B72,F$7:F$85,0),$B$7:$F$85,3)</f>
        <v>23.875255623721884</v>
      </c>
      <c r="I72" s="27"/>
      <c r="J72" s="27"/>
    </row>
    <row r="73" spans="1:10" x14ac:dyDescent="0.35">
      <c r="A73" s="27"/>
      <c r="B73" s="32">
        <v>67</v>
      </c>
      <c r="C73" s="23" t="s">
        <v>54</v>
      </c>
      <c r="D73" s="33">
        <f>VLOOKUP($E$3*80-80+$B73,'Numeracy Select LGA'!$A$5:$N$324,14)</f>
        <v>52.51141552511416</v>
      </c>
      <c r="E73" s="33">
        <f t="shared" si="4"/>
        <v>52.518115525114162</v>
      </c>
      <c r="F73" s="34">
        <f t="shared" si="5"/>
        <v>3</v>
      </c>
      <c r="G73" s="35" t="str">
        <f t="shared" si="6"/>
        <v>Moorabool</v>
      </c>
      <c r="H73" s="36">
        <f t="shared" si="7"/>
        <v>23.678646934460886</v>
      </c>
      <c r="I73" s="27"/>
      <c r="J73" s="27"/>
    </row>
    <row r="74" spans="1:10" x14ac:dyDescent="0.35">
      <c r="A74" s="27"/>
      <c r="B74" s="32">
        <v>68</v>
      </c>
      <c r="C74" s="23" t="s">
        <v>91</v>
      </c>
      <c r="D74" s="33">
        <f>VLOOKUP($E$3*80-80+$B74,'Numeracy Select LGA'!$A$5:$N$324,14)</f>
        <v>45.054945054945051</v>
      </c>
      <c r="E74" s="33">
        <f t="shared" si="4"/>
        <v>45.06174505494505</v>
      </c>
      <c r="F74" s="34">
        <f t="shared" si="5"/>
        <v>22</v>
      </c>
      <c r="G74" s="35" t="str">
        <f t="shared" si="6"/>
        <v>Moonee Valley</v>
      </c>
      <c r="H74" s="36">
        <f t="shared" si="7"/>
        <v>23.07265668330561</v>
      </c>
      <c r="I74" s="27"/>
      <c r="J74" s="27"/>
    </row>
    <row r="75" spans="1:10" x14ac:dyDescent="0.35">
      <c r="A75" s="27"/>
      <c r="B75" s="32">
        <v>69</v>
      </c>
      <c r="C75" s="23" t="s">
        <v>55</v>
      </c>
      <c r="D75" s="33">
        <f>VLOOKUP($E$3*80-80+$B75,'Numeracy Select LGA'!$A$5:$N$324,14)</f>
        <v>44.444444444444443</v>
      </c>
      <c r="E75" s="33">
        <f t="shared" si="4"/>
        <v>44.451344444444445</v>
      </c>
      <c r="F75" s="34">
        <f t="shared" si="5"/>
        <v>26</v>
      </c>
      <c r="G75" s="35" t="str">
        <f t="shared" si="6"/>
        <v>Manningham</v>
      </c>
      <c r="H75" s="36">
        <f t="shared" si="7"/>
        <v>22.420480993017847</v>
      </c>
      <c r="I75" s="27"/>
      <c r="J75" s="27"/>
    </row>
    <row r="76" spans="1:10" x14ac:dyDescent="0.35">
      <c r="A76" s="27"/>
      <c r="B76" s="32">
        <v>70</v>
      </c>
      <c r="C76" s="23" t="s">
        <v>45</v>
      </c>
      <c r="D76" s="33">
        <f>VLOOKUP($E$3*80-80+$B76,'Numeracy Select LGA'!$A$5:$N$324,14)</f>
        <v>44.582593250444049</v>
      </c>
      <c r="E76" s="33">
        <f t="shared" si="4"/>
        <v>44.589593250444047</v>
      </c>
      <c r="F76" s="34">
        <f t="shared" si="5"/>
        <v>25</v>
      </c>
      <c r="G76" s="35" t="str">
        <f t="shared" si="6"/>
        <v>Glen Eira</v>
      </c>
      <c r="H76" s="36">
        <f t="shared" si="7"/>
        <v>19.00205058099796</v>
      </c>
      <c r="I76" s="27"/>
      <c r="J76" s="27"/>
    </row>
    <row r="77" spans="1:10" x14ac:dyDescent="0.35">
      <c r="A77" s="27"/>
      <c r="B77" s="32">
        <v>71</v>
      </c>
      <c r="C77" s="23" t="s">
        <v>92</v>
      </c>
      <c r="D77" s="33">
        <f>VLOOKUP($E$3*80-80+$B77,'Numeracy Select LGA'!$A$5:$N$324,14)</f>
        <v>39.285714285714292</v>
      </c>
      <c r="E77" s="33">
        <f t="shared" si="4"/>
        <v>39.292814285714293</v>
      </c>
      <c r="F77" s="34">
        <f t="shared" si="5"/>
        <v>37</v>
      </c>
      <c r="G77" s="35" t="str">
        <f t="shared" si="6"/>
        <v>Melbourne</v>
      </c>
      <c r="H77" s="36">
        <f t="shared" si="7"/>
        <v>17.422867513611621</v>
      </c>
      <c r="I77" s="27"/>
      <c r="J77" s="27"/>
    </row>
    <row r="78" spans="1:10" x14ac:dyDescent="0.35">
      <c r="A78" s="27"/>
      <c r="B78" s="32">
        <v>72</v>
      </c>
      <c r="C78" s="23" t="s">
        <v>93</v>
      </c>
      <c r="D78" s="33">
        <f>VLOOKUP($E$3*80-80+$B78,'Numeracy Select LGA'!$A$5:$N$324,14)</f>
        <v>36</v>
      </c>
      <c r="E78" s="33">
        <f t="shared" si="4"/>
        <v>36.007199999999997</v>
      </c>
      <c r="F78" s="34">
        <f t="shared" si="5"/>
        <v>44</v>
      </c>
      <c r="G78" s="35" t="str">
        <f t="shared" si="6"/>
        <v>Yarra</v>
      </c>
      <c r="H78" s="36">
        <f t="shared" si="7"/>
        <v>17.086834733893554</v>
      </c>
      <c r="I78" s="27"/>
      <c r="J78" s="27"/>
    </row>
    <row r="79" spans="1:10" x14ac:dyDescent="0.35">
      <c r="A79" s="27"/>
      <c r="B79" s="32">
        <v>73</v>
      </c>
      <c r="C79" s="23" t="s">
        <v>46</v>
      </c>
      <c r="D79" s="33">
        <f>VLOOKUP($E$3*80-80+$B79,'Numeracy Select LGA'!$A$5:$N$324,14)</f>
        <v>16.838842975206617</v>
      </c>
      <c r="E79" s="33">
        <f t="shared" si="4"/>
        <v>16.846142975206618</v>
      </c>
      <c r="F79" s="34">
        <f t="shared" si="5"/>
        <v>73</v>
      </c>
      <c r="G79" s="35" t="str">
        <f t="shared" si="6"/>
        <v>Whitehorse</v>
      </c>
      <c r="H79" s="36">
        <f t="shared" si="7"/>
        <v>16.838842975206617</v>
      </c>
      <c r="I79" s="27"/>
      <c r="J79" s="27"/>
    </row>
    <row r="80" spans="1:10" x14ac:dyDescent="0.35">
      <c r="A80" s="27"/>
      <c r="B80" s="32">
        <v>74</v>
      </c>
      <c r="C80" s="23" t="s">
        <v>47</v>
      </c>
      <c r="D80" s="33">
        <f>VLOOKUP($E$3*80-80+$B80,'Numeracy Select LGA'!$A$5:$N$324,14)</f>
        <v>48.295727316370616</v>
      </c>
      <c r="E80" s="33">
        <f t="shared" si="4"/>
        <v>48.303127316370613</v>
      </c>
      <c r="F80" s="34">
        <f t="shared" si="5"/>
        <v>13</v>
      </c>
      <c r="G80" s="35" t="str">
        <f t="shared" si="6"/>
        <v>Monash</v>
      </c>
      <c r="H80" s="36">
        <f t="shared" si="7"/>
        <v>16.323082122338633</v>
      </c>
      <c r="I80" s="27"/>
      <c r="J80" s="27"/>
    </row>
    <row r="81" spans="1:10" x14ac:dyDescent="0.35">
      <c r="A81" s="27"/>
      <c r="B81" s="32">
        <v>75</v>
      </c>
      <c r="C81" s="23" t="s">
        <v>56</v>
      </c>
      <c r="D81" s="33">
        <f>VLOOKUP($E$3*80-80+$B81,'Numeracy Select LGA'!$A$5:$N$324,14)</f>
        <v>45.090909090909093</v>
      </c>
      <c r="E81" s="33">
        <f t="shared" si="4"/>
        <v>45.098409090909094</v>
      </c>
      <c r="F81" s="34">
        <f t="shared" si="5"/>
        <v>21</v>
      </c>
      <c r="G81" s="35" t="str">
        <f t="shared" si="6"/>
        <v>Port Phillip</v>
      </c>
      <c r="H81" s="36">
        <f t="shared" si="7"/>
        <v>15.256124721603555</v>
      </c>
      <c r="I81" s="27"/>
      <c r="J81" s="27"/>
    </row>
    <row r="82" spans="1:10" x14ac:dyDescent="0.35">
      <c r="A82" s="27"/>
      <c r="B82" s="32">
        <v>76</v>
      </c>
      <c r="C82" s="23" t="s">
        <v>48</v>
      </c>
      <c r="D82" s="33">
        <f>VLOOKUP($E$3*80-80+$B82,'Numeracy Select LGA'!$A$5:$N$324,14)</f>
        <v>35.078676071622354</v>
      </c>
      <c r="E82" s="33">
        <f t="shared" si="4"/>
        <v>35.086276071622351</v>
      </c>
      <c r="F82" s="34">
        <f t="shared" si="5"/>
        <v>50</v>
      </c>
      <c r="G82" s="35" t="str">
        <f t="shared" si="6"/>
        <v>Mansfield</v>
      </c>
      <c r="H82" s="36">
        <f t="shared" si="7"/>
        <v>14.939759036144579</v>
      </c>
      <c r="I82" s="27"/>
      <c r="J82" s="27"/>
    </row>
    <row r="83" spans="1:10" x14ac:dyDescent="0.35">
      <c r="A83" s="27"/>
      <c r="B83" s="32">
        <v>77</v>
      </c>
      <c r="C83" s="23" t="s">
        <v>49</v>
      </c>
      <c r="D83" s="33">
        <f>VLOOKUP($E$3*80-80+$B83,'Numeracy Select LGA'!$A$5:$N$324,14)</f>
        <v>17.086834733893554</v>
      </c>
      <c r="E83" s="33">
        <f t="shared" si="4"/>
        <v>17.094534733893553</v>
      </c>
      <c r="F83" s="34">
        <f t="shared" si="5"/>
        <v>72</v>
      </c>
      <c r="G83" s="35" t="str">
        <f t="shared" si="6"/>
        <v>Bayside</v>
      </c>
      <c r="H83" s="36">
        <f t="shared" si="7"/>
        <v>13.673929376408708</v>
      </c>
      <c r="I83" s="27"/>
      <c r="J83" s="27"/>
    </row>
    <row r="84" spans="1:10" x14ac:dyDescent="0.35">
      <c r="A84" s="27"/>
      <c r="B84" s="32">
        <v>78</v>
      </c>
      <c r="C84" s="23" t="s">
        <v>94</v>
      </c>
      <c r="D84" s="33">
        <f>VLOOKUP($E$3*80-80+$B84,'Numeracy Select LGA'!$A$5:$N$324,14)</f>
        <v>35.697674418604649</v>
      </c>
      <c r="E84" s="33">
        <f t="shared" si="4"/>
        <v>35.705474418604652</v>
      </c>
      <c r="F84" s="34">
        <f t="shared" si="5"/>
        <v>47</v>
      </c>
      <c r="G84" s="35" t="str">
        <f t="shared" si="6"/>
        <v>Stonnington</v>
      </c>
      <c r="H84" s="36">
        <f t="shared" si="7"/>
        <v>10.615079365079367</v>
      </c>
      <c r="I84" s="27"/>
      <c r="J84" s="27"/>
    </row>
    <row r="85" spans="1:10" x14ac:dyDescent="0.35">
      <c r="A85" s="27"/>
      <c r="B85" s="32">
        <v>79</v>
      </c>
      <c r="C85" s="23" t="s">
        <v>95</v>
      </c>
      <c r="D85" s="33">
        <f>VLOOKUP($E$3*80-80+$B85,'Numeracy Select LGA'!$A$5:$N$324,14)</f>
        <v>43.07692307692308</v>
      </c>
      <c r="E85" s="33">
        <f t="shared" si="4"/>
        <v>43.08482307692308</v>
      </c>
      <c r="F85" s="34">
        <f t="shared" si="5"/>
        <v>30</v>
      </c>
      <c r="G85" s="35" t="str">
        <f t="shared" si="6"/>
        <v>Boroondara</v>
      </c>
      <c r="H85" s="36">
        <f t="shared" si="7"/>
        <v>8.9779005524861901</v>
      </c>
      <c r="I85" s="27"/>
      <c r="J85" s="27"/>
    </row>
    <row r="86" spans="1:10" x14ac:dyDescent="0.35">
      <c r="A86" s="27"/>
      <c r="B86" s="29"/>
      <c r="C86" s="30"/>
      <c r="D86" s="27"/>
      <c r="E86" s="27"/>
      <c r="F86" s="27"/>
      <c r="G86" s="27"/>
      <c r="H86" s="27"/>
      <c r="I86" s="27"/>
      <c r="J86" s="27"/>
    </row>
  </sheetData>
  <sheetProtection sheet="1" objects="1" scenarios="1"/>
  <mergeCells count="1">
    <mergeCell ref="A1:K1"/>
  </mergeCells>
  <pageMargins left="0.98425196850393704" right="0.39370078740157483" top="0.39370078740157483" bottom="0.39370078740157483" header="0.39370078740157483" footer="0.31496062992125984"/>
  <pageSetup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412750</xdr:colOff>
                    <xdr:row>2</xdr:row>
                    <xdr:rowOff>12700</xdr:rowOff>
                  </from>
                  <to>
                    <xdr:col>4</xdr:col>
                    <xdr:colOff>590550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A1:I35"/>
  <sheetViews>
    <sheetView showGridLines="0" showRowColHeaders="0" zoomScale="85" zoomScaleNormal="85" workbookViewId="0">
      <pane xSplit="9" ySplit="35" topLeftCell="J36" activePane="bottomRight" state="frozen"/>
      <selection pane="topRight" activeCell="J1" sqref="J1"/>
      <selection pane="bottomLeft" activeCell="A36" sqref="A36"/>
      <selection pane="bottomRight" activeCell="AG1" sqref="AG1"/>
    </sheetView>
  </sheetViews>
  <sheetFormatPr defaultRowHeight="14.5" x14ac:dyDescent="0.35"/>
  <cols>
    <col min="1" max="1" width="9.08984375" style="24" customWidth="1"/>
    <col min="2" max="2" width="23.7265625" style="24" customWidth="1"/>
    <col min="3" max="3" width="12.26953125" style="25" customWidth="1"/>
    <col min="4" max="4" width="6.26953125" style="24" customWidth="1"/>
    <col min="5" max="5" width="8.7265625" style="24"/>
    <col min="6" max="6" width="23" style="24" bestFit="1" customWidth="1"/>
    <col min="7" max="7" width="12" style="25" customWidth="1"/>
    <col min="8" max="8" width="8.7265625" style="24"/>
    <col min="9" max="9" width="23.36328125" style="24" customWidth="1"/>
    <col min="10" max="16384" width="8.7265625" style="24"/>
  </cols>
  <sheetData>
    <row r="1" spans="1:9" ht="17.5" x14ac:dyDescent="0.35">
      <c r="A1" s="66" t="s">
        <v>110</v>
      </c>
      <c r="B1" s="66"/>
      <c r="C1" s="66"/>
      <c r="D1" s="66"/>
      <c r="E1" s="66"/>
      <c r="F1" s="66"/>
      <c r="G1" s="66"/>
      <c r="H1" s="66"/>
      <c r="I1" s="66"/>
    </row>
    <row r="2" spans="1:9" ht="21" customHeight="1" x14ac:dyDescent="0.35">
      <c r="I2" s="81" t="s">
        <v>111</v>
      </c>
    </row>
    <row r="3" spans="1:9" x14ac:dyDescent="0.35">
      <c r="A3" s="24" t="s">
        <v>0</v>
      </c>
      <c r="B3" s="24" t="s">
        <v>3</v>
      </c>
      <c r="C3" s="25" t="s">
        <v>1</v>
      </c>
      <c r="G3" s="25" t="s">
        <v>1</v>
      </c>
      <c r="I3" s="81"/>
    </row>
    <row r="4" spans="1:9" x14ac:dyDescent="0.35">
      <c r="A4" s="54" t="s">
        <v>5</v>
      </c>
      <c r="E4" s="54" t="s">
        <v>5</v>
      </c>
      <c r="I4" s="81"/>
    </row>
    <row r="5" spans="1:9" x14ac:dyDescent="0.35">
      <c r="A5" s="55">
        <v>2008</v>
      </c>
      <c r="B5" s="55" t="s">
        <v>6</v>
      </c>
      <c r="C5" s="56">
        <v>2.7999999999999972</v>
      </c>
      <c r="E5" s="55">
        <v>2023</v>
      </c>
      <c r="F5" s="55" t="s">
        <v>6</v>
      </c>
      <c r="G5" s="57">
        <v>33.41116472088197</v>
      </c>
      <c r="H5" s="58"/>
      <c r="I5" s="57">
        <f>G5-C5</f>
        <v>30.611164720881973</v>
      </c>
    </row>
    <row r="6" spans="1:9" x14ac:dyDescent="0.35">
      <c r="A6" s="59">
        <v>2008</v>
      </c>
      <c r="B6" s="59" t="s">
        <v>7</v>
      </c>
      <c r="C6" s="60">
        <v>4.2000000000000028</v>
      </c>
      <c r="E6" s="55">
        <v>2023</v>
      </c>
      <c r="F6" s="59" t="s">
        <v>7</v>
      </c>
      <c r="G6" s="61">
        <v>28.032673668166979</v>
      </c>
      <c r="H6" s="58"/>
      <c r="I6" s="57">
        <f t="shared" ref="I6:I35" si="0">G6-C6</f>
        <v>23.832673668166976</v>
      </c>
    </row>
    <row r="7" spans="1:9" x14ac:dyDescent="0.35">
      <c r="A7" s="59">
        <v>2008</v>
      </c>
      <c r="B7" s="59" t="s">
        <v>8</v>
      </c>
      <c r="C7" s="60">
        <v>7</v>
      </c>
      <c r="E7" s="55">
        <v>2023</v>
      </c>
      <c r="F7" s="59" t="s">
        <v>8</v>
      </c>
      <c r="G7" s="61">
        <v>57.139303482587067</v>
      </c>
      <c r="H7" s="58"/>
      <c r="I7" s="57">
        <f t="shared" si="0"/>
        <v>50.139303482587067</v>
      </c>
    </row>
    <row r="8" spans="1:9" x14ac:dyDescent="0.35">
      <c r="A8" s="59">
        <v>2008</v>
      </c>
      <c r="B8" s="59" t="s">
        <v>9</v>
      </c>
      <c r="C8" s="60">
        <v>3.2000000000000028</v>
      </c>
      <c r="E8" s="55">
        <v>2023</v>
      </c>
      <c r="F8" s="59" t="s">
        <v>9</v>
      </c>
      <c r="G8" s="61">
        <v>29.627775875240374</v>
      </c>
      <c r="H8" s="58"/>
      <c r="I8" s="57">
        <f t="shared" si="0"/>
        <v>26.427775875240371</v>
      </c>
    </row>
    <row r="9" spans="1:9" x14ac:dyDescent="0.35">
      <c r="A9" s="59">
        <v>2008</v>
      </c>
      <c r="B9" s="59" t="s">
        <v>10</v>
      </c>
      <c r="C9" s="60">
        <v>4.5999999999999943</v>
      </c>
      <c r="E9" s="55">
        <v>2023</v>
      </c>
      <c r="F9" s="59" t="s">
        <v>10</v>
      </c>
      <c r="G9" s="61">
        <v>30.825955832279391</v>
      </c>
      <c r="H9" s="58"/>
      <c r="I9" s="57">
        <f t="shared" si="0"/>
        <v>26.225955832279396</v>
      </c>
    </row>
    <row r="10" spans="1:9" x14ac:dyDescent="0.35">
      <c r="A10" s="59">
        <v>2008</v>
      </c>
      <c r="B10" s="59" t="s">
        <v>11</v>
      </c>
      <c r="C10" s="60">
        <v>3.0999999999999943</v>
      </c>
      <c r="E10" s="55">
        <v>2023</v>
      </c>
      <c r="F10" s="59" t="s">
        <v>11</v>
      </c>
      <c r="G10" s="61">
        <v>30.552255139529422</v>
      </c>
      <c r="H10" s="58"/>
      <c r="I10" s="57">
        <f t="shared" si="0"/>
        <v>27.452255139529427</v>
      </c>
    </row>
    <row r="11" spans="1:9" x14ac:dyDescent="0.35">
      <c r="A11" s="62">
        <v>2008</v>
      </c>
      <c r="B11" s="62" t="s">
        <v>12</v>
      </c>
      <c r="C11" s="63">
        <v>3.5</v>
      </c>
      <c r="E11" s="55">
        <v>2023</v>
      </c>
      <c r="F11" s="62" t="s">
        <v>12</v>
      </c>
      <c r="G11" s="64">
        <v>30.655171993317822</v>
      </c>
      <c r="H11" s="58"/>
      <c r="I11" s="57">
        <f t="shared" si="0"/>
        <v>27.155171993317822</v>
      </c>
    </row>
    <row r="12" spans="1:9" x14ac:dyDescent="0.35">
      <c r="A12" s="54" t="s">
        <v>13</v>
      </c>
      <c r="E12" s="54" t="s">
        <v>13</v>
      </c>
      <c r="G12" s="65"/>
      <c r="H12" s="58"/>
      <c r="I12" s="58"/>
    </row>
    <row r="13" spans="1:9" x14ac:dyDescent="0.35">
      <c r="A13" s="55">
        <v>2008</v>
      </c>
      <c r="B13" s="55" t="s">
        <v>6</v>
      </c>
      <c r="C13" s="56">
        <v>5.2000000000000028</v>
      </c>
      <c r="E13" s="55">
        <v>2023</v>
      </c>
      <c r="F13" s="55" t="s">
        <v>6</v>
      </c>
      <c r="G13" s="57">
        <v>33.019228383575239</v>
      </c>
      <c r="H13" s="58"/>
      <c r="I13" s="57">
        <f t="shared" si="0"/>
        <v>27.819228383575236</v>
      </c>
    </row>
    <row r="14" spans="1:9" x14ac:dyDescent="0.35">
      <c r="A14" s="59">
        <v>2008</v>
      </c>
      <c r="B14" s="59" t="s">
        <v>7</v>
      </c>
      <c r="C14" s="60">
        <v>5.5</v>
      </c>
      <c r="E14" s="55">
        <v>2023</v>
      </c>
      <c r="F14" s="59" t="s">
        <v>7</v>
      </c>
      <c r="G14" s="61">
        <v>26.505043854492442</v>
      </c>
      <c r="H14" s="58"/>
      <c r="I14" s="57">
        <f t="shared" si="0"/>
        <v>21.005043854492442</v>
      </c>
    </row>
    <row r="15" spans="1:9" x14ac:dyDescent="0.35">
      <c r="A15" s="59">
        <v>2008</v>
      </c>
      <c r="B15" s="59" t="s">
        <v>8</v>
      </c>
      <c r="C15" s="61">
        <v>16.700000000000003</v>
      </c>
      <c r="E15" s="55">
        <v>2023</v>
      </c>
      <c r="F15" s="59" t="s">
        <v>8</v>
      </c>
      <c r="G15" s="61">
        <v>61.475211608222487</v>
      </c>
      <c r="H15" s="58"/>
      <c r="I15" s="57">
        <f t="shared" si="0"/>
        <v>44.775211608222484</v>
      </c>
    </row>
    <row r="16" spans="1:9" x14ac:dyDescent="0.35">
      <c r="A16" s="59">
        <v>2008</v>
      </c>
      <c r="B16" s="59" t="s">
        <v>9</v>
      </c>
      <c r="C16" s="61">
        <v>5</v>
      </c>
      <c r="E16" s="55">
        <v>2023</v>
      </c>
      <c r="F16" s="59" t="s">
        <v>9</v>
      </c>
      <c r="G16" s="61">
        <v>28.973588839795468</v>
      </c>
      <c r="H16" s="58"/>
      <c r="I16" s="57">
        <f t="shared" si="0"/>
        <v>23.973588839795468</v>
      </c>
    </row>
    <row r="17" spans="1:9" x14ac:dyDescent="0.35">
      <c r="A17" s="59">
        <v>2008</v>
      </c>
      <c r="B17" s="59" t="s">
        <v>10</v>
      </c>
      <c r="C17" s="60">
        <v>6.5</v>
      </c>
      <c r="E17" s="55">
        <v>2023</v>
      </c>
      <c r="F17" s="59" t="s">
        <v>10</v>
      </c>
      <c r="G17" s="61">
        <v>27.979222095527689</v>
      </c>
      <c r="H17" s="58"/>
      <c r="I17" s="57">
        <f t="shared" si="0"/>
        <v>21.479222095527689</v>
      </c>
    </row>
    <row r="18" spans="1:9" x14ac:dyDescent="0.35">
      <c r="A18" s="59">
        <v>2008</v>
      </c>
      <c r="B18" s="59" t="s">
        <v>11</v>
      </c>
      <c r="C18" s="60">
        <v>5</v>
      </c>
      <c r="E18" s="55">
        <v>2023</v>
      </c>
      <c r="F18" s="59" t="s">
        <v>11</v>
      </c>
      <c r="G18" s="61">
        <v>30.713853953397674</v>
      </c>
      <c r="H18" s="58"/>
      <c r="I18" s="57">
        <f t="shared" si="0"/>
        <v>25.713853953397674</v>
      </c>
    </row>
    <row r="19" spans="1:9" x14ac:dyDescent="0.35">
      <c r="A19" s="62">
        <v>2008</v>
      </c>
      <c r="B19" s="62" t="s">
        <v>12</v>
      </c>
      <c r="C19" s="63">
        <v>5.4000000000000057</v>
      </c>
      <c r="E19" s="55">
        <v>2023</v>
      </c>
      <c r="F19" s="62" t="s">
        <v>12</v>
      </c>
      <c r="G19" s="64">
        <v>29.671486157039752</v>
      </c>
      <c r="H19" s="58"/>
      <c r="I19" s="57">
        <f t="shared" si="0"/>
        <v>24.271486157039746</v>
      </c>
    </row>
    <row r="20" spans="1:9" x14ac:dyDescent="0.35">
      <c r="A20" s="54" t="s">
        <v>14</v>
      </c>
      <c r="E20" s="54" t="s">
        <v>14</v>
      </c>
      <c r="G20" s="65"/>
      <c r="H20" s="58"/>
      <c r="I20" s="58"/>
    </row>
    <row r="21" spans="1:9" x14ac:dyDescent="0.35">
      <c r="A21" s="55">
        <v>2008</v>
      </c>
      <c r="B21" s="55" t="s">
        <v>6</v>
      </c>
      <c r="C21" s="57">
        <v>3.5</v>
      </c>
      <c r="E21" s="55">
        <v>2023</v>
      </c>
      <c r="F21" s="55" t="s">
        <v>6</v>
      </c>
      <c r="G21" s="57">
        <v>33.027267093575702</v>
      </c>
      <c r="H21" s="58"/>
      <c r="I21" s="57">
        <f t="shared" si="0"/>
        <v>29.527267093575702</v>
      </c>
    </row>
    <row r="22" spans="1:9" x14ac:dyDescent="0.35">
      <c r="A22" s="59">
        <v>2008</v>
      </c>
      <c r="B22" s="59" t="s">
        <v>7</v>
      </c>
      <c r="C22" s="60">
        <v>3.5</v>
      </c>
      <c r="E22" s="55">
        <v>2023</v>
      </c>
      <c r="F22" s="59" t="s">
        <v>7</v>
      </c>
      <c r="G22" s="61">
        <v>28.319976544175134</v>
      </c>
      <c r="H22" s="58"/>
      <c r="I22" s="57">
        <f t="shared" si="0"/>
        <v>24.819976544175134</v>
      </c>
    </row>
    <row r="23" spans="1:9" x14ac:dyDescent="0.35">
      <c r="A23" s="59">
        <v>2008</v>
      </c>
      <c r="B23" s="59" t="s">
        <v>8</v>
      </c>
      <c r="C23" s="60">
        <v>12.099999999999994</v>
      </c>
      <c r="E23" s="55">
        <v>2023</v>
      </c>
      <c r="F23" s="59" t="s">
        <v>8</v>
      </c>
      <c r="G23" s="61">
        <v>65.41162227602905</v>
      </c>
      <c r="H23" s="58"/>
      <c r="I23" s="57">
        <f t="shared" si="0"/>
        <v>53.311622276029055</v>
      </c>
    </row>
    <row r="24" spans="1:9" x14ac:dyDescent="0.35">
      <c r="A24" s="59">
        <v>2008</v>
      </c>
      <c r="B24" s="59" t="s">
        <v>9</v>
      </c>
      <c r="C24" s="60">
        <v>3.2000000000000028</v>
      </c>
      <c r="E24" s="55">
        <v>2023</v>
      </c>
      <c r="F24" s="59" t="s">
        <v>9</v>
      </c>
      <c r="G24" s="61">
        <v>29.926081271764602</v>
      </c>
      <c r="H24" s="58"/>
      <c r="I24" s="57">
        <f t="shared" si="0"/>
        <v>26.726081271764599</v>
      </c>
    </row>
    <row r="25" spans="1:9" x14ac:dyDescent="0.35">
      <c r="A25" s="59">
        <v>2008</v>
      </c>
      <c r="B25" s="59" t="s">
        <v>10</v>
      </c>
      <c r="C25" s="60">
        <v>4.2000000000000028</v>
      </c>
      <c r="E25" s="55">
        <v>2023</v>
      </c>
      <c r="F25" s="59" t="s">
        <v>10</v>
      </c>
      <c r="G25" s="61">
        <v>27.563753581661899</v>
      </c>
      <c r="H25" s="58"/>
      <c r="I25" s="57">
        <f t="shared" si="0"/>
        <v>23.363753581661896</v>
      </c>
    </row>
    <row r="26" spans="1:9" x14ac:dyDescent="0.35">
      <c r="A26" s="59">
        <v>2008</v>
      </c>
      <c r="B26" s="59" t="s">
        <v>11</v>
      </c>
      <c r="C26" s="60">
        <v>3.2999999999999972</v>
      </c>
      <c r="E26" s="55">
        <v>2023</v>
      </c>
      <c r="F26" s="59" t="s">
        <v>11</v>
      </c>
      <c r="G26" s="61">
        <v>32.267478844189156</v>
      </c>
      <c r="H26" s="58"/>
      <c r="I26" s="57">
        <f t="shared" si="0"/>
        <v>28.967478844189159</v>
      </c>
    </row>
    <row r="27" spans="1:9" x14ac:dyDescent="0.35">
      <c r="A27" s="62">
        <v>2008</v>
      </c>
      <c r="B27" s="62" t="s">
        <v>12</v>
      </c>
      <c r="C27" s="63">
        <v>3.5</v>
      </c>
      <c r="E27" s="55">
        <v>2023</v>
      </c>
      <c r="F27" s="62" t="s">
        <v>12</v>
      </c>
      <c r="G27" s="64">
        <v>30.621702570272049</v>
      </c>
      <c r="H27" s="58"/>
      <c r="I27" s="57">
        <f t="shared" si="0"/>
        <v>27.121702570272049</v>
      </c>
    </row>
    <row r="28" spans="1:9" x14ac:dyDescent="0.35">
      <c r="A28" s="54" t="s">
        <v>15</v>
      </c>
      <c r="E28" s="54" t="s">
        <v>15</v>
      </c>
      <c r="G28" s="65"/>
      <c r="H28" s="58"/>
      <c r="I28" s="58"/>
    </row>
    <row r="29" spans="1:9" x14ac:dyDescent="0.35">
      <c r="A29" s="55">
        <v>2008</v>
      </c>
      <c r="B29" s="55" t="s">
        <v>6</v>
      </c>
      <c r="C29" s="56">
        <v>4.7999999999999972</v>
      </c>
      <c r="E29" s="55">
        <v>2023</v>
      </c>
      <c r="F29" s="55" t="s">
        <v>6</v>
      </c>
      <c r="G29" s="57">
        <v>35.14410118183703</v>
      </c>
      <c r="H29" s="58"/>
      <c r="I29" s="57">
        <f t="shared" si="0"/>
        <v>30.344101181837033</v>
      </c>
    </row>
    <row r="30" spans="1:9" x14ac:dyDescent="0.35">
      <c r="A30" s="59">
        <v>2008</v>
      </c>
      <c r="B30" s="59" t="s">
        <v>7</v>
      </c>
      <c r="C30" s="60">
        <v>4.9000000000000057</v>
      </c>
      <c r="E30" s="55">
        <v>2023</v>
      </c>
      <c r="F30" s="59" t="s">
        <v>7</v>
      </c>
      <c r="G30" s="61">
        <v>31.666830515139608</v>
      </c>
      <c r="H30" s="58"/>
      <c r="I30" s="57">
        <f t="shared" si="0"/>
        <v>26.766830515139603</v>
      </c>
    </row>
    <row r="31" spans="1:9" x14ac:dyDescent="0.35">
      <c r="A31" s="59">
        <v>2008</v>
      </c>
      <c r="B31" s="59" t="s">
        <v>8</v>
      </c>
      <c r="C31" s="60">
        <v>21.599999999999994</v>
      </c>
      <c r="E31" s="55">
        <v>2023</v>
      </c>
      <c r="F31" s="59" t="s">
        <v>8</v>
      </c>
      <c r="G31" s="61">
        <v>67.52009894867038</v>
      </c>
      <c r="H31" s="58"/>
      <c r="I31" s="57">
        <f t="shared" si="0"/>
        <v>45.920098948670386</v>
      </c>
    </row>
    <row r="32" spans="1:9" x14ac:dyDescent="0.35">
      <c r="A32" s="59">
        <v>2008</v>
      </c>
      <c r="B32" s="59" t="s">
        <v>9</v>
      </c>
      <c r="C32" s="61">
        <v>4.5</v>
      </c>
      <c r="E32" s="55">
        <v>2023</v>
      </c>
      <c r="F32" s="59" t="s">
        <v>9</v>
      </c>
      <c r="G32" s="61">
        <v>32.589490606889584</v>
      </c>
      <c r="H32" s="58"/>
      <c r="I32" s="57">
        <f t="shared" si="0"/>
        <v>28.089490606889584</v>
      </c>
    </row>
    <row r="33" spans="1:9" x14ac:dyDescent="0.35">
      <c r="A33" s="59">
        <v>2008</v>
      </c>
      <c r="B33" s="59" t="s">
        <v>10</v>
      </c>
      <c r="C33" s="60">
        <v>5.2000000000000028</v>
      </c>
      <c r="E33" s="55">
        <v>2023</v>
      </c>
      <c r="F33" s="59" t="s">
        <v>10</v>
      </c>
      <c r="G33" s="61">
        <v>31.055148476667952</v>
      </c>
      <c r="H33" s="58"/>
      <c r="I33" s="57">
        <f t="shared" si="0"/>
        <v>25.855148476667949</v>
      </c>
    </row>
    <row r="34" spans="1:9" x14ac:dyDescent="0.35">
      <c r="A34" s="59">
        <v>2008</v>
      </c>
      <c r="B34" s="59" t="s">
        <v>11</v>
      </c>
      <c r="C34" s="60">
        <v>4.7999999999999972</v>
      </c>
      <c r="E34" s="55">
        <v>2023</v>
      </c>
      <c r="F34" s="59" t="s">
        <v>11</v>
      </c>
      <c r="G34" s="61">
        <v>34.470781769918119</v>
      </c>
      <c r="H34" s="58"/>
      <c r="I34" s="57">
        <f t="shared" si="0"/>
        <v>29.670781769918122</v>
      </c>
    </row>
    <row r="35" spans="1:9" x14ac:dyDescent="0.35">
      <c r="A35" s="62">
        <v>2008</v>
      </c>
      <c r="B35" s="62" t="s">
        <v>12</v>
      </c>
      <c r="C35" s="63">
        <v>4.7999999999999972</v>
      </c>
      <c r="E35" s="55">
        <v>2023</v>
      </c>
      <c r="F35" s="55" t="s">
        <v>12</v>
      </c>
      <c r="G35" s="57">
        <v>33.355660757453677</v>
      </c>
      <c r="H35" s="58"/>
      <c r="I35" s="57">
        <f t="shared" si="0"/>
        <v>28.55566075745368</v>
      </c>
    </row>
  </sheetData>
  <sheetProtection sheet="1" objects="1" scenarios="1"/>
  <mergeCells count="2">
    <mergeCell ref="I2:I4"/>
    <mergeCell ref="A1:I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customXML/_rels/item4.xml.rels>&#65279;<?xml version="1.0" encoding="utf-8"?><Relationships xmlns="http://schemas.openxmlformats.org/package/2006/relationships"><Relationship Type="http://schemas.openxmlformats.org/officeDocument/2006/relationships/customXmlProps" Target="/customXML/itemProps4.xml" Id="Rd3c4172d526e4b2384ade4b889302c76" /></Relationships>
</file>

<file path=customXML/item4.xml><?xml version="1.0" encoding="utf-8"?>
<metadata xmlns="http://www.objective.com/ecm/document/metadata/9676E22B47CC48CBA49BA16071DCFF24" version="1.0.0">
  <systemFields>
    <field name="Objective-Id">
      <value order="0">A8955762</value>
    </field>
    <field name="Objective-Title">
      <value order="0">Literacy and Numeracy among School Pupils</value>
    </field>
    <field name="Objective-Description">
      <value order="0"/>
    </field>
    <field name="Objective-CreationStamp">
      <value order="0">2022-07-22T02:11:30Z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2025-10-21T07:18:27Z</value>
    </field>
    <field name="Objective-ModificationStamp">
      <value order="0">2025-10-21T08:03:40Z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vA15772029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9114c1-daad-44dd-acad-30f4246641f2">
      <Value>101</Value>
      <Value>94</Value>
    </TaxCatchAll>
    <DEECD_Publisher xmlns="http://schemas.microsoft.com/sharepoint/v3">Department of Education and early Childhood Development</DEECD_Publisher>
    <a319977fc8504e09982f090ae1d7c602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Page</TermName>
          <TermId xmlns="http://schemas.microsoft.com/office/infopath/2007/PartnerControls">eb523acf-a821-456c-a76b-7607578309d7</TermId>
        </TermInfo>
      </Terms>
    </a319977fc8504e09982f090ae1d7c602>
    <DEECD_Expired xmlns="http://schemas.microsoft.com/sharepoint/v3">false</DEECD_Expired>
    <DEECD_Keywords xmlns="http://schemas.microsoft.com/sharepoint/v3" xsi:nil="true"/>
    <PublishingExpirationDate xmlns="http://schemas.microsoft.com/sharepoint/v3" xsi:nil="true"/>
    <DEECD_Description xmlns="http://schemas.microsoft.com/sharepoint/v3" xsi:nil="true"/>
    <b1688cb4a3a940449dc8286705012a42 xmlns="76b566cd-adb9-46c2-964b-22eba181fd0b">
      <Terms xmlns="http://schemas.microsoft.com/office/infopath/2007/PartnerControls"/>
    </b1688cb4a3a940449dc8286705012a42>
    <PublishingStartDate xmlns="76b566cd-adb9-46c2-964b-22eba181fd0b" xsi:nil="true"/>
    <ofbb8b9a280a423a91cf717fb81349cd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Education</TermName>
          <TermId xmlns="http://schemas.microsoft.com/office/infopath/2007/PartnerControls">5232e41c-5101-41fe-b638-7d41d1371531</TermId>
        </TermInfo>
      </Terms>
    </ofbb8b9a280a423a91cf717fb81349cd>
    <pfad5814e62747ed9f131defefc62dac xmlns="76b566cd-adb9-46c2-964b-22eba181fd0b">
      <Terms xmlns="http://schemas.microsoft.com/office/infopath/2007/PartnerControls"/>
    </pfad5814e62747ed9f131defefc62dac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ebCM Documents" ma:contentTypeID="0x0101008840106FE30D4F50BC61A726A7CA6E3800A01D47DD30CBB54F95863B7DC80A2CEC" ma:contentTypeVersion="5" ma:contentTypeDescription="WebCM Documents Content Type" ma:contentTypeScope="" ma:versionID="4e4f425ee07763967d7153f7c19124cc">
  <xsd:schema xmlns:xsd="http://www.w3.org/2001/XMLSchema" xmlns:xs="http://www.w3.org/2001/XMLSchema" xmlns:p="http://schemas.microsoft.com/office/2006/metadata/properties" xmlns:ns1="http://schemas.microsoft.com/sharepoint/v3" xmlns:ns2="76b566cd-adb9-46c2-964b-22eba181fd0b" xmlns:ns3="cb9114c1-daad-44dd-acad-30f4246641f2" targetNamespace="http://schemas.microsoft.com/office/2006/metadata/properties" ma:root="true" ma:fieldsID="46e3d5d845cb3fe9e795412e62f13a2a" ns1:_="" ns2:_="" ns3:_="">
    <xsd:import namespace="http://schemas.microsoft.com/sharepoint/v3"/>
    <xsd:import namespace="76b566cd-adb9-46c2-964b-22eba181fd0b"/>
    <xsd:import namespace="cb9114c1-daad-44dd-acad-30f4246641f2"/>
    <xsd:element name="properties">
      <xsd:complexType>
        <xsd:sequence>
          <xsd:element name="documentManagement">
            <xsd:complexType>
              <xsd:all>
                <xsd:element ref="ns1:DEECD_Description" minOccurs="0"/>
                <xsd:element ref="ns1:DEECD_Publisher" minOccurs="0"/>
                <xsd:element ref="ns1:DEECD_Keywords" minOccurs="0"/>
                <xsd:element ref="ns1:DEECD_Expired" minOccurs="0"/>
                <xsd:element ref="ns2:PublishingStartDate" minOccurs="0"/>
                <xsd:element ref="ns1:PublishingExpirationDate" minOccurs="0"/>
                <xsd:element ref="ns3:TaxCatchAll" minOccurs="0"/>
                <xsd:element ref="ns2:pfad5814e62747ed9f131defefc62dac" minOccurs="0"/>
                <xsd:element ref="ns2:a319977fc8504e09982f090ae1d7c602" minOccurs="0"/>
                <xsd:element ref="ns2:ofbb8b9a280a423a91cf717fb81349cd" minOccurs="0"/>
                <xsd:element ref="ns2:b1688cb4a3a940449dc8286705012a4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EECD_Description" ma:index="2" nillable="true" ma:displayName="Description" ma:internalName="DEECD_Description">
      <xsd:simpleType>
        <xsd:restriction base="dms:Note">
          <xsd:maxLength value="255"/>
        </xsd:restriction>
      </xsd:simpleType>
    </xsd:element>
    <xsd:element name="DEECD_Publisher" ma:index="3" nillable="true" ma:displayName="Publisher" ma:default="Department of Education and Training" ma:internalName="DEECD_Publisher">
      <xsd:simpleType>
        <xsd:restriction base="dms:Text">
          <xsd:maxLength value="255"/>
        </xsd:restriction>
      </xsd:simpleType>
    </xsd:element>
    <xsd:element name="DEECD_Keywords" ma:index="7" nillable="true" ma:displayName="Keywords" ma:internalName="DEECD_Keywords">
      <xsd:simpleType>
        <xsd:restriction base="dms:Note">
          <xsd:maxLength value="255"/>
        </xsd:restriction>
      </xsd:simpleType>
    </xsd:element>
    <xsd:element name="DEECD_Expired" ma:index="8" nillable="true" ma:displayName="Expired" ma:default="0" ma:internalName="DEECD_Expired">
      <xsd:simpleType>
        <xsd:restriction base="dms:Boolean"/>
      </xsd:simpleType>
    </xsd:element>
    <xsd:element name="PublishingExpirationDate" ma:index="10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566cd-adb9-46c2-964b-22eba181fd0b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Scheduling Start Date" ma:internalName="PublishingStartDate">
      <xsd:simpleType>
        <xsd:restriction base="dms:Unknown"/>
      </xsd:simpleType>
    </xsd:element>
    <xsd:element name="pfad5814e62747ed9f131defefc62dac" ma:index="19" nillable="true" ma:taxonomy="true" ma:internalName="pfad5814e62747ed9f131defefc62dac" ma:taxonomyFieldName="DEECD_SubjectCategory" ma:displayName="Subject Category" ma:readOnly="false" ma:fieldId="{9fad5814-e627-47ed-9f13-1defefc62dac}" ma:sspId="272df97b-2740-40bb-9c0d-572a441144cd" ma:termSetId="cc6468fc-15c3-4209-9517-a733b6c804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19977fc8504e09982f090ae1d7c602" ma:index="20" nillable="true" ma:taxonomy="true" ma:internalName="a319977fc8504e09982f090ae1d7c602" ma:taxonomyFieldName="DEECD_ItemType" ma:displayName="Item Type" ma:default="101;#Page|eb523acf-a821-456c-a76b-7607578309d7" ma:fieldId="{a319977f-c850-4e09-982f-090ae1d7c602}" ma:sspId="272df97b-2740-40bb-9c0d-572a441144cd" ma:termSetId="87a54e1a-a086-4056-9430-e3def70b5b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fbb8b9a280a423a91cf717fb81349cd" ma:index="21" nillable="true" ma:taxonomy="true" ma:internalName="ofbb8b9a280a423a91cf717fb81349cd" ma:taxonomyFieldName="DEECD_Author" ma:displayName="Author" ma:default="94;#Education|5232e41c-5101-41fe-b638-7d41d1371531" ma:fieldId="{8fbb8b9a-280a-423a-91cf-717fb81349cd}" ma:sspId="272df97b-2740-40bb-9c0d-572a441144cd" ma:termSetId="f9681774-4169-418a-ae49-9bc331f72a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1688cb4a3a940449dc8286705012a42" ma:index="22" nillable="true" ma:taxonomy="true" ma:internalName="b1688cb4a3a940449dc8286705012a42" ma:taxonomyFieldName="DEECD_Audience" ma:displayName="Audience" ma:fieldId="{b1688cb4-a3a9-4044-9dc8-286705012a42}" ma:taxonomyMulti="true" ma:sspId="272df97b-2740-40bb-9c0d-572a441144cd" ma:termSetId="af0be819-ce00-4865-904d-8408c82c23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114c1-daad-44dd-acad-30f4246641f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017a8d-dd8f-40f0-bbcf-d0d7f718f6eb}" ma:internalName="TaxCatchAll" ma:showField="CatchAllData" ma:web="cb9114c1-daad-44dd-acad-30f4246641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1BBD57-DBAC-49ED-A7F0-5BAF7A265A5E}">
  <ds:schemaRefs>
    <ds:schemaRef ds:uri="http://purl.org/dc/terms/"/>
    <ds:schemaRef ds:uri="76b566cd-adb9-46c2-964b-22eba181fd0b"/>
    <ds:schemaRef ds:uri="http://purl.org/dc/elements/1.1/"/>
    <ds:schemaRef ds:uri="http://schemas.microsoft.com/office/2006/documentManagement/types"/>
    <ds:schemaRef ds:uri="http://purl.org/dc/dcmitype/"/>
    <ds:schemaRef ds:uri="http://schemas.microsoft.com/sharepoint/v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b9114c1-daad-44dd-acad-30f4246641f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1177CF4-26FF-4BE6-A4CB-0B50759385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2A550-1F31-478C-B719-F2C5BB2D9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6b566cd-adb9-46c2-964b-22eba181fd0b"/>
    <ds:schemaRef ds:uri="cb9114c1-daad-44dd-acad-30f4246641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Literacy Select LGA</vt:lpstr>
      <vt:lpstr>Literacy Compare LGAs</vt:lpstr>
      <vt:lpstr>Victorian Results literacy</vt:lpstr>
      <vt:lpstr>Numeracy Select LGA</vt:lpstr>
      <vt:lpstr>Numeracy Compare LGAs</vt:lpstr>
      <vt:lpstr>Victorian Results Numeracy</vt:lpstr>
      <vt:lpstr>'Literacy Compare LGAs'!Print_Area</vt:lpstr>
      <vt:lpstr>'Literacy Select LGA'!Print_Area</vt:lpstr>
      <vt:lpstr>'Numeracy Compare LGAs'!Print_Area</vt:lpstr>
      <vt:lpstr>'Numeracy Select LGA'!Print_Area</vt:lpstr>
      <vt:lpstr>'Victorian Results literacy'!Print_Area</vt:lpstr>
      <vt:lpstr>'Victorian Results Numeracy'!Print_Area</vt:lpstr>
    </vt:vector>
  </TitlesOfParts>
  <Company>DEECD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VCAMS 2013 Indicator Spreadsheet</dc:title>
  <dc:creator>Smith, Stephen J</dc:creator>
  <cp:lastModifiedBy>Hayden Brown</cp:lastModifiedBy>
  <cp:lastPrinted>2025-08-20T12:03:16Z</cp:lastPrinted>
  <dcterms:created xsi:type="dcterms:W3CDTF">2013-11-06T01:39:03Z</dcterms:created>
  <dcterms:modified xsi:type="dcterms:W3CDTF">2025-10-21T07:18:05Z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0x0101008840106FE30D4F50BC61A726A7CA6E3800A01D47DD30CBB54F95863B7DC80A2CEC</vt:lpwstr>
  </property>
  <property fmtid="{D5CDD505-2E9C-101B-9397-08002B2CF9AE}" pid="3" name="DEECD_Author">
    <vt:lpwstr>94;#Education|5232e41c-5101-41fe-b638-7d41d1371531</vt:lpwstr>
  </property>
  <property fmtid="{D5CDD505-2E9C-101B-9397-08002B2CF9AE}" pid="4" name="DEECD_ItemType">
    <vt:lpwstr>101;#Page|eb523acf-a821-456c-a76b-7607578309d7</vt:lpwstr>
  </property>
  <property fmtid="{D5CDD505-2E9C-101B-9397-08002B2CF9AE}" pid="5" name="DEECD_SubjectCategory">
    <vt:lpwstr/>
  </property>
  <property fmtid="{D5CDD505-2E9C-101B-9397-08002B2CF9AE}" pid="6" name="DEECD_Audience">
    <vt:lpwstr/>
  </property>
  <property fmtid="{D5CDD505-2E9C-101B-9397-08002B2CF9AE}" pid="7" name="Order">
    <vt:r8>1776900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_SourceUrl">
    <vt:lpwstr/>
  </property>
  <property fmtid="{D5CDD505-2E9C-101B-9397-08002B2CF9AE}" pid="11" name="TemplateUrl">
    <vt:lpwstr/>
  </property>
  <property fmtid="{D5CDD505-2E9C-101B-9397-08002B2CF9AE}" pid="12" name="DET_EDRMS_RCS">
    <vt:lpwstr>32;#16.4.1 Background Information|d7a5689d-1da3-4302-9823-de822eaf8f09</vt:lpwstr>
  </property>
  <property fmtid="{D5CDD505-2E9C-101B-9397-08002B2CF9AE}" pid="13" name="RecordPoint_ActiveItemWebId">
    <vt:lpwstr>{f798f11f-06ae-4936-8238-4adfd3663918}</vt:lpwstr>
  </property>
  <property fmtid="{D5CDD505-2E9C-101B-9397-08002B2CF9AE}" pid="14" name="RecordPoint_WorkflowType">
    <vt:lpwstr>ActiveSubmitStub</vt:lpwstr>
  </property>
  <property fmtid="{D5CDD505-2E9C-101B-9397-08002B2CF9AE}" pid="15" name="DET_EDRMS_BusUnit">
    <vt:lpwstr/>
  </property>
  <property fmtid="{D5CDD505-2E9C-101B-9397-08002B2CF9AE}" pid="16" name="DET_EDRMS_SecClass">
    <vt:lpwstr/>
  </property>
  <property fmtid="{D5CDD505-2E9C-101B-9397-08002B2CF9AE}" pid="17" name="RecordPoint_ActiveItemSiteId">
    <vt:lpwstr>{03dc8113-b288-4f44-a289-6e7ea0196235}</vt:lpwstr>
  </property>
  <property fmtid="{D5CDD505-2E9C-101B-9397-08002B2CF9AE}" pid="18" name="RecordPoint_ActiveItemListId">
    <vt:lpwstr>{351bcbdd-c12d-4ff0-b9ce-6270ad44e7b7}</vt:lpwstr>
  </property>
  <property fmtid="{D5CDD505-2E9C-101B-9397-08002B2CF9AE}" pid="19" name="RecordPoint_ActiveItemUniqueId">
    <vt:lpwstr>{67972100-c65e-46ed-9c1b-a1a3d01c8284}</vt:lpwstr>
  </property>
  <property fmtid="{D5CDD505-2E9C-101B-9397-08002B2CF9AE}" pid="20" name="DocumentSetDescription">
    <vt:lpwstr>Victorian Children and Adolescent Monitoring System</vt:lpwstr>
  </property>
  <property fmtid="{D5CDD505-2E9C-101B-9397-08002B2CF9AE}" pid="21" name="Objective-Id">
    <vt:lpwstr>A8955762</vt:lpwstr>
  </property>
  <property fmtid="{D5CDD505-2E9C-101B-9397-08002B2CF9AE}" pid="22" name="Objective-Title">
    <vt:lpwstr>Literacy and Numeracy among School Pupils</vt:lpwstr>
  </property>
  <property fmtid="{D5CDD505-2E9C-101B-9397-08002B2CF9AE}" pid="23" name="Objective-Description">
    <vt:lpwstr/>
  </property>
  <property fmtid="{D5CDD505-2E9C-101B-9397-08002B2CF9AE}" pid="24" name="Objective-CreationStamp">
    <vt:filetime>2022-07-22T02:11:30Z</vt:filetime>
  </property>
  <property fmtid="{D5CDD505-2E9C-101B-9397-08002B2CF9AE}" pid="25" name="Objective-IsApproved">
    <vt:bool>false</vt:bool>
  </property>
  <property fmtid="{D5CDD505-2E9C-101B-9397-08002B2CF9AE}" pid="26" name="Objective-IsPublished">
    <vt:bool>true</vt:bool>
  </property>
  <property fmtid="{D5CDD505-2E9C-101B-9397-08002B2CF9AE}" pid="27" name="Objective-DatePublished">
    <vt:filetime>2025-10-21T07:18:27Z</vt:filetime>
  </property>
  <property fmtid="{D5CDD505-2E9C-101B-9397-08002B2CF9AE}" pid="28" name="Objective-ModificationStamp">
    <vt:filetime>2025-10-21T08:03:40Z</vt:filetime>
  </property>
  <property fmtid="{D5CDD505-2E9C-101B-9397-08002B2CF9AE}" pid="29" name="Objective-Owner">
    <vt:lpwstr>Hayden Brown</vt:lpwstr>
  </property>
  <property fmtid="{D5CDD505-2E9C-101B-9397-08002B2CF9AE}" pid="30" name="Objective-Path">
    <vt:lpwstr>Classified Object:Classified Object:Classified Object:Census Analysis 2022 Website Files</vt:lpwstr>
  </property>
  <property fmtid="{D5CDD505-2E9C-101B-9397-08002B2CF9AE}" pid="31" name="Objective-Parent">
    <vt:lpwstr>Census Analysis 2022 Website Files</vt:lpwstr>
  </property>
  <property fmtid="{D5CDD505-2E9C-101B-9397-08002B2CF9AE}" pid="32" name="Objective-State">
    <vt:lpwstr>Published</vt:lpwstr>
  </property>
  <property fmtid="{D5CDD505-2E9C-101B-9397-08002B2CF9AE}" pid="33" name="Objective-VersionId">
    <vt:lpwstr>vA15772029</vt:lpwstr>
  </property>
  <property fmtid="{D5CDD505-2E9C-101B-9397-08002B2CF9AE}" pid="34" name="Objective-Version">
    <vt:lpwstr>2.0</vt:lpwstr>
  </property>
  <property fmtid="{D5CDD505-2E9C-101B-9397-08002B2CF9AE}" pid="35" name="Objective-VersionNumber">
    <vt:r8>2</vt:r8>
  </property>
  <property fmtid="{D5CDD505-2E9C-101B-9397-08002B2CF9AE}" pid="36" name="Objective-VersionComment">
    <vt:lpwstr>Updated data</vt:lpwstr>
  </property>
  <property fmtid="{D5CDD505-2E9C-101B-9397-08002B2CF9AE}" pid="37" name="Objective-FileNumber">
    <vt:lpwstr>qA481061</vt:lpwstr>
  </property>
  <property fmtid="{D5CDD505-2E9C-101B-9397-08002B2CF9AE}" pid="38" name="Objective-Classification">
    <vt:lpwstr/>
  </property>
  <property fmtid="{D5CDD505-2E9C-101B-9397-08002B2CF9AE}" pid="39" name="Objective-Caveats">
    <vt:lpwstr/>
  </property>
  <property fmtid="{D5CDD505-2E9C-101B-9397-08002B2CF9AE}" pid="40" name="Objective-Business Unit">
    <vt:lpwstr/>
  </property>
  <property fmtid="{D5CDD505-2E9C-101B-9397-08002B2CF9AE}" pid="41" name="Objective-Corporate Document Type">
    <vt:lpwstr/>
  </property>
  <property fmtid="{D5CDD505-2E9C-101B-9397-08002B2CF9AE}" pid="42" name="Objective-Records Audit Vital Record">
    <vt:lpwstr/>
  </property>
  <property fmtid="{D5CDD505-2E9C-101B-9397-08002B2CF9AE}" pid="43" name="Objective-Records Audit Date">
    <vt:lpwstr/>
  </property>
  <property fmtid="{D5CDD505-2E9C-101B-9397-08002B2CF9AE}" pid="44" name="Objective-Connect Creator">
    <vt:lpwstr/>
  </property>
  <property fmtid="{D5CDD505-2E9C-101B-9397-08002B2CF9AE}" pid="45" name="Objective-Bulk Update Status">
    <vt:lpwstr/>
  </property>
</Properties>
</file>