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d3d1d35504f410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C4CFDAF2-7FF3-4186-B325-9886388E1128}" xr6:coauthVersionLast="47" xr6:coauthVersionMax="47" xr10:uidLastSave="{00000000-0000-0000-0000-000000000000}"/>
  <bookViews>
    <workbookView xWindow="-110" yWindow="-110" windowWidth="19420" windowHeight="10420" tabRatio="819" firstSheet="2" activeTab="3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  <sheet name="Religiosity by  field of study" sheetId="10" r:id="rId10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9">'Religiosity by  field of study'!$A$1:$H$64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4" i="3"/>
  <c r="S6" i="9"/>
  <c r="D7" i="9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J13" i="9"/>
  <c r="H13" i="9"/>
  <c r="F13" i="9"/>
  <c r="D13" i="9"/>
  <c r="J12" i="9"/>
  <c r="H12" i="9"/>
  <c r="F12" i="9"/>
  <c r="D12" i="9"/>
  <c r="J11" i="9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J7" i="9"/>
  <c r="K7" i="9" s="1"/>
  <c r="H7" i="9"/>
  <c r="F7" i="9"/>
  <c r="L13" i="9" l="1"/>
  <c r="P12" i="9" s="1"/>
  <c r="Q12" i="9" s="1"/>
  <c r="G7" i="9"/>
  <c r="K9" i="9"/>
  <c r="I11" i="9"/>
  <c r="F50" i="9"/>
  <c r="F38" i="9"/>
  <c r="F54" i="9"/>
  <c r="F70" i="9"/>
  <c r="F86" i="9"/>
  <c r="L8" i="9"/>
  <c r="P7" i="9" s="1"/>
  <c r="Q7" i="9" s="1"/>
  <c r="E10" i="9"/>
  <c r="G8" i="9"/>
  <c r="G10" i="9"/>
  <c r="F94" i="9"/>
  <c r="E7" i="9"/>
  <c r="I9" i="9"/>
  <c r="I10" i="9"/>
  <c r="F24" i="9"/>
  <c r="G13" i="9"/>
  <c r="K8" i="9"/>
  <c r="K11" i="9"/>
  <c r="F30" i="9"/>
  <c r="F46" i="9"/>
  <c r="F62" i="9"/>
  <c r="F78" i="9"/>
  <c r="L9" i="9"/>
  <c r="P8" i="9" s="1"/>
  <c r="Q8" i="9" s="1"/>
  <c r="K12" i="9"/>
  <c r="F90" i="9"/>
  <c r="I7" i="9"/>
  <c r="G9" i="9"/>
  <c r="L11" i="9"/>
  <c r="P10" i="9" s="1"/>
  <c r="Q10" i="9" s="1"/>
  <c r="F26" i="9"/>
  <c r="F42" i="9"/>
  <c r="F58" i="9"/>
  <c r="F74" i="9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13" i="9" l="1"/>
  <c r="M9" i="9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 l="1"/>
  <c r="R9" i="9"/>
  <c r="R11" i="9"/>
  <c r="R6" i="9"/>
  <c r="R10" i="9"/>
  <c r="R12" i="9"/>
  <c r="R8" i="9"/>
  <c r="S12" i="9" l="1"/>
  <c r="S10" i="9"/>
  <c r="T7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L107" i="7"/>
  <c r="M107" i="7" s="1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D99" i="7"/>
  <c r="E99" i="7" s="1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D81" i="7"/>
  <c r="E81" i="7" s="1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D73" i="7"/>
  <c r="E73" i="7" s="1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L68" i="7"/>
  <c r="M68" i="7" s="1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D23" i="7"/>
  <c r="E23" i="7" s="1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D19" i="7"/>
  <c r="E19" i="7" s="1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D7" i="7"/>
  <c r="E7" i="7" s="1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D70" i="5"/>
  <c r="E70" i="5" s="1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C42" i="3"/>
  <c r="C43" i="3"/>
  <c r="C44" i="3"/>
  <c r="E44" i="3" s="1"/>
  <c r="C45" i="3"/>
  <c r="C46" i="3"/>
  <c r="C47" i="3"/>
  <c r="C48" i="3"/>
  <c r="E48" i="3" s="1"/>
  <c r="C49" i="3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E62" i="3" s="1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C10" i="3"/>
  <c r="E10" i="3" s="1"/>
  <c r="C11" i="3"/>
  <c r="C12" i="3"/>
  <c r="C13" i="3"/>
  <c r="D13" i="3" s="1"/>
  <c r="C14" i="3"/>
  <c r="E14" i="3" s="1"/>
  <c r="C15" i="3"/>
  <c r="C16" i="3"/>
  <c r="E16" i="3" s="1"/>
  <c r="C17" i="3"/>
  <c r="C18" i="3"/>
  <c r="E18" i="3" s="1"/>
  <c r="C19" i="3"/>
  <c r="C20" i="3"/>
  <c r="E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E10" i="2" s="1"/>
  <c r="C9" i="2"/>
  <c r="M10" i="2"/>
  <c r="M11" i="2"/>
  <c r="M12" i="2"/>
  <c r="M13" i="2"/>
  <c r="M14" i="2"/>
  <c r="M15" i="2"/>
  <c r="C11" i="2"/>
  <c r="C12" i="2"/>
  <c r="C13" i="2"/>
  <c r="C14" i="2"/>
  <c r="E14" i="2" s="1"/>
  <c r="C15" i="2"/>
  <c r="C16" i="2"/>
  <c r="C17" i="2"/>
  <c r="C18" i="2"/>
  <c r="E18" i="2" s="1"/>
  <c r="C19" i="2"/>
  <c r="E19" i="2" s="1"/>
  <c r="C20" i="2"/>
  <c r="C21" i="2"/>
  <c r="C22" i="2"/>
  <c r="C23" i="2"/>
  <c r="E23" i="2" s="1"/>
  <c r="C24" i="2"/>
  <c r="E24" i="2" s="1"/>
  <c r="C25" i="2"/>
  <c r="C26" i="2"/>
  <c r="E26" i="2" s="1"/>
  <c r="C27" i="2"/>
  <c r="E27" i="2" s="1"/>
  <c r="C28" i="2"/>
  <c r="E28" i="2" s="1"/>
  <c r="C29" i="2"/>
  <c r="C30" i="2"/>
  <c r="E30" i="2" s="1"/>
  <c r="C31" i="2"/>
  <c r="E31" i="2" s="1"/>
  <c r="C32" i="2"/>
  <c r="E32" i="2" s="1"/>
  <c r="C33" i="2"/>
  <c r="C34" i="2"/>
  <c r="E34" i="2" s="1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E134" i="2" s="1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D132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E58" i="3"/>
  <c r="D58" i="3"/>
  <c r="D57" i="3"/>
  <c r="D53" i="3"/>
  <c r="E50" i="3"/>
  <c r="E42" i="3"/>
  <c r="D42" i="3"/>
  <c r="D36" i="3"/>
  <c r="D32" i="3"/>
  <c r="D28" i="3"/>
  <c r="D17" i="3"/>
  <c r="E12" i="3"/>
  <c r="D12" i="3"/>
  <c r="C3" i="3"/>
  <c r="B3" i="3"/>
  <c r="E22" i="2"/>
  <c r="E20" i="2"/>
  <c r="E16" i="2"/>
  <c r="E12" i="2"/>
  <c r="M3" i="2"/>
  <c r="L3" i="2"/>
  <c r="D46" i="3" l="1"/>
  <c r="D37" i="3"/>
  <c r="D49" i="3"/>
  <c r="D41" i="3"/>
  <c r="D63" i="3"/>
  <c r="D72" i="2"/>
  <c r="D16" i="3"/>
  <c r="D69" i="3"/>
  <c r="D24" i="3"/>
  <c r="D108" i="2"/>
  <c r="E46" i="3"/>
  <c r="D20" i="3"/>
  <c r="D38" i="3"/>
  <c r="D66" i="3"/>
  <c r="D50" i="3"/>
  <c r="D73" i="3"/>
  <c r="D54" i="3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<sst xmlns="http://schemas.openxmlformats.org/spreadsheetml/2006/main" count="3192" uniqueCount="576">
  <si>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</si>
  <si>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</si>
  <si>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</si>
  <si>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</si>
  <si>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</si>
  <si>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</si>
  <si>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</si>
  <si>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</si>
  <si>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</si>
  <si>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</si>
  <si>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</si>
  <si>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</si>
  <si>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</si>
  <si>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</si>
  <si>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</si>
  <si>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</si>
  <si>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</si>
  <si>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</si>
  <si>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</si>
  <si>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</si>
  <si>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</si>
  <si>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</si>
  <si>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</si>
  <si>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</si>
  <si>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</si>
  <si>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</si>
  <si>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</si>
  <si>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</si>
  <si>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</si>
  <si>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</si>
  <si>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</si>
  <si>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</si>
  <si>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</si>
  <si>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</si>
  <si>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</si>
  <si>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</si>
  <si>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</si>
  <si>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</si>
  <si>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</si>
  <si>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</si>
  <si>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</si>
  <si>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</si>
  <si>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</si>
  <si>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</si>
  <si>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</si>
  <si>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</si>
  <si>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</si>
  <si>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</si>
  <si>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</si>
  <si>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</si>
  <si>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</si>
  <si>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</si>
  <si>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</si>
  <si>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</si>
  <si>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</si>
  <si>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</si>
  <si>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</si>
  <si>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</si>
  <si>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</si>
  <si>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</si>
  <si>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</si>
  <si>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</si>
  <si>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</si>
  <si>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</si>
  <si>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</si>
  <si>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</si>
  <si>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</si>
  <si>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</si>
  <si>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</si>
  <si>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</si>
  <si>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</si>
  <si>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</si>
  <si>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</si>
  <si>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</si>
  <si>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</si>
  <si>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</si>
  <si>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</si>
  <si>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</si>
  <si>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</si>
  <si>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</si>
  <si>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</si>
  <si>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</si>
  <si>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</si>
  <si>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</si>
  <si>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</si>
  <si>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</si>
  <si>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</si>
  <si>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</si>
  <si>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</si>
  <si>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</si>
  <si>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</si>
  <si>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</si>
  <si>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</si>
  <si>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</si>
  <si>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</si>
  <si>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</si>
  <si>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</si>
  <si>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</si>
  <si>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</si>
  <si>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</si>
  <si>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</si>
  <si>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</si>
  <si>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</si>
  <si>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</si>
  <si>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</si>
  <si>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</si>
  <si>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</si>
  <si>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</si>
  <si>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</si>
  <si>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</si>
  <si>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</si>
  <si>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</si>
  <si>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</si>
  <si>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</si>
  <si>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</si>
  <si>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</si>
  <si>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</si>
  <si>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</si>
  <si>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</si>
  <si>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</si>
  <si>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</si>
  <si>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</si>
  <si>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</si>
  <si>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</si>
  <si>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</si>
  <si>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</si>
  <si>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</si>
  <si>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</si>
  <si>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</si>
  <si>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</si>
  <si>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</si>
  <si>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</si>
  <si>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</si>
  <si>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</si>
  <si>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</si>
  <si>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</si>
  <si>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</si>
  <si>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</si>
  <si>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</si>
  <si>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</si>
  <si>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</si>
  <si>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</si>
  <si>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</si>
  <si>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</si>
  <si>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</si>
  <si>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</si>
  <si>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</si>
  <si>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</si>
  <si>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</si>
  <si>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</si>
  <si>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</si>
  <si>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</si>
  <si>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</si>
  <si>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</si>
  <si>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</si>
  <si>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</si>
  <si>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</si>
  <si>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</si>
  <si>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</si>
  <si>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</si>
  <si>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</si>
  <si>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</si>
  <si>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</si>
  <si>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</si>
  <si>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</si>
  <si>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</si>
  <si>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</si>
  <si>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</si>
  <si>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</si>
  <si>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</si>
  <si>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</si>
  <si>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</si>
  <si>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</si>
  <si>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</si>
  <si>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</si>
  <si>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</si>
  <si>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</si>
  <si>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</si>
  <si>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</si>
  <si>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</si>
  <si>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</si>
  <si>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</si>
  <si>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</si>
  <si>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</si>
  <si>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</si>
  <si>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</si>
  <si>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</si>
  <si>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</si>
  <si>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</si>
  <si>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</si>
  <si>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</si>
  <si>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</si>
  <si>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</si>
  <si>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</si>
  <si>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</si>
  <si>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</si>
  <si>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</si>
  <si>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</si>
  <si>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</si>
  <si>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</si>
  <si>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</si>
  <si>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</si>
  <si>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</si>
  <si>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</si>
  <si>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</si>
  <si>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</si>
  <si>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</si>
  <si>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</si>
  <si>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</si>
  <si>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</si>
  <si>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</si>
  <si>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USA</t>
  </si>
  <si>
    <t>Bosnia</t>
  </si>
  <si>
    <t>Hong Kong</t>
  </si>
  <si>
    <t>Venezuela</t>
  </si>
  <si>
    <t>Other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</si>
  <si>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</si>
  <si>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</si>
  <si>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</si>
  <si>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</si>
  <si>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</si>
  <si>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</si>
  <si>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</si>
  <si>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</si>
  <si>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</si>
  <si>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</si>
  <si>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</si>
  <si>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</si>
  <si>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Myanmar</t>
  </si>
  <si>
    <t>South Eastern Europe, nfd</t>
  </si>
  <si>
    <t>Gaza Strip and West Bank</t>
  </si>
  <si>
    <t>Congo, Republic of</t>
  </si>
  <si>
    <t>Southern Asia, nfd</t>
  </si>
  <si>
    <t>Ecuador</t>
  </si>
  <si>
    <t>Maldives</t>
  </si>
  <si>
    <t>Mongolia</t>
  </si>
  <si>
    <t>Guinea</t>
  </si>
  <si>
    <t>South Korea</t>
  </si>
  <si>
    <t>l</t>
  </si>
  <si>
    <t>Anglican Church of Australia</t>
  </si>
  <si>
    <t>Anglican Catholic Church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</si>
  <si>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</si>
  <si>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</si>
  <si>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</si>
  <si>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</si>
  <si>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</si>
  <si>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</si>
  <si>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</si>
  <si>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</si>
  <si>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</si>
  <si>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</si>
  <si>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</si>
  <si>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</si>
  <si>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</si>
  <si>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</si>
  <si>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</si>
  <si>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</si>
  <si>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</si>
  <si>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</si>
  <si>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</si>
  <si>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</si>
  <si>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</si>
  <si>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</si>
  <si>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</si>
  <si>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</si>
  <si>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</si>
  <si>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</si>
  <si>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</si>
  <si>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</si>
  <si>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</si>
  <si>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</si>
  <si>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</si>
  <si>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</si>
  <si>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</si>
  <si>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</si>
  <si>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</si>
  <si>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</si>
  <si>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</si>
  <si>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</si>
  <si>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</si>
  <si>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</si>
  <si>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</si>
  <si>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</si>
  <si>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</si>
  <si>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</si>
  <si>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</si>
  <si>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</si>
  <si>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</si>
  <si>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Foursquare Gospel Church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</si>
  <si>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</si>
  <si>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</si>
  <si>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</si>
  <si>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</si>
  <si>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</si>
  <si>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</si>
  <si>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</si>
  <si>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</si>
  <si>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</si>
  <si>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</si>
  <si>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</si>
  <si>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</si>
  <si>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</si>
  <si>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</si>
  <si>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</si>
  <si>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</si>
  <si>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</si>
  <si>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</si>
  <si>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</si>
  <si>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</si>
  <si>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</si>
  <si>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</si>
  <si>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</si>
  <si>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</si>
  <si>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</si>
  <si>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</si>
  <si>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</si>
  <si>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</si>
  <si>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</si>
  <si>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</si>
  <si>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</si>
  <si>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</si>
  <si>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</si>
  <si>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</si>
  <si>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</si>
  <si>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</si>
  <si>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Other Christian, nec</t>
  </si>
  <si>
    <t>Australian Aboriginal Traditional Religions</t>
  </si>
  <si>
    <t>Baha'i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</si>
  <si>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</si>
  <si>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</si>
  <si>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</si>
  <si>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</si>
  <si>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</si>
  <si>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</si>
  <si>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</si>
  <si>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</si>
  <si>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</si>
  <si>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</si>
  <si>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</si>
  <si>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</si>
  <si>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</si>
  <si>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</si>
  <si>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</si>
  <si>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</si>
  <si>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</si>
  <si>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</si>
  <si>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</si>
  <si>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</si>
  <si>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</si>
  <si>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</si>
  <si>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</si>
  <si>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</si>
  <si>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</si>
  <si>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</si>
  <si>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</si>
  <si>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</si>
  <si>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</si>
  <si>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</si>
  <si>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</si>
  <si>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</si>
  <si>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</si>
  <si>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</si>
  <si>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</si>
  <si>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</si>
  <si>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</si>
  <si>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</si>
  <si>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</si>
  <si>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</si>
  <si>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</si>
  <si>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Namibia</t>
  </si>
  <si>
    <t>Solomon Islands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</si>
  <si>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</si>
  <si>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</si>
  <si>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</si>
  <si>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</si>
  <si>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</si>
  <si>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</si>
  <si>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</si>
  <si>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</si>
  <si>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Select birthplace to view religions adhered to by people of that national background</t>
  </si>
  <si>
    <t>Select a religion to view its distribution among Victorian municipalities</t>
  </si>
  <si>
    <t>0 to 14</t>
  </si>
  <si>
    <t>15-24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</si>
  <si>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</si>
  <si>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</si>
  <si>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</si>
  <si>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</si>
  <si>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</si>
  <si>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</si>
  <si>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</si>
  <si>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</si>
  <si>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</si>
  <si>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</si>
  <si>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</si>
  <si>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</si>
  <si>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</si>
  <si>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</si>
  <si>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</si>
  <si>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</si>
  <si>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</si>
  <si>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</si>
  <si>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</si>
  <si>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</si>
  <si>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</si>
  <si>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</si>
  <si>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</si>
  <si>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</si>
  <si>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</si>
  <si>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</si>
  <si>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</si>
  <si>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</si>
  <si>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</si>
  <si>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</si>
  <si>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</si>
  <si>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</si>
  <si>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</si>
  <si>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</si>
  <si>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</si>
  <si>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</si>
  <si>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</si>
  <si>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</si>
  <si>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</si>
  <si>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</si>
  <si>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</si>
  <si>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</si>
  <si>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</si>
  <si>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</si>
  <si>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</si>
  <si>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</si>
  <si>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</si>
  <si>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</si>
  <si>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</si>
  <si>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</si>
  <si>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</si>
  <si>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</si>
  <si>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</si>
  <si>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</si>
  <si>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</si>
  <si>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</si>
  <si>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</si>
  <si>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</si>
  <si>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</si>
  <si>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</si>
  <si>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</si>
  <si>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</si>
  <si>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</si>
  <si>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</si>
  <si>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</si>
  <si>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</si>
  <si>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</si>
  <si>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</si>
  <si>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</si>
  <si>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</si>
  <si>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</si>
  <si>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</si>
  <si>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</si>
  <si>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</si>
  <si>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</si>
  <si>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</si>
  <si>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</si>
  <si>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</si>
  <si>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</si>
  <si>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</si>
  <si>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</si>
  <si>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</si>
  <si>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</si>
  <si>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</si>
  <si>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%</t>
  </si>
  <si>
    <t>No Religion</t>
  </si>
  <si>
    <t>RELIGIONS: Municipal breakdown</t>
  </si>
  <si>
    <t>Select a religion…</t>
  </si>
  <si>
    <t>….and an age group…</t>
  </si>
  <si>
    <t>Religion  by Age: Victorian Municipalities, 2021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</si>
  <si>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2021</t>
    </r>
  </si>
  <si>
    <t>25 to 64</t>
  </si>
  <si>
    <t>65 plus</t>
  </si>
  <si>
    <t>….65 plus….</t>
  </si>
  <si>
    <t>….25 to 64….</t>
  </si>
  <si>
    <t>Religion by Birthplace: Municipalities of Victoria, 2021</t>
  </si>
  <si>
    <t>North Macedonia</t>
  </si>
  <si>
    <t>Russian Federation</t>
  </si>
  <si>
    <t>United Arab Emirates</t>
  </si>
  <si>
    <t>Congo, Democratic Republic of</t>
  </si>
  <si>
    <t>Czechia</t>
  </si>
  <si>
    <t>Brunei Darussalam</t>
  </si>
  <si>
    <t>Macau (SAR of China)</t>
  </si>
  <si>
    <t>Rwanda</t>
  </si>
  <si>
    <t>Cote d'Ivoire</t>
  </si>
  <si>
    <t>Guatemala</t>
  </si>
  <si>
    <r>
      <rPr>
        <sz val="18"/>
        <color theme="0"/>
        <rFont val="Garamond"/>
        <family val="1"/>
      </rPr>
      <t>Religion and Birthplace: Municipalities of Victoria, 2021</t>
    </r>
    <r>
      <rPr>
        <sz val="11"/>
        <color theme="0"/>
        <rFont val="Garamond"/>
        <family val="1"/>
      </rPr>
      <t xml:space="preserve">
From the findings of the 2021 Census</t>
    </r>
  </si>
  <si>
    <t>Agnosticism</t>
  </si>
  <si>
    <t>Anglican, nec</t>
  </si>
  <si>
    <t>Atheism</t>
  </si>
  <si>
    <t>Christianity, nfd</t>
  </si>
  <si>
    <t>Humanism</t>
  </si>
  <si>
    <t>No Religion, so described</t>
  </si>
  <si>
    <t>Rationalism</t>
  </si>
  <si>
    <t>Secular Beliefs and Other Spiritual Beliefs and No Religious Affiliation, nfd</t>
  </si>
  <si>
    <t>Secular Beliefs, nec</t>
  </si>
  <si>
    <t>Secular Beliefs, nfd</t>
  </si>
  <si>
    <t>Religion (detailed) by Municipality: Victoria, 2021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</si>
  <si>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2021</t>
    </r>
  </si>
  <si>
    <t>Korea, Republic of (South)</t>
  </si>
  <si>
    <t>Hong Kong (SAR of China)</t>
  </si>
  <si>
    <t>Bosnia and Herzegovina</t>
  </si>
  <si>
    <t>New Caledonia</t>
  </si>
  <si>
    <t>Jersey</t>
  </si>
  <si>
    <t>Inadequately described</t>
  </si>
  <si>
    <t>Not stated</t>
  </si>
  <si>
    <t>Religion (detailed) by Birthplace: Victoria, 2021</t>
  </si>
  <si>
    <t>UK, Channel Islands and Isle of Man, nfd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</si>
  <si>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2021</t>
    </r>
  </si>
  <si>
    <t>Select religion to view birthplaces of its adherents</t>
  </si>
  <si>
    <t>Religion by Field of Post-school Study 2021</t>
  </si>
  <si>
    <t>Athiest</t>
  </si>
  <si>
    <t>Environmental Studies</t>
  </si>
  <si>
    <t>Communication and Media Studies</t>
  </si>
  <si>
    <t>Fisheries Studies</t>
  </si>
  <si>
    <t>Performing Arts</t>
  </si>
  <si>
    <t>Veterinary Studies</t>
  </si>
  <si>
    <t>Visual Arts and Crafts</t>
  </si>
  <si>
    <t>Earth Sciences</t>
  </si>
  <si>
    <t>Physics and Astronomy</t>
  </si>
  <si>
    <t>Biological Sciences</t>
  </si>
  <si>
    <t>Graphic and Design Studies</t>
  </si>
  <si>
    <t>Sport and Recreation</t>
  </si>
  <si>
    <t>Studies in Human Society</t>
  </si>
  <si>
    <t>Horticulture and Viticulture</t>
  </si>
  <si>
    <t>Behavioural Science</t>
  </si>
  <si>
    <t>Political Science and Policy Studies</t>
  </si>
  <si>
    <t>Complementary Therapies</t>
  </si>
  <si>
    <t>Other Health</t>
  </si>
  <si>
    <t>Forestry Studies</t>
  </si>
  <si>
    <t>Architecture and Urban Environment</t>
  </si>
  <si>
    <t>Society and Culture, nfd</t>
  </si>
  <si>
    <t>Librarianship, Curatorial Studies</t>
  </si>
  <si>
    <t>Mathematical Sciences</t>
  </si>
  <si>
    <t>Rehabilitation Therapies</t>
  </si>
  <si>
    <t>Geomatic Engineering</t>
  </si>
  <si>
    <t>Language and Literature</t>
  </si>
  <si>
    <t>Law</t>
  </si>
  <si>
    <t>Public Health</t>
  </si>
  <si>
    <t>Maritime Engineering</t>
  </si>
  <si>
    <t>Aerospace Engineering</t>
  </si>
  <si>
    <t>Building</t>
  </si>
  <si>
    <t>Chemical Sciences</t>
  </si>
  <si>
    <t>Justice and Law Enforcement</t>
  </si>
  <si>
    <t>Food and Hospitality</t>
  </si>
  <si>
    <t>Process and Resources Engineering</t>
  </si>
  <si>
    <t>Sales and Marketing</t>
  </si>
  <si>
    <t>Economics and Econometrics</t>
  </si>
  <si>
    <t>Tourism</t>
  </si>
  <si>
    <t>Education, nfd</t>
  </si>
  <si>
    <t>Radiography</t>
  </si>
  <si>
    <t>Medical Studies</t>
  </si>
  <si>
    <t>Electrical and Electronic Engineering</t>
  </si>
  <si>
    <t>General Education Programmes</t>
  </si>
  <si>
    <t>Banking, Finance</t>
  </si>
  <si>
    <t>Business and Management</t>
  </si>
  <si>
    <t>Human Welfare Studies and Services</t>
  </si>
  <si>
    <t>Automotive Engineering</t>
  </si>
  <si>
    <t>Mechanical and Industrial Engineering</t>
  </si>
  <si>
    <t>Optical Science</t>
  </si>
  <si>
    <t>Agriculture</t>
  </si>
  <si>
    <t>Computer Science</t>
  </si>
  <si>
    <t>Personal Services</t>
  </si>
  <si>
    <t>Manufacturing Engineering</t>
  </si>
  <si>
    <t>Civil Engineering</t>
  </si>
  <si>
    <t>Teacher Education</t>
  </si>
  <si>
    <t>Dental Studies</t>
  </si>
  <si>
    <t>Nursing</t>
  </si>
  <si>
    <t>Pharmacy</t>
  </si>
  <si>
    <t>Information Systems</t>
  </si>
  <si>
    <t>Accounting</t>
  </si>
  <si>
    <t>Office Studies</t>
  </si>
  <si>
    <t>Philosophy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</si>
</sst>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56" fillId="0" borderId="0">
      <protection locked="0"/>
    </xf>
    <xf numFmtId="0" fontId="57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Protection="1">
      <protection hidden="1"/>
    </xf>
    <xf numFmtId="1" fontId="34" fillId="41" borderId="0" xfId="0" applyNumberFormat="1" applyFont="1" applyFill="1" applyAlignment="1" applyProtection="1">
      <alignment horizontal="right"/>
      <protection hidden="1"/>
    </xf>
    <xf numFmtId="1" fontId="34" fillId="41" borderId="0" xfId="0" applyNumberFormat="1" applyFont="1" applyFill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3" fillId="40" borderId="0" xfId="0" applyFont="1" applyFill="1" applyProtection="1">
      <protection hidden="1"/>
    </xf>
    <xf numFmtId="3" fontId="33" fillId="40" borderId="0" xfId="0" applyNumberFormat="1" applyFont="1" applyFill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>
      <protection locked="0"/>
    </xf>
    <xf numFmtId="3" fontId="41" fillId="0" borderId="0" xfId="42" applyNumberFormat="1" applyFont="1">
      <protection locked="0"/>
    </xf>
    <xf numFmtId="0" fontId="41" fillId="0" borderId="0" xfId="42" applyFo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>
      <protection locked="0"/>
    </xf>
    <xf numFmtId="0" fontId="41" fillId="46" borderId="0" xfId="46" applyFont="1" applyFill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Alignment="1">
      <alignment vertical="center"/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39" fillId="0" borderId="0" xfId="42" applyFont="1">
      <protection locked="0"/>
    </xf>
    <xf numFmtId="3" fontId="54" fillId="0" borderId="0" xfId="42" applyNumberFormat="1" applyFont="1">
      <protection locked="0"/>
    </xf>
    <xf numFmtId="3" fontId="55" fillId="0" borderId="0" xfId="42" applyNumberFormat="1" applyFont="1">
      <protection locked="0"/>
    </xf>
    <xf numFmtId="0" fontId="58" fillId="0" borderId="0" xfId="42" applyFont="1">
      <protection locked="0"/>
    </xf>
    <xf numFmtId="3" fontId="59" fillId="0" borderId="0" xfId="42" applyNumberFormat="1" applyFont="1" applyAlignment="1">
      <alignment horizontal="center"/>
      <protection locked="0"/>
    </xf>
    <xf numFmtId="0" fontId="60" fillId="0" borderId="0" xfId="42" applyFont="1">
      <protection locked="0"/>
    </xf>
    <xf numFmtId="0" fontId="61" fillId="46" borderId="17" xfId="44" applyFont="1" applyFill="1" applyBorder="1" applyAlignment="1">
      <alignment vertical="center" wrapText="1"/>
      <protection locked="0"/>
    </xf>
    <xf numFmtId="3" fontId="62" fillId="0" borderId="0" xfId="42" applyNumberFormat="1" applyFont="1">
      <protection locked="0"/>
    </xf>
    <xf numFmtId="0" fontId="62" fillId="0" borderId="0" xfId="42" applyFont="1"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62" fillId="0" borderId="0" xfId="42" applyNumberFormat="1" applyFont="1" applyAlignment="1">
      <alignment horizontal="center"/>
      <protection locked="0"/>
    </xf>
    <xf numFmtId="0" fontId="43" fillId="0" borderId="0" xfId="49" applyFont="1">
      <protection locked="0"/>
    </xf>
    <xf numFmtId="0" fontId="63" fillId="0" borderId="0" xfId="42" applyFont="1">
      <protection locked="0"/>
    </xf>
    <xf numFmtId="0" fontId="64" fillId="0" borderId="0" xfId="42" applyFont="1" applyAlignment="1">
      <alignment horizontal="center"/>
      <protection locked="0"/>
    </xf>
    <xf numFmtId="0" fontId="43" fillId="46" borderId="0" xfId="48" applyFont="1" applyFill="1">
      <alignment vertical="center"/>
      <protection locked="0"/>
    </xf>
    <xf numFmtId="0" fontId="41" fillId="50" borderId="0" xfId="42" applyFont="1" applyFill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>
      <alignment vertical="center"/>
      <protection locked="0"/>
    </xf>
    <xf numFmtId="3" fontId="41" fillId="46" borderId="17" xfId="44" applyNumberFormat="1" applyFont="1" applyFill="1" applyBorder="1">
      <alignment vertical="center"/>
      <protection locked="0"/>
    </xf>
    <xf numFmtId="3" fontId="41" fillId="46" borderId="15" xfId="44" applyNumberFormat="1" applyFont="1" applyFill="1" applyBorder="1">
      <alignment vertical="center"/>
      <protection locked="0"/>
    </xf>
    <xf numFmtId="0" fontId="41" fillId="46" borderId="19" xfId="44" applyFont="1" applyFill="1">
      <alignment vertical="center"/>
      <protection locked="0"/>
    </xf>
    <xf numFmtId="0" fontId="43" fillId="46" borderId="19" xfId="44" applyFont="1" applyFill="1">
      <alignment vertical="center"/>
      <protection locked="0"/>
    </xf>
    <xf numFmtId="3" fontId="43" fillId="46" borderId="15" xfId="44" applyNumberFormat="1" applyFont="1" applyFill="1" applyBorder="1">
      <alignment vertical="center"/>
      <protection locked="0"/>
    </xf>
    <xf numFmtId="3" fontId="43" fillId="46" borderId="15" xfId="45" applyNumberFormat="1" applyFont="1" applyFill="1" applyBorder="1">
      <protection locked="0"/>
    </xf>
    <xf numFmtId="0" fontId="43" fillId="0" borderId="0" xfId="42" applyFont="1">
      <protection locked="0"/>
    </xf>
    <xf numFmtId="0" fontId="41" fillId="0" borderId="0" xfId="46" applyFont="1">
      <protection locked="0"/>
    </xf>
    <xf numFmtId="0" fontId="65" fillId="0" borderId="0" xfId="51" applyFont="1" applyFill="1">
      <protection locked="0"/>
    </xf>
    <xf numFmtId="167" fontId="41" fillId="0" borderId="0" xfId="52" applyNumberFormat="1" applyFont="1" applyAlignment="1">
      <alignment horizontal="right"/>
    </xf>
    <xf numFmtId="0" fontId="69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0" fillId="0" borderId="0" xfId="42" applyFont="1" applyProtection="1">
      <protection hidden="1"/>
    </xf>
    <xf numFmtId="0" fontId="71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72" fillId="34" borderId="0" xfId="42" applyFont="1" applyFill="1" applyProtection="1">
      <protection hidden="1"/>
    </xf>
    <xf numFmtId="0" fontId="70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71" fillId="0" borderId="0" xfId="42" applyFont="1" applyProtection="1">
      <protection locked="0" hidden="1"/>
    </xf>
    <xf numFmtId="0" fontId="70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76" fillId="0" borderId="0" xfId="42" applyFont="1" applyAlignment="1" applyProtection="1">
      <alignment horizontal="center" vertical="center"/>
      <protection hidden="1"/>
    </xf>
    <xf numFmtId="3" fontId="76" fillId="46" borderId="17" xfId="44" applyNumberFormat="1" applyFont="1" applyFill="1" applyBorder="1" applyProtection="1">
      <alignment vertical="center"/>
      <protection hidden="1"/>
    </xf>
    <xf numFmtId="0" fontId="76" fillId="0" borderId="0" xfId="42" applyFont="1" applyProtection="1">
      <protection hidden="1"/>
    </xf>
    <xf numFmtId="0" fontId="60" fillId="0" borderId="0" xfId="42" applyFont="1" applyProtection="1">
      <protection hidden="1"/>
    </xf>
    <xf numFmtId="0" fontId="60" fillId="0" borderId="0" xfId="42" applyFont="1" applyAlignment="1" applyProtection="1">
      <alignment horizontal="center" vertical="center"/>
      <protection hidden="1"/>
    </xf>
    <xf numFmtId="3" fontId="77" fillId="46" borderId="17" xfId="44" applyNumberFormat="1" applyFont="1" applyFill="1" applyBorder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78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76" fillId="46" borderId="15" xfId="44" applyNumberFormat="1" applyFont="1" applyFill="1" applyBorder="1" applyProtection="1">
      <alignment vertical="center"/>
      <protection hidden="1"/>
    </xf>
    <xf numFmtId="3" fontId="77" fillId="46" borderId="15" xfId="44" applyNumberFormat="1" applyFont="1" applyFill="1" applyBorder="1" applyProtection="1">
      <alignment vertical="center"/>
      <protection hidden="1"/>
    </xf>
    <xf numFmtId="0" fontId="71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0" fillId="0" borderId="0" xfId="42" applyFont="1" applyAlignment="1" applyProtection="1">
      <alignment horizontal="center"/>
      <protection hidden="1"/>
    </xf>
    <xf numFmtId="1" fontId="60" fillId="0" borderId="0" xfId="42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79" fillId="0" borderId="0" xfId="42" applyFont="1">
      <protection locked="0"/>
    </xf>
    <xf numFmtId="3" fontId="80" fillId="0" borderId="0" xfId="42" applyNumberFormat="1" applyFont="1" applyAlignment="1">
      <alignment horizontal="center"/>
      <protection locked="0"/>
    </xf>
    <xf numFmtId="3" fontId="18" fillId="0" borderId="0" xfId="42" applyNumberFormat="1" applyFont="1">
      <protection locked="0"/>
    </xf>
    <xf numFmtId="0" fontId="81" fillId="0" borderId="0" xfId="0" applyFont="1"/>
    <xf numFmtId="0" fontId="42" fillId="51" borderId="0" xfId="0" applyFont="1" applyFill="1"/>
    <xf numFmtId="0" fontId="42" fillId="51" borderId="0" xfId="0" applyFont="1" applyFill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8" fillId="0" borderId="15" xfId="0" applyFont="1" applyBorder="1"/>
    <xf numFmtId="165" fontId="18" fillId="0" borderId="1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0" fillId="0" borderId="0" xfId="42" applyFont="1" applyAlignment="1" applyProtection="1">
      <alignment horizontal="right" vertical="center"/>
      <protection hidden="1"/>
    </xf>
    <xf numFmtId="0" fontId="66" fillId="0" borderId="0" xfId="42" applyFont="1" applyAlignment="1" applyProtection="1">
      <alignment horizontal="center" vertical="center" wrapText="1"/>
      <protection hidden="1"/>
    </xf>
    <xf numFmtId="0" fontId="69" fillId="0" borderId="0" xfId="42" applyFont="1" applyAlignment="1" applyProtection="1">
      <alignment horizontal="center" vertical="center" wrapText="1"/>
      <protection hidden="1"/>
    </xf>
    <xf numFmtId="0" fontId="75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Rbcdb4c6a2be446b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Whittlesea</c:v>
                </c:pt>
                <c:pt idx="3">
                  <c:v>Monash</c:v>
                </c:pt>
                <c:pt idx="4">
                  <c:v>Hume</c:v>
                </c:pt>
                <c:pt idx="5">
                  <c:v>Melbourne</c:v>
                </c:pt>
                <c:pt idx="6">
                  <c:v>Melton</c:v>
                </c:pt>
                <c:pt idx="7">
                  <c:v>Greater Dandenong</c:v>
                </c:pt>
                <c:pt idx="8">
                  <c:v>Glen Eira</c:v>
                </c:pt>
                <c:pt idx="9">
                  <c:v>Moreland</c:v>
                </c:pt>
                <c:pt idx="10">
                  <c:v>Whitehorse</c:v>
                </c:pt>
                <c:pt idx="11">
                  <c:v>Brimbank</c:v>
                </c:pt>
                <c:pt idx="12">
                  <c:v>Knox</c:v>
                </c:pt>
                <c:pt idx="13">
                  <c:v>Kingston</c:v>
                </c:pt>
                <c:pt idx="14">
                  <c:v>Boroondara</c:v>
                </c:pt>
                <c:pt idx="15">
                  <c:v>Darebin</c:v>
                </c:pt>
                <c:pt idx="16">
                  <c:v>Greater Geelong</c:v>
                </c:pt>
                <c:pt idx="17">
                  <c:v>Cardinia</c:v>
                </c:pt>
                <c:pt idx="18">
                  <c:v>Maribyrnong</c:v>
                </c:pt>
                <c:pt idx="19">
                  <c:v>Moonee Valley</c:v>
                </c:pt>
                <c:pt idx="20">
                  <c:v>Stonnington</c:v>
                </c:pt>
                <c:pt idx="21">
                  <c:v>Port Phillip</c:v>
                </c:pt>
                <c:pt idx="22">
                  <c:v>Hobsons Bay</c:v>
                </c:pt>
                <c:pt idx="23">
                  <c:v>Banyule</c:v>
                </c:pt>
                <c:pt idx="24">
                  <c:v>Manningham</c:v>
                </c:pt>
                <c:pt idx="25">
                  <c:v>Maroondah</c:v>
                </c:pt>
                <c:pt idx="26">
                  <c:v>Frankston</c:v>
                </c:pt>
                <c:pt idx="27">
                  <c:v>Ballarat</c:v>
                </c:pt>
                <c:pt idx="28">
                  <c:v>Greater Shepparton</c:v>
                </c:pt>
                <c:pt idx="29">
                  <c:v>Greater Bendigo</c:v>
                </c:pt>
                <c:pt idx="30">
                  <c:v>Yarra</c:v>
                </c:pt>
                <c:pt idx="31">
                  <c:v>Bayside</c:v>
                </c:pt>
                <c:pt idx="32">
                  <c:v>Yarra Ranges</c:v>
                </c:pt>
                <c:pt idx="33">
                  <c:v>Mitchell</c:v>
                </c:pt>
                <c:pt idx="34">
                  <c:v>Wodonga</c:v>
                </c:pt>
                <c:pt idx="35">
                  <c:v>Mildura</c:v>
                </c:pt>
                <c:pt idx="36">
                  <c:v>Mornington Peninsula</c:v>
                </c:pt>
                <c:pt idx="37">
                  <c:v>Moorabool</c:v>
                </c:pt>
                <c:pt idx="38">
                  <c:v>Nillumbik</c:v>
                </c:pt>
                <c:pt idx="39">
                  <c:v>Latrobe</c:v>
                </c:pt>
                <c:pt idx="40">
                  <c:v>Baw Baw</c:v>
                </c:pt>
                <c:pt idx="41">
                  <c:v>Wangaratta</c:v>
                </c:pt>
                <c:pt idx="42">
                  <c:v>Wellington</c:v>
                </c:pt>
                <c:pt idx="43">
                  <c:v>Warrnambool</c:v>
                </c:pt>
                <c:pt idx="44">
                  <c:v>Swan Hill</c:v>
                </c:pt>
                <c:pt idx="45">
                  <c:v>Bass Coast</c:v>
                </c:pt>
                <c:pt idx="46">
                  <c:v>Horsham</c:v>
                </c:pt>
                <c:pt idx="47">
                  <c:v>East Gippsland</c:v>
                </c:pt>
                <c:pt idx="48">
                  <c:v>Campaspe</c:v>
                </c:pt>
                <c:pt idx="49">
                  <c:v>Macedon Ranges</c:v>
                </c:pt>
                <c:pt idx="50">
                  <c:v>Colac-Otway</c:v>
                </c:pt>
                <c:pt idx="51">
                  <c:v>Glenelg</c:v>
                </c:pt>
                <c:pt idx="52">
                  <c:v>Moira</c:v>
                </c:pt>
                <c:pt idx="53">
                  <c:v>Ararat</c:v>
                </c:pt>
                <c:pt idx="54">
                  <c:v>Hepburn</c:v>
                </c:pt>
                <c:pt idx="55">
                  <c:v>Benalla</c:v>
                </c:pt>
                <c:pt idx="56">
                  <c:v>Surf Coast</c:v>
                </c:pt>
                <c:pt idx="57">
                  <c:v>Northern Grampians</c:v>
                </c:pt>
                <c:pt idx="58">
                  <c:v>South Gippsland</c:v>
                </c:pt>
                <c:pt idx="59">
                  <c:v>Southern Grampians</c:v>
                </c:pt>
                <c:pt idx="60">
                  <c:v>Central Goldfields</c:v>
                </c:pt>
                <c:pt idx="61">
                  <c:v>Alpine</c:v>
                </c:pt>
                <c:pt idx="62">
                  <c:v>Yarriambiack</c:v>
                </c:pt>
                <c:pt idx="63">
                  <c:v>Mount Alexander</c:v>
                </c:pt>
                <c:pt idx="64">
                  <c:v>Indigo</c:v>
                </c:pt>
                <c:pt idx="65">
                  <c:v>Corangamite</c:v>
                </c:pt>
                <c:pt idx="66">
                  <c:v>Hindmarsh</c:v>
                </c:pt>
                <c:pt idx="67">
                  <c:v>Buloke</c:v>
                </c:pt>
                <c:pt idx="68">
                  <c:v>Murrindindi</c:v>
                </c:pt>
                <c:pt idx="69">
                  <c:v>Strathbogie</c:v>
                </c:pt>
                <c:pt idx="70">
                  <c:v>Gannawarra</c:v>
                </c:pt>
                <c:pt idx="71">
                  <c:v>Queenscliffe (B)</c:v>
                </c:pt>
                <c:pt idx="72">
                  <c:v>Mansfield</c:v>
                </c:pt>
                <c:pt idx="73">
                  <c:v>Loddon</c:v>
                </c:pt>
                <c:pt idx="74">
                  <c:v>Golden Plains</c:v>
                </c:pt>
                <c:pt idx="75">
                  <c:v>Towong</c:v>
                </c:pt>
                <c:pt idx="76">
                  <c:v>West Wimmera</c:v>
                </c:pt>
                <c:pt idx="77">
                  <c:v>Moyne</c:v>
                </c:pt>
                <c:pt idx="78">
                  <c:v>Pyrenees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26036</c:v>
                </c:pt>
                <c:pt idx="1">
                  <c:v>13515</c:v>
                </c:pt>
                <c:pt idx="2">
                  <c:v>8704</c:v>
                </c:pt>
                <c:pt idx="3">
                  <c:v>8445</c:v>
                </c:pt>
                <c:pt idx="4">
                  <c:v>7161</c:v>
                </c:pt>
                <c:pt idx="5">
                  <c:v>6480</c:v>
                </c:pt>
                <c:pt idx="6">
                  <c:v>5635</c:v>
                </c:pt>
                <c:pt idx="7">
                  <c:v>5000</c:v>
                </c:pt>
                <c:pt idx="8">
                  <c:v>4287</c:v>
                </c:pt>
                <c:pt idx="9">
                  <c:v>3921</c:v>
                </c:pt>
                <c:pt idx="10">
                  <c:v>3870</c:v>
                </c:pt>
                <c:pt idx="11">
                  <c:v>3830</c:v>
                </c:pt>
                <c:pt idx="12">
                  <c:v>3344</c:v>
                </c:pt>
                <c:pt idx="13">
                  <c:v>2860</c:v>
                </c:pt>
                <c:pt idx="14">
                  <c:v>2675</c:v>
                </c:pt>
                <c:pt idx="15">
                  <c:v>2575</c:v>
                </c:pt>
                <c:pt idx="16">
                  <c:v>2460</c:v>
                </c:pt>
                <c:pt idx="17">
                  <c:v>2026</c:v>
                </c:pt>
                <c:pt idx="18">
                  <c:v>1885</c:v>
                </c:pt>
                <c:pt idx="19">
                  <c:v>1777</c:v>
                </c:pt>
                <c:pt idx="20">
                  <c:v>1755</c:v>
                </c:pt>
                <c:pt idx="21">
                  <c:v>1520</c:v>
                </c:pt>
                <c:pt idx="22">
                  <c:v>1438</c:v>
                </c:pt>
                <c:pt idx="23">
                  <c:v>1432</c:v>
                </c:pt>
                <c:pt idx="24">
                  <c:v>1373</c:v>
                </c:pt>
                <c:pt idx="25">
                  <c:v>1346</c:v>
                </c:pt>
                <c:pt idx="26">
                  <c:v>901</c:v>
                </c:pt>
                <c:pt idx="27">
                  <c:v>813</c:v>
                </c:pt>
                <c:pt idx="28">
                  <c:v>637</c:v>
                </c:pt>
                <c:pt idx="29">
                  <c:v>547</c:v>
                </c:pt>
                <c:pt idx="30">
                  <c:v>519</c:v>
                </c:pt>
                <c:pt idx="31">
                  <c:v>499</c:v>
                </c:pt>
                <c:pt idx="32">
                  <c:v>494</c:v>
                </c:pt>
                <c:pt idx="33">
                  <c:v>394</c:v>
                </c:pt>
                <c:pt idx="34">
                  <c:v>297</c:v>
                </c:pt>
                <c:pt idx="35">
                  <c:v>258</c:v>
                </c:pt>
                <c:pt idx="36">
                  <c:v>242</c:v>
                </c:pt>
                <c:pt idx="37">
                  <c:v>235</c:v>
                </c:pt>
                <c:pt idx="38">
                  <c:v>212</c:v>
                </c:pt>
                <c:pt idx="39">
                  <c:v>209</c:v>
                </c:pt>
                <c:pt idx="40">
                  <c:v>130</c:v>
                </c:pt>
                <c:pt idx="41">
                  <c:v>128</c:v>
                </c:pt>
                <c:pt idx="42">
                  <c:v>118</c:v>
                </c:pt>
                <c:pt idx="43">
                  <c:v>112</c:v>
                </c:pt>
                <c:pt idx="44">
                  <c:v>102</c:v>
                </c:pt>
                <c:pt idx="45">
                  <c:v>102</c:v>
                </c:pt>
                <c:pt idx="46">
                  <c:v>93</c:v>
                </c:pt>
                <c:pt idx="47">
                  <c:v>90</c:v>
                </c:pt>
                <c:pt idx="48">
                  <c:v>83</c:v>
                </c:pt>
                <c:pt idx="49">
                  <c:v>75</c:v>
                </c:pt>
                <c:pt idx="50">
                  <c:v>64</c:v>
                </c:pt>
                <c:pt idx="51">
                  <c:v>63</c:v>
                </c:pt>
                <c:pt idx="52">
                  <c:v>61</c:v>
                </c:pt>
                <c:pt idx="53">
                  <c:v>57</c:v>
                </c:pt>
                <c:pt idx="54">
                  <c:v>49</c:v>
                </c:pt>
                <c:pt idx="55">
                  <c:v>49</c:v>
                </c:pt>
                <c:pt idx="56">
                  <c:v>48</c:v>
                </c:pt>
                <c:pt idx="57">
                  <c:v>38</c:v>
                </c:pt>
                <c:pt idx="58">
                  <c:v>33</c:v>
                </c:pt>
                <c:pt idx="59">
                  <c:v>31</c:v>
                </c:pt>
                <c:pt idx="60">
                  <c:v>31</c:v>
                </c:pt>
                <c:pt idx="61">
                  <c:v>27</c:v>
                </c:pt>
                <c:pt idx="62">
                  <c:v>26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6">
                  <c:v>21</c:v>
                </c:pt>
                <c:pt idx="67">
                  <c:v>18</c:v>
                </c:pt>
                <c:pt idx="68">
                  <c:v>17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C2D-8ADD-BECCA741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14987</c:v>
                </c:pt>
                <c:pt idx="1">
                  <c:v>4269</c:v>
                </c:pt>
                <c:pt idx="2">
                  <c:v>522</c:v>
                </c:pt>
                <c:pt idx="3">
                  <c:v>400</c:v>
                </c:pt>
                <c:pt idx="4">
                  <c:v>113</c:v>
                </c:pt>
                <c:pt idx="5">
                  <c:v>70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A76-8719-48B3FACD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Afghanistan</c:v>
                </c:pt>
                <c:pt idx="2">
                  <c:v>Pakistan</c:v>
                </c:pt>
                <c:pt idx="3">
                  <c:v>Malaysia</c:v>
                </c:pt>
                <c:pt idx="4">
                  <c:v>Myanmar</c:v>
                </c:pt>
                <c:pt idx="5">
                  <c:v>North Macedonia</c:v>
                </c:pt>
                <c:pt idx="6">
                  <c:v>Bosnia</c:v>
                </c:pt>
                <c:pt idx="7">
                  <c:v>Turkey</c:v>
                </c:pt>
                <c:pt idx="8">
                  <c:v>Bangladesh</c:v>
                </c:pt>
                <c:pt idx="9">
                  <c:v>India</c:v>
                </c:pt>
                <c:pt idx="10">
                  <c:v>Iran</c:v>
                </c:pt>
                <c:pt idx="11">
                  <c:v>Thailand</c:v>
                </c:pt>
                <c:pt idx="12">
                  <c:v>Indonesia</c:v>
                </c:pt>
                <c:pt idx="13">
                  <c:v>Lebanon</c:v>
                </c:pt>
                <c:pt idx="14">
                  <c:v>Sri Lanka</c:v>
                </c:pt>
                <c:pt idx="15">
                  <c:v>Iraq</c:v>
                </c:pt>
                <c:pt idx="16">
                  <c:v>Ethiopia</c:v>
                </c:pt>
                <c:pt idx="17">
                  <c:v>Somalia</c:v>
                </c:pt>
                <c:pt idx="18">
                  <c:v>Fiji</c:v>
                </c:pt>
                <c:pt idx="19">
                  <c:v>Sudan</c:v>
                </c:pt>
                <c:pt idx="20">
                  <c:v>Albania</c:v>
                </c:pt>
                <c:pt idx="21">
                  <c:v>Saudi Arabia</c:v>
                </c:pt>
                <c:pt idx="22">
                  <c:v>New Zealand</c:v>
                </c:pt>
                <c:pt idx="23">
                  <c:v>Egypt</c:v>
                </c:pt>
                <c:pt idx="24">
                  <c:v>United Arab Emirates</c:v>
                </c:pt>
                <c:pt idx="25">
                  <c:v>China</c:v>
                </c:pt>
                <c:pt idx="26">
                  <c:v>Greece</c:v>
                </c:pt>
                <c:pt idx="27">
                  <c:v>Kosovo</c:v>
                </c:pt>
                <c:pt idx="28">
                  <c:v>South Eastern Europe, nfd</c:v>
                </c:pt>
                <c:pt idx="29">
                  <c:v>Eritrea</c:v>
                </c:pt>
                <c:pt idx="30">
                  <c:v>Singapore</c:v>
                </c:pt>
                <c:pt idx="31">
                  <c:v>Kenya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6557</c:v>
                </c:pt>
                <c:pt idx="1">
                  <c:v>4541</c:v>
                </c:pt>
                <c:pt idx="2">
                  <c:v>2208</c:v>
                </c:pt>
                <c:pt idx="3">
                  <c:v>1512</c:v>
                </c:pt>
                <c:pt idx="4">
                  <c:v>863</c:v>
                </c:pt>
                <c:pt idx="5">
                  <c:v>776</c:v>
                </c:pt>
                <c:pt idx="6">
                  <c:v>643</c:v>
                </c:pt>
                <c:pt idx="7">
                  <c:v>635</c:v>
                </c:pt>
                <c:pt idx="8">
                  <c:v>464</c:v>
                </c:pt>
                <c:pt idx="9">
                  <c:v>431</c:v>
                </c:pt>
                <c:pt idx="10">
                  <c:v>418</c:v>
                </c:pt>
                <c:pt idx="11">
                  <c:v>313</c:v>
                </c:pt>
                <c:pt idx="12">
                  <c:v>307</c:v>
                </c:pt>
                <c:pt idx="13">
                  <c:v>253</c:v>
                </c:pt>
                <c:pt idx="14">
                  <c:v>238</c:v>
                </c:pt>
                <c:pt idx="15">
                  <c:v>176</c:v>
                </c:pt>
                <c:pt idx="16">
                  <c:v>161</c:v>
                </c:pt>
                <c:pt idx="17">
                  <c:v>156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99</c:v>
                </c:pt>
                <c:pt idx="22">
                  <c:v>99</c:v>
                </c:pt>
                <c:pt idx="23">
                  <c:v>83</c:v>
                </c:pt>
                <c:pt idx="24">
                  <c:v>69</c:v>
                </c:pt>
                <c:pt idx="25">
                  <c:v>69</c:v>
                </c:pt>
                <c:pt idx="26">
                  <c:v>61</c:v>
                </c:pt>
                <c:pt idx="27">
                  <c:v>55</c:v>
                </c:pt>
                <c:pt idx="28">
                  <c:v>50</c:v>
                </c:pt>
                <c:pt idx="29">
                  <c:v>50</c:v>
                </c:pt>
                <c:pt idx="30">
                  <c:v>42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B2D-BD81-4FF8F24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863</c:v>
                </c:pt>
                <c:pt idx="1">
                  <c:v>261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8F0-B492-B01A7F3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Wyndham</c:v>
                </c:pt>
                <c:pt idx="1">
                  <c:v>Whittlesea</c:v>
                </c:pt>
                <c:pt idx="2">
                  <c:v>Manningham</c:v>
                </c:pt>
                <c:pt idx="3">
                  <c:v>Hume</c:v>
                </c:pt>
                <c:pt idx="4">
                  <c:v>Casey</c:v>
                </c:pt>
                <c:pt idx="5">
                  <c:v>Yarriambiak</c:v>
                </c:pt>
                <c:pt idx="6">
                  <c:v>Yarra Ranges</c:v>
                </c:pt>
                <c:pt idx="7">
                  <c:v>Yarra</c:v>
                </c:pt>
                <c:pt idx="8">
                  <c:v>Wodonga</c:v>
                </c:pt>
                <c:pt idx="9">
                  <c:v>Whitehorse</c:v>
                </c:pt>
                <c:pt idx="10">
                  <c:v>West Wimmera</c:v>
                </c:pt>
                <c:pt idx="11">
                  <c:v>Wellington</c:v>
                </c:pt>
                <c:pt idx="12">
                  <c:v>Warrnambool</c:v>
                </c:pt>
                <c:pt idx="13">
                  <c:v>Wangaratta</c:v>
                </c:pt>
                <c:pt idx="14">
                  <c:v>Towong</c:v>
                </c:pt>
                <c:pt idx="15">
                  <c:v>Swan Hill</c:v>
                </c:pt>
                <c:pt idx="16">
                  <c:v>Surf Coast</c:v>
                </c:pt>
                <c:pt idx="17">
                  <c:v>Strathbogie</c:v>
                </c:pt>
                <c:pt idx="18">
                  <c:v>Stonnington</c:v>
                </c:pt>
                <c:pt idx="19">
                  <c:v>S. Grampians</c:v>
                </c:pt>
                <c:pt idx="20">
                  <c:v>South Gippsland</c:v>
                </c:pt>
                <c:pt idx="21">
                  <c:v>Queenscliffe (B)</c:v>
                </c:pt>
                <c:pt idx="22">
                  <c:v>Pyrenees</c:v>
                </c:pt>
                <c:pt idx="23">
                  <c:v>Port Phillip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86A-AFB8-C6CFC396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No Religion, so described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Greek Orthodox</c:v>
                </c:pt>
                <c:pt idx="6">
                  <c:v>Sikhism</c:v>
                </c:pt>
                <c:pt idx="7">
                  <c:v>Christianity, nfd</c:v>
                </c:pt>
                <c:pt idx="8">
                  <c:v>Anglican Church of Australia</c:v>
                </c:pt>
                <c:pt idx="9">
                  <c:v>Uniting Church</c:v>
                </c:pt>
                <c:pt idx="10">
                  <c:v>Serbian Orthodox</c:v>
                </c:pt>
                <c:pt idx="11">
                  <c:v>Baptist</c:v>
                </c:pt>
                <c:pt idx="12">
                  <c:v>Pentecostal, nfd</c:v>
                </c:pt>
                <c:pt idx="13">
                  <c:v>Presbyterian</c:v>
                </c:pt>
                <c:pt idx="14">
                  <c:v>Seventh-day Adventist</c:v>
                </c:pt>
                <c:pt idx="15">
                  <c:v>Jehovah's Witnesses</c:v>
                </c:pt>
                <c:pt idx="16">
                  <c:v>Other Protestant, nfd</c:v>
                </c:pt>
                <c:pt idx="17">
                  <c:v>The Church of Jesus Christ of Latter-day Saints</c:v>
                </c:pt>
                <c:pt idx="18">
                  <c:v>Russian Orthodox</c:v>
                </c:pt>
                <c:pt idx="19">
                  <c:v>Druse</c:v>
                </c:pt>
                <c:pt idx="20">
                  <c:v>Macedonian Orthodox</c:v>
                </c:pt>
                <c:pt idx="21">
                  <c:v>Judaism</c:v>
                </c:pt>
                <c:pt idx="22">
                  <c:v>Churches of Christ (Conference)</c:v>
                </c:pt>
                <c:pt idx="23">
                  <c:v>Lutheran</c:v>
                </c:pt>
                <c:pt idx="24">
                  <c:v>Coptic Orthodox Church</c:v>
                </c:pt>
                <c:pt idx="25">
                  <c:v>Methodist, so described</c:v>
                </c:pt>
                <c:pt idx="26">
                  <c:v>Armenian Apostolic</c:v>
                </c:pt>
                <c:pt idx="27">
                  <c:v>Baha'i</c:v>
                </c:pt>
                <c:pt idx="28">
                  <c:v>Reformed</c:v>
                </c:pt>
                <c:pt idx="29">
                  <c:v>Born Again Christian</c:v>
                </c:pt>
                <c:pt idx="30">
                  <c:v>Syrian Orthodox Church</c:v>
                </c:pt>
                <c:pt idx="31">
                  <c:v>Ethnic Evangelical Churches</c:v>
                </c:pt>
                <c:pt idx="32">
                  <c:v>Atheism</c:v>
                </c:pt>
                <c:pt idx="33">
                  <c:v>Australian Christian Churches (Assemblies of God)</c:v>
                </c:pt>
                <c:pt idx="34">
                  <c:v>Syro Malabar Catholic</c:v>
                </c:pt>
                <c:pt idx="35">
                  <c:v>Salvation Army</c:v>
                </c:pt>
                <c:pt idx="36">
                  <c:v>Agnosticism</c:v>
                </c:pt>
                <c:pt idx="37">
                  <c:v>Antiochian Orthodox</c:v>
                </c:pt>
                <c:pt idx="38">
                  <c:v>Taoism</c:v>
                </c:pt>
                <c:pt idx="39">
                  <c:v>Paganism</c:v>
                </c:pt>
                <c:pt idx="40">
                  <c:v>Own Spiritual Beliefs</c:v>
                </c:pt>
                <c:pt idx="41">
                  <c:v>Religious Groups, nec</c:v>
                </c:pt>
                <c:pt idx="42">
                  <c:v>Ethiopian Orthodox Church</c:v>
                </c:pt>
                <c:pt idx="43">
                  <c:v>Romanian Orthodox</c:v>
                </c:pt>
                <c:pt idx="44">
                  <c:v>Churches of Christ, nfd</c:v>
                </c:pt>
                <c:pt idx="45">
                  <c:v>Maronite Catholic</c:v>
                </c:pt>
                <c:pt idx="46">
                  <c:v>Jainism</c:v>
                </c:pt>
                <c:pt idx="47">
                  <c:v>Other Christian, nec</c:v>
                </c:pt>
                <c:pt idx="48">
                  <c:v>Chaldean Catholic</c:v>
                </c:pt>
                <c:pt idx="49">
                  <c:v>Ukrainian Catholic</c:v>
                </c:pt>
                <c:pt idx="50">
                  <c:v>Theism</c:v>
                </c:pt>
                <c:pt idx="51">
                  <c:v>Spiritualism</c:v>
                </c:pt>
                <c:pt idx="52">
                  <c:v>Multi Faith</c:v>
                </c:pt>
                <c:pt idx="53">
                  <c:v>New Apostolic Church</c:v>
                </c:pt>
                <c:pt idx="54">
                  <c:v>Melkite Catholic</c:v>
                </c:pt>
                <c:pt idx="55">
                  <c:v>Caodaism</c:v>
                </c:pt>
                <c:pt idx="56">
                  <c:v>Humanism</c:v>
                </c:pt>
                <c:pt idx="57">
                  <c:v>Wiccan (Witchcraft)</c:v>
                </c:pt>
                <c:pt idx="58">
                  <c:v>Congregational</c:v>
                </c:pt>
                <c:pt idx="59">
                  <c:v>Brethren</c:v>
                </c:pt>
                <c:pt idx="60">
                  <c:v>Oriental Orthodox, nec</c:v>
                </c:pt>
                <c:pt idx="61">
                  <c:v>Satanism</c:v>
                </c:pt>
                <c:pt idx="62">
                  <c:v>Revival Centres</c:v>
                </c:pt>
                <c:pt idx="63">
                  <c:v>Ratana (Maori)</c:v>
                </c:pt>
                <c:pt idx="64">
                  <c:v>CRC International (Christian Revival Crusade)</c:v>
                </c:pt>
                <c:pt idx="65">
                  <c:v>Catholic, nec</c:v>
                </c:pt>
                <c:pt idx="66">
                  <c:v>Zoroastrianism</c:v>
                </c:pt>
                <c:pt idx="67">
                  <c:v>Assyrian Church of the East</c:v>
                </c:pt>
                <c:pt idx="68">
                  <c:v>Wesleyan Methodist Church</c:v>
                </c:pt>
                <c:pt idx="69">
                  <c:v>Eastern Orthodox, nec</c:v>
                </c:pt>
                <c:pt idx="70">
                  <c:v>Confucianism</c:v>
                </c:pt>
                <c:pt idx="71">
                  <c:v>Ukrainian Orthodox</c:v>
                </c:pt>
                <c:pt idx="72">
                  <c:v>Shinto</c:v>
                </c:pt>
                <c:pt idx="73">
                  <c:v>Rastafari</c:v>
                </c:pt>
                <c:pt idx="74">
                  <c:v>Gnostic Christians</c:v>
                </c:pt>
                <c:pt idx="75">
                  <c:v>Secular Beliefs, nec</c:v>
                </c:pt>
                <c:pt idx="76">
                  <c:v>New Age</c:v>
                </c:pt>
                <c:pt idx="77">
                  <c:v>C3 Church Global (Christian City Church)</c:v>
                </c:pt>
                <c:pt idx="78">
                  <c:v>Pentecostal, nec</c:v>
                </c:pt>
                <c:pt idx="79">
                  <c:v>Other Spiritual Beliefs, nfd</c:v>
                </c:pt>
                <c:pt idx="80">
                  <c:v>Independent Evangelical Churches</c:v>
                </c:pt>
                <c:pt idx="81">
                  <c:v>Australian Aboriginal Traditional Religions</c:v>
                </c:pt>
                <c:pt idx="82">
                  <c:v>Animism</c:v>
                </c:pt>
                <c:pt idx="83">
                  <c:v>United Pentecostal</c:v>
                </c:pt>
                <c:pt idx="84">
                  <c:v>Unitarian Universalism</c:v>
                </c:pt>
                <c:pt idx="85">
                  <c:v>Tenrikyo</c:v>
                </c:pt>
                <c:pt idx="86">
                  <c:v>Secular Beliefs and Other Spiritual Beliefs and No Religious Affiliation, nfd</c:v>
                </c:pt>
                <c:pt idx="87">
                  <c:v>Eastern Orthodox, nfd</c:v>
                </c:pt>
                <c:pt idx="88">
                  <c:v>Christian Community Churches of Australia</c:v>
                </c:pt>
                <c:pt idx="89">
                  <c:v>Christadelphians</c:v>
                </c:pt>
                <c:pt idx="90">
                  <c:v>Ancestor Veneration</c:v>
                </c:pt>
                <c:pt idx="91">
                  <c:v>Theosophy</c:v>
                </c:pt>
                <c:pt idx="92">
                  <c:v>Religious Society of Friends (Quakers)</c:v>
                </c:pt>
                <c:pt idx="93">
                  <c:v>Oriental Orthodox, nfd</c:v>
                </c:pt>
                <c:pt idx="94">
                  <c:v>Mandaean</c:v>
                </c:pt>
                <c:pt idx="95">
                  <c:v>Church of Scientology</c:v>
                </c:pt>
                <c:pt idx="96">
                  <c:v>Yezidi</c:v>
                </c:pt>
                <c:pt idx="97">
                  <c:v>Worship Centre Network</c:v>
                </c:pt>
                <c:pt idx="98">
                  <c:v>Victory Worship Centre</c:v>
                </c:pt>
                <c:pt idx="99">
                  <c:v>United Methodist Church</c:v>
                </c:pt>
                <c:pt idx="100">
                  <c:v>Temple Society</c:v>
                </c:pt>
                <c:pt idx="101">
                  <c:v>Sukyo Mahikari</c:v>
                </c:pt>
                <c:pt idx="102">
                  <c:v>Secular Beliefs, nfd</c:v>
                </c:pt>
                <c:pt idx="103">
                  <c:v>Rhema Family Church</c:v>
                </c:pt>
                <c:pt idx="104">
                  <c:v>Revival Fellowship</c:v>
                </c:pt>
                <c:pt idx="105">
                  <c:v>Religious Science</c:v>
                </c:pt>
                <c:pt idx="106">
                  <c:v>Rationalism</c:v>
                </c:pt>
                <c:pt idx="107">
                  <c:v>Presbyterian and Reformed, nfd</c:v>
                </c:pt>
                <c:pt idx="108">
                  <c:v>Pentecostal City Life Church</c:v>
                </c:pt>
                <c:pt idx="109">
                  <c:v>Other Protestant, nec</c:v>
                </c:pt>
                <c:pt idx="110">
                  <c:v>Other Christian, nfd</c:v>
                </c:pt>
                <c:pt idx="111">
                  <c:v>New Churches (Swedenborgian)</c:v>
                </c:pt>
                <c:pt idx="112">
                  <c:v>Nature Religions, nfd</c:v>
                </c:pt>
                <c:pt idx="113">
                  <c:v>Liberal Catholic Church</c:v>
                </c:pt>
                <c:pt idx="114">
                  <c:v>Latter-day Saints, nfd</c:v>
                </c:pt>
                <c:pt idx="115">
                  <c:v>Japanese Religions, nfd</c:v>
                </c:pt>
                <c:pt idx="116">
                  <c:v>Japanese Religions, nec</c:v>
                </c:pt>
                <c:pt idx="117">
                  <c:v>International Network of Churches (Christian Outreach Centres)</c:v>
                </c:pt>
                <c:pt idx="118">
                  <c:v>International Church of Christ</c:v>
                </c:pt>
                <c:pt idx="119">
                  <c:v>Grace Communion International (Worldwide Church of God)</c:v>
                </c:pt>
                <c:pt idx="120">
                  <c:v>Full Gospel Church of Australia (Full Gospel Church)</c:v>
                </c:pt>
                <c:pt idx="121">
                  <c:v>Free Reformed</c:v>
                </c:pt>
                <c:pt idx="122">
                  <c:v>Foursquare Gospel Church</c:v>
                </c:pt>
                <c:pt idx="123">
                  <c:v>Eckankar</c:v>
                </c:pt>
                <c:pt idx="124">
                  <c:v>Druidism</c:v>
                </c:pt>
                <c:pt idx="125">
                  <c:v>Community of Christ</c:v>
                </c:pt>
                <c:pt idx="126">
                  <c:v>Church of the Nazarene</c:v>
                </c:pt>
                <c:pt idx="127">
                  <c:v>Church of Christ (Non-denominational)</c:v>
                </c:pt>
                <c:pt idx="128">
                  <c:v>Christian Science</c:v>
                </c:pt>
                <c:pt idx="129">
                  <c:v>Christian and Missionary Alliance</c:v>
                </c:pt>
                <c:pt idx="130">
                  <c:v>Chinese Religions, nec</c:v>
                </c:pt>
                <c:pt idx="131">
                  <c:v>Catholic, nfd</c:v>
                </c:pt>
                <c:pt idx="132">
                  <c:v>Bethesda Ministries International (Bethesda Churches)</c:v>
                </c:pt>
                <c:pt idx="133">
                  <c:v>Assyrian Apostolic, nfd</c:v>
                </c:pt>
                <c:pt idx="134">
                  <c:v>Assyrian Apostolic, nec</c:v>
                </c:pt>
                <c:pt idx="135">
                  <c:v>Apostolic Church (Australia)</c:v>
                </c:pt>
                <c:pt idx="136">
                  <c:v>Anglican, nec</c:v>
                </c:pt>
                <c:pt idx="137">
                  <c:v>Anglican Catholic Church</c:v>
                </c:pt>
                <c:pt idx="138">
                  <c:v>Ancient Church of the East</c:v>
                </c:pt>
                <c:pt idx="139">
                  <c:v>Albanian Orthodox</c:v>
                </c:pt>
                <c:pt idx="140">
                  <c:v>Acts 2 Alliance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32844</c:v>
                </c:pt>
                <c:pt idx="1">
                  <c:v>28587</c:v>
                </c:pt>
                <c:pt idx="2">
                  <c:v>25124</c:v>
                </c:pt>
                <c:pt idx="3">
                  <c:v>22522</c:v>
                </c:pt>
                <c:pt idx="4">
                  <c:v>8041</c:v>
                </c:pt>
                <c:pt idx="5">
                  <c:v>4689</c:v>
                </c:pt>
                <c:pt idx="6">
                  <c:v>4588</c:v>
                </c:pt>
                <c:pt idx="7">
                  <c:v>4292</c:v>
                </c:pt>
                <c:pt idx="8">
                  <c:v>4007</c:v>
                </c:pt>
                <c:pt idx="9">
                  <c:v>1680</c:v>
                </c:pt>
                <c:pt idx="10">
                  <c:v>1524</c:v>
                </c:pt>
                <c:pt idx="11">
                  <c:v>1396</c:v>
                </c:pt>
                <c:pt idx="12">
                  <c:v>1393</c:v>
                </c:pt>
                <c:pt idx="13">
                  <c:v>1162</c:v>
                </c:pt>
                <c:pt idx="14">
                  <c:v>487</c:v>
                </c:pt>
                <c:pt idx="15">
                  <c:v>461</c:v>
                </c:pt>
                <c:pt idx="16">
                  <c:v>279</c:v>
                </c:pt>
                <c:pt idx="17">
                  <c:v>268</c:v>
                </c:pt>
                <c:pt idx="18">
                  <c:v>236</c:v>
                </c:pt>
                <c:pt idx="19">
                  <c:v>210</c:v>
                </c:pt>
                <c:pt idx="20">
                  <c:v>206</c:v>
                </c:pt>
                <c:pt idx="21">
                  <c:v>185</c:v>
                </c:pt>
                <c:pt idx="22">
                  <c:v>181</c:v>
                </c:pt>
                <c:pt idx="23">
                  <c:v>176</c:v>
                </c:pt>
                <c:pt idx="24">
                  <c:v>166</c:v>
                </c:pt>
                <c:pt idx="25">
                  <c:v>156</c:v>
                </c:pt>
                <c:pt idx="26">
                  <c:v>151</c:v>
                </c:pt>
                <c:pt idx="27">
                  <c:v>139</c:v>
                </c:pt>
                <c:pt idx="28">
                  <c:v>128</c:v>
                </c:pt>
                <c:pt idx="29">
                  <c:v>126</c:v>
                </c:pt>
                <c:pt idx="30">
                  <c:v>116</c:v>
                </c:pt>
                <c:pt idx="31">
                  <c:v>113</c:v>
                </c:pt>
                <c:pt idx="32">
                  <c:v>103</c:v>
                </c:pt>
                <c:pt idx="33">
                  <c:v>99</c:v>
                </c:pt>
                <c:pt idx="34">
                  <c:v>98</c:v>
                </c:pt>
                <c:pt idx="35">
                  <c:v>91</c:v>
                </c:pt>
                <c:pt idx="36">
                  <c:v>89</c:v>
                </c:pt>
                <c:pt idx="37">
                  <c:v>88</c:v>
                </c:pt>
                <c:pt idx="38">
                  <c:v>68</c:v>
                </c:pt>
                <c:pt idx="39">
                  <c:v>54</c:v>
                </c:pt>
                <c:pt idx="40">
                  <c:v>50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42</c:v>
                </c:pt>
                <c:pt idx="45">
                  <c:v>41</c:v>
                </c:pt>
                <c:pt idx="46">
                  <c:v>35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14</c:v>
                </c:pt>
                <c:pt idx="66">
                  <c:v>12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2F5-9039-800984AB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Hume</c:v>
                </c:pt>
                <c:pt idx="3">
                  <c:v>Melton</c:v>
                </c:pt>
                <c:pt idx="4">
                  <c:v>Whittlesea</c:v>
                </c:pt>
                <c:pt idx="5">
                  <c:v>Greater Dandenong</c:v>
                </c:pt>
                <c:pt idx="6">
                  <c:v>Brimbank</c:v>
                </c:pt>
                <c:pt idx="7">
                  <c:v>Cardinia</c:v>
                </c:pt>
                <c:pt idx="8">
                  <c:v>Greater Geelong</c:v>
                </c:pt>
                <c:pt idx="9">
                  <c:v>Monash</c:v>
                </c:pt>
                <c:pt idx="10">
                  <c:v>Greater Shepparton</c:v>
                </c:pt>
                <c:pt idx="11">
                  <c:v>Whitehorse</c:v>
                </c:pt>
                <c:pt idx="12">
                  <c:v>Mitchell</c:v>
                </c:pt>
                <c:pt idx="13">
                  <c:v>Knox</c:v>
                </c:pt>
                <c:pt idx="14">
                  <c:v>Kingston</c:v>
                </c:pt>
                <c:pt idx="15">
                  <c:v>Manningham</c:v>
                </c:pt>
                <c:pt idx="16">
                  <c:v>Ballarat</c:v>
                </c:pt>
                <c:pt idx="17">
                  <c:v>Darebin</c:v>
                </c:pt>
                <c:pt idx="18">
                  <c:v>Hobsons Bay</c:v>
                </c:pt>
                <c:pt idx="19">
                  <c:v>Maroondah</c:v>
                </c:pt>
                <c:pt idx="20">
                  <c:v>Moorabool</c:v>
                </c:pt>
                <c:pt idx="21">
                  <c:v>Melbourne</c:v>
                </c:pt>
                <c:pt idx="22">
                  <c:v>Moreland</c:v>
                </c:pt>
                <c:pt idx="23">
                  <c:v>Greater Bendigo</c:v>
                </c:pt>
                <c:pt idx="24">
                  <c:v>Mildura</c:v>
                </c:pt>
                <c:pt idx="25">
                  <c:v>Boroondara</c:v>
                </c:pt>
                <c:pt idx="26">
                  <c:v>Glen Eira</c:v>
                </c:pt>
                <c:pt idx="27">
                  <c:v>Moonee Valley</c:v>
                </c:pt>
                <c:pt idx="28">
                  <c:v>Banyule</c:v>
                </c:pt>
                <c:pt idx="29">
                  <c:v>Frankston</c:v>
                </c:pt>
                <c:pt idx="30">
                  <c:v>Yarra Ranges</c:v>
                </c:pt>
                <c:pt idx="31">
                  <c:v>Maribyrnong</c:v>
                </c:pt>
                <c:pt idx="32">
                  <c:v>Stonnington</c:v>
                </c:pt>
                <c:pt idx="33">
                  <c:v>Swan Hill</c:v>
                </c:pt>
                <c:pt idx="34">
                  <c:v>Wodonga</c:v>
                </c:pt>
                <c:pt idx="35">
                  <c:v>Latrobe</c:v>
                </c:pt>
                <c:pt idx="36">
                  <c:v>Moira</c:v>
                </c:pt>
                <c:pt idx="37">
                  <c:v>Port Phillip</c:v>
                </c:pt>
                <c:pt idx="38">
                  <c:v>Baw Baw</c:v>
                </c:pt>
                <c:pt idx="39">
                  <c:v>Bayside</c:v>
                </c:pt>
                <c:pt idx="40">
                  <c:v>Mornington Peninsula</c:v>
                </c:pt>
                <c:pt idx="41">
                  <c:v>Wellington</c:v>
                </c:pt>
                <c:pt idx="42">
                  <c:v>East Gippsland</c:v>
                </c:pt>
                <c:pt idx="43">
                  <c:v>Bass Coast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Wangaratta</c:v>
                </c:pt>
                <c:pt idx="47">
                  <c:v>Yarra</c:v>
                </c:pt>
                <c:pt idx="48">
                  <c:v>Warrnambool</c:v>
                </c:pt>
                <c:pt idx="49">
                  <c:v>Horsham</c:v>
                </c:pt>
                <c:pt idx="50">
                  <c:v>Campaspe</c:v>
                </c:pt>
                <c:pt idx="51">
                  <c:v>Surf Coast</c:v>
                </c:pt>
                <c:pt idx="52">
                  <c:v>Benalla</c:v>
                </c:pt>
                <c:pt idx="53">
                  <c:v>Ararat</c:v>
                </c:pt>
                <c:pt idx="54">
                  <c:v>Northern Grampians</c:v>
                </c:pt>
                <c:pt idx="55">
                  <c:v>Colac-Otway</c:v>
                </c:pt>
                <c:pt idx="56">
                  <c:v>Murrindindi</c:v>
                </c:pt>
                <c:pt idx="57">
                  <c:v>South Gippsland</c:v>
                </c:pt>
                <c:pt idx="58">
                  <c:v>Glenelg</c:v>
                </c:pt>
                <c:pt idx="59">
                  <c:v>Mount Alexander</c:v>
                </c:pt>
                <c:pt idx="60">
                  <c:v>Corangamite</c:v>
                </c:pt>
                <c:pt idx="61">
                  <c:v>Central Goldfields</c:v>
                </c:pt>
                <c:pt idx="62">
                  <c:v>Gannawarra</c:v>
                </c:pt>
                <c:pt idx="63">
                  <c:v>Alpine</c:v>
                </c:pt>
                <c:pt idx="64">
                  <c:v>Hepburn</c:v>
                </c:pt>
                <c:pt idx="65">
                  <c:v>Mansfield</c:v>
                </c:pt>
                <c:pt idx="66">
                  <c:v>Southern Grampians</c:v>
                </c:pt>
                <c:pt idx="67">
                  <c:v>Yarriambiak</c:v>
                </c:pt>
                <c:pt idx="68">
                  <c:v>Towong</c:v>
                </c:pt>
                <c:pt idx="69">
                  <c:v>Golden Plains</c:v>
                </c:pt>
                <c:pt idx="70">
                  <c:v>West Wimmera</c:v>
                </c:pt>
                <c:pt idx="71">
                  <c:v>Moyne</c:v>
                </c:pt>
                <c:pt idx="72">
                  <c:v>Hindmarsh</c:v>
                </c:pt>
                <c:pt idx="73">
                  <c:v>Strathbogie</c:v>
                </c:pt>
                <c:pt idx="74">
                  <c:v>Queenscliffe (B)</c:v>
                </c:pt>
                <c:pt idx="75">
                  <c:v>Pyrenees</c:v>
                </c:pt>
                <c:pt idx="76">
                  <c:v>Loddon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17856</c:v>
                </c:pt>
                <c:pt idx="1">
                  <c:v>15064</c:v>
                </c:pt>
                <c:pt idx="2">
                  <c:v>10891</c:v>
                </c:pt>
                <c:pt idx="3">
                  <c:v>9437</c:v>
                </c:pt>
                <c:pt idx="4">
                  <c:v>8508</c:v>
                </c:pt>
                <c:pt idx="5">
                  <c:v>4588</c:v>
                </c:pt>
                <c:pt idx="6">
                  <c:v>3568</c:v>
                </c:pt>
                <c:pt idx="7">
                  <c:v>3097</c:v>
                </c:pt>
                <c:pt idx="8">
                  <c:v>1849</c:v>
                </c:pt>
                <c:pt idx="9">
                  <c:v>1690</c:v>
                </c:pt>
                <c:pt idx="10">
                  <c:v>1445</c:v>
                </c:pt>
                <c:pt idx="11">
                  <c:v>1073</c:v>
                </c:pt>
                <c:pt idx="12">
                  <c:v>1059</c:v>
                </c:pt>
                <c:pt idx="13">
                  <c:v>979</c:v>
                </c:pt>
                <c:pt idx="14">
                  <c:v>791</c:v>
                </c:pt>
                <c:pt idx="15">
                  <c:v>686</c:v>
                </c:pt>
                <c:pt idx="16">
                  <c:v>651</c:v>
                </c:pt>
                <c:pt idx="17">
                  <c:v>630</c:v>
                </c:pt>
                <c:pt idx="18">
                  <c:v>564</c:v>
                </c:pt>
                <c:pt idx="19">
                  <c:v>538</c:v>
                </c:pt>
                <c:pt idx="20">
                  <c:v>517</c:v>
                </c:pt>
                <c:pt idx="21">
                  <c:v>488</c:v>
                </c:pt>
                <c:pt idx="22">
                  <c:v>456</c:v>
                </c:pt>
                <c:pt idx="23">
                  <c:v>408</c:v>
                </c:pt>
                <c:pt idx="24">
                  <c:v>394</c:v>
                </c:pt>
                <c:pt idx="25">
                  <c:v>394</c:v>
                </c:pt>
                <c:pt idx="26">
                  <c:v>364</c:v>
                </c:pt>
                <c:pt idx="27">
                  <c:v>319</c:v>
                </c:pt>
                <c:pt idx="28">
                  <c:v>311</c:v>
                </c:pt>
                <c:pt idx="29">
                  <c:v>277</c:v>
                </c:pt>
                <c:pt idx="30">
                  <c:v>274</c:v>
                </c:pt>
                <c:pt idx="31">
                  <c:v>219</c:v>
                </c:pt>
                <c:pt idx="32">
                  <c:v>194</c:v>
                </c:pt>
                <c:pt idx="33">
                  <c:v>192</c:v>
                </c:pt>
                <c:pt idx="34">
                  <c:v>178</c:v>
                </c:pt>
                <c:pt idx="35">
                  <c:v>146</c:v>
                </c:pt>
                <c:pt idx="36">
                  <c:v>144</c:v>
                </c:pt>
                <c:pt idx="37">
                  <c:v>134</c:v>
                </c:pt>
                <c:pt idx="38">
                  <c:v>129</c:v>
                </c:pt>
                <c:pt idx="39">
                  <c:v>120</c:v>
                </c:pt>
                <c:pt idx="40">
                  <c:v>99</c:v>
                </c:pt>
                <c:pt idx="41">
                  <c:v>85</c:v>
                </c:pt>
                <c:pt idx="42">
                  <c:v>85</c:v>
                </c:pt>
                <c:pt idx="43">
                  <c:v>79</c:v>
                </c:pt>
                <c:pt idx="44">
                  <c:v>72</c:v>
                </c:pt>
                <c:pt idx="45">
                  <c:v>68</c:v>
                </c:pt>
                <c:pt idx="46">
                  <c:v>57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18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15</c:v>
                </c:pt>
                <c:pt idx="64">
                  <c:v>14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9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8AE-AE65-E1094E2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Christianity, nfd</c:v>
                </c:pt>
                <c:pt idx="1">
                  <c:v>No Religion, so described</c:v>
                </c:pt>
                <c:pt idx="2">
                  <c:v>Presbyterian</c:v>
                </c:pt>
                <c:pt idx="3">
                  <c:v>Western Catholic</c:v>
                </c:pt>
                <c:pt idx="4">
                  <c:v>Seventh-day Adventist</c:v>
                </c:pt>
                <c:pt idx="5">
                  <c:v>Ethnic Evangelical Churches</c:v>
                </c:pt>
                <c:pt idx="6">
                  <c:v>Uniting Church</c:v>
                </c:pt>
                <c:pt idx="7">
                  <c:v>The Church of Jesus Christ of Latter-day Saints</c:v>
                </c:pt>
                <c:pt idx="8">
                  <c:v>Not stated</c:v>
                </c:pt>
                <c:pt idx="9">
                  <c:v>Pentecostal, nfd</c:v>
                </c:pt>
                <c:pt idx="10">
                  <c:v>Anglican Church of Australia</c:v>
                </c:pt>
                <c:pt idx="11">
                  <c:v>Jehovah's Witnesses</c:v>
                </c:pt>
                <c:pt idx="12">
                  <c:v>Australian Christian Churches (Assemblies of God)</c:v>
                </c:pt>
                <c:pt idx="13">
                  <c:v>Baptist</c:v>
                </c:pt>
                <c:pt idx="14">
                  <c:v>Inadequately described</c:v>
                </c:pt>
                <c:pt idx="15">
                  <c:v>Born Again Christian</c:v>
                </c:pt>
                <c:pt idx="16">
                  <c:v>Islam</c:v>
                </c:pt>
                <c:pt idx="17">
                  <c:v>Congregational</c:v>
                </c:pt>
                <c:pt idx="18">
                  <c:v>Other Spiritual Beliefs, nfd</c:v>
                </c:pt>
                <c:pt idx="19">
                  <c:v>Other Protestant, nfd</c:v>
                </c:pt>
                <c:pt idx="20">
                  <c:v>Baha'i</c:v>
                </c:pt>
                <c:pt idx="21">
                  <c:v>Apostolic Church (Australia)</c:v>
                </c:pt>
                <c:pt idx="22">
                  <c:v>United Pentecostal</c:v>
                </c:pt>
                <c:pt idx="23">
                  <c:v>Other Spiritual Beliefs, nec</c:v>
                </c:pt>
                <c:pt idx="24">
                  <c:v>Pentecostal, nec</c:v>
                </c:pt>
                <c:pt idx="25">
                  <c:v>Agnosticism</c:v>
                </c:pt>
                <c:pt idx="26">
                  <c:v>Own Spiritual Beliefs</c:v>
                </c:pt>
                <c:pt idx="27">
                  <c:v>Methodist, so described</c:v>
                </c:pt>
                <c:pt idx="28">
                  <c:v>Churches of Christ (Conference)</c:v>
                </c:pt>
                <c:pt idx="29">
                  <c:v>Atheism</c:v>
                </c:pt>
                <c:pt idx="30">
                  <c:v>Theism</c:v>
                </c:pt>
                <c:pt idx="31">
                  <c:v>Other Christian, nec</c:v>
                </c:pt>
                <c:pt idx="32">
                  <c:v>Independent Evangelical Churches</c:v>
                </c:pt>
                <c:pt idx="33">
                  <c:v>Hinduism</c:v>
                </c:pt>
                <c:pt idx="34">
                  <c:v>Zoroastrianism</c:v>
                </c:pt>
                <c:pt idx="35">
                  <c:v>Yezidi</c:v>
                </c:pt>
                <c:pt idx="36">
                  <c:v>Worship Centre Network</c:v>
                </c:pt>
                <c:pt idx="37">
                  <c:v>Wiccan (Witchcraft)</c:v>
                </c:pt>
                <c:pt idx="38">
                  <c:v>Wesleyan Methodist Church</c:v>
                </c:pt>
                <c:pt idx="39">
                  <c:v>Victory Worship Centre</c:v>
                </c:pt>
                <c:pt idx="40">
                  <c:v>Victory Life Centre</c:v>
                </c:pt>
                <c:pt idx="41">
                  <c:v>United Methodist Church</c:v>
                </c:pt>
                <c:pt idx="42">
                  <c:v>Unitarian Universalism</c:v>
                </c:pt>
                <c:pt idx="43">
                  <c:v>Ukrainian Orthodox</c:v>
                </c:pt>
                <c:pt idx="44">
                  <c:v>Ukrainian Catholic</c:v>
                </c:pt>
                <c:pt idx="45">
                  <c:v>Theosophy</c:v>
                </c:pt>
                <c:pt idx="46">
                  <c:v>Taoism</c:v>
                </c:pt>
                <c:pt idx="47">
                  <c:v>Syro Malabar Catholic</c:v>
                </c:pt>
                <c:pt idx="48">
                  <c:v>Syrian Orthodox Church</c:v>
                </c:pt>
                <c:pt idx="49">
                  <c:v>Spiritualism</c:v>
                </c:pt>
                <c:pt idx="50">
                  <c:v>Sikhism</c:v>
                </c:pt>
                <c:pt idx="51">
                  <c:v>Shinto</c:v>
                </c:pt>
                <c:pt idx="52">
                  <c:v>Serbian Orthodox</c:v>
                </c:pt>
                <c:pt idx="53">
                  <c:v>Secular Beliefs, nfd</c:v>
                </c:pt>
                <c:pt idx="54">
                  <c:v>Secular Beliefs, nec</c:v>
                </c:pt>
                <c:pt idx="55">
                  <c:v>Secular Beliefs and Other Spiritual Beliefs and No Religious Affiliation, nfd</c:v>
                </c:pt>
                <c:pt idx="56">
                  <c:v>Satanism</c:v>
                </c:pt>
                <c:pt idx="57">
                  <c:v>Salvation Army</c:v>
                </c:pt>
                <c:pt idx="58">
                  <c:v>Russian Orthodox</c:v>
                </c:pt>
                <c:pt idx="59">
                  <c:v>Romanian Orthodox</c:v>
                </c:pt>
                <c:pt idx="60">
                  <c:v>Rhema Family Church</c:v>
                </c:pt>
                <c:pt idx="61">
                  <c:v>Revival Fellowship</c:v>
                </c:pt>
                <c:pt idx="62">
                  <c:v>Revival Centres</c:v>
                </c:pt>
                <c:pt idx="63">
                  <c:v>Religious Society of Friends (Quakers)</c:v>
                </c:pt>
                <c:pt idx="64">
                  <c:v>Religious Science</c:v>
                </c:pt>
                <c:pt idx="65">
                  <c:v>Religious Groups, nec</c:v>
                </c:pt>
                <c:pt idx="66">
                  <c:v>Reformed</c:v>
                </c:pt>
                <c:pt idx="67">
                  <c:v>Rationalism</c:v>
                </c:pt>
                <c:pt idx="68">
                  <c:v>Ratana (Maori)</c:v>
                </c:pt>
                <c:pt idx="69">
                  <c:v>Rastafari</c:v>
                </c:pt>
                <c:pt idx="70">
                  <c:v>Presbyterian and Reformed, nfd</c:v>
                </c:pt>
                <c:pt idx="71">
                  <c:v>Paganism</c:v>
                </c:pt>
                <c:pt idx="72">
                  <c:v>Other Protestant, nec</c:v>
                </c:pt>
                <c:pt idx="73">
                  <c:v>Other Christian, nfd</c:v>
                </c:pt>
                <c:pt idx="74">
                  <c:v>Oriental Orthodox, nfd</c:v>
                </c:pt>
                <c:pt idx="75">
                  <c:v>Oriental Orthodox, nec</c:v>
                </c:pt>
                <c:pt idx="76">
                  <c:v>New Churches (Swedenborgian)</c:v>
                </c:pt>
                <c:pt idx="77">
                  <c:v>New Apostolic Church</c:v>
                </c:pt>
                <c:pt idx="78">
                  <c:v>New Age</c:v>
                </c:pt>
                <c:pt idx="79">
                  <c:v>Nature Religions, nfd</c:v>
                </c:pt>
                <c:pt idx="80">
                  <c:v>Nature Religions, nec</c:v>
                </c:pt>
                <c:pt idx="81">
                  <c:v>Multi Faith</c:v>
                </c:pt>
                <c:pt idx="82">
                  <c:v>Melkite Catholic</c:v>
                </c:pt>
                <c:pt idx="83">
                  <c:v>Maronite Catholic</c:v>
                </c:pt>
                <c:pt idx="84">
                  <c:v>Mandaean</c:v>
                </c:pt>
                <c:pt idx="85">
                  <c:v>Macedonian Orthodox</c:v>
                </c:pt>
                <c:pt idx="86">
                  <c:v>Lutheran</c:v>
                </c:pt>
                <c:pt idx="87">
                  <c:v>Liberal Catholic Church</c:v>
                </c:pt>
                <c:pt idx="88">
                  <c:v>Latter-day Saints, nfd</c:v>
                </c:pt>
                <c:pt idx="89">
                  <c:v>Judaism</c:v>
                </c:pt>
                <c:pt idx="90">
                  <c:v>Jainism</c:v>
                </c:pt>
                <c:pt idx="91">
                  <c:v>International Network of Churches (Christian Outreach Centres)</c:v>
                </c:pt>
                <c:pt idx="92">
                  <c:v>International Church of Christ</c:v>
                </c:pt>
                <c:pt idx="93">
                  <c:v>Humanism</c:v>
                </c:pt>
                <c:pt idx="94">
                  <c:v>Greek Orthodox</c:v>
                </c:pt>
                <c:pt idx="95">
                  <c:v>Gnostic Christians</c:v>
                </c:pt>
                <c:pt idx="96">
                  <c:v>Full Gospel Church of Australia (Full Gospel Church)</c:v>
                </c:pt>
                <c:pt idx="97">
                  <c:v>Free Reformed</c:v>
                </c:pt>
                <c:pt idx="98">
                  <c:v>Foursquare Gospel Church</c:v>
                </c:pt>
                <c:pt idx="99">
                  <c:v>Ethiopian Orthodox Church</c:v>
                </c:pt>
                <c:pt idx="100">
                  <c:v>Eckankar</c:v>
                </c:pt>
                <c:pt idx="101">
                  <c:v>Eastern Orthodox, nfd</c:v>
                </c:pt>
                <c:pt idx="102">
                  <c:v>Eastern Orthodox, nec</c:v>
                </c:pt>
                <c:pt idx="103">
                  <c:v>Druse</c:v>
                </c:pt>
                <c:pt idx="104">
                  <c:v>Druidism</c:v>
                </c:pt>
                <c:pt idx="105">
                  <c:v>CRC International (Christian Revival Crusade)</c:v>
                </c:pt>
                <c:pt idx="106">
                  <c:v>Coptic Orthodox Church</c:v>
                </c:pt>
                <c:pt idx="107">
                  <c:v>Confucianism</c:v>
                </c:pt>
                <c:pt idx="108">
                  <c:v>Community of Christ</c:v>
                </c:pt>
                <c:pt idx="109">
                  <c:v>Churches of Christ, nfd</c:v>
                </c:pt>
                <c:pt idx="110">
                  <c:v>Church of the Nazarene</c:v>
                </c:pt>
                <c:pt idx="111">
                  <c:v>Church of Scientology</c:v>
                </c:pt>
                <c:pt idx="112">
                  <c:v>Church of Christ (Non-denominational)</c:v>
                </c:pt>
                <c:pt idx="113">
                  <c:v>Christian Science</c:v>
                </c:pt>
                <c:pt idx="114">
                  <c:v>Christian Community Churches of Australia</c:v>
                </c:pt>
                <c:pt idx="115">
                  <c:v>Christian Church in Australia</c:v>
                </c:pt>
                <c:pt idx="116">
                  <c:v>Christian and Missionary Alliance</c:v>
                </c:pt>
                <c:pt idx="117">
                  <c:v>Christadelphians</c:v>
                </c:pt>
                <c:pt idx="118">
                  <c:v>Chaldean Catholic</c:v>
                </c:pt>
                <c:pt idx="119">
                  <c:v>Catholic, nfd</c:v>
                </c:pt>
                <c:pt idx="120">
                  <c:v>Catholic, nec</c:v>
                </c:pt>
                <c:pt idx="121">
                  <c:v>Caodaism</c:v>
                </c:pt>
                <c:pt idx="122">
                  <c:v>C3 Church Global (Christian City Church)</c:v>
                </c:pt>
                <c:pt idx="123">
                  <c:v>Buddhism</c:v>
                </c:pt>
                <c:pt idx="124">
                  <c:v>Brethren</c:v>
                </c:pt>
                <c:pt idx="125">
                  <c:v>Bethesda Ministries International (Bethesda Churches)</c:v>
                </c:pt>
                <c:pt idx="126">
                  <c:v>Australian Aboriginal Traditional Religions</c:v>
                </c:pt>
                <c:pt idx="127">
                  <c:v>Assyrian Church of the East</c:v>
                </c:pt>
                <c:pt idx="128">
                  <c:v>Assyrian Apostolic, nfd</c:v>
                </c:pt>
                <c:pt idx="129">
                  <c:v>Assyrian Apostolic, nec</c:v>
                </c:pt>
                <c:pt idx="130">
                  <c:v>Armenian Apostolic</c:v>
                </c:pt>
                <c:pt idx="131">
                  <c:v>Apostolic Church of Queensland</c:v>
                </c:pt>
                <c:pt idx="132">
                  <c:v>Antiochian Orthodox</c:v>
                </c:pt>
                <c:pt idx="133">
                  <c:v>Animism</c:v>
                </c:pt>
                <c:pt idx="134">
                  <c:v>Anglican, nec</c:v>
                </c:pt>
                <c:pt idx="135">
                  <c:v>Anglican Catholic Church</c:v>
                </c:pt>
                <c:pt idx="136">
                  <c:v>Ancient Church of the East</c:v>
                </c:pt>
                <c:pt idx="137">
                  <c:v>Ancestor Veneration</c:v>
                </c:pt>
                <c:pt idx="138">
                  <c:v>Albanian Orthodox</c:v>
                </c:pt>
                <c:pt idx="139">
                  <c:v>Acts 2 Alliance</c:v>
                </c:pt>
                <c:pt idx="140">
                  <c:v>Aboriginal Evangelical Missions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1284</c:v>
                </c:pt>
                <c:pt idx="1">
                  <c:v>1126</c:v>
                </c:pt>
                <c:pt idx="2">
                  <c:v>964</c:v>
                </c:pt>
                <c:pt idx="3">
                  <c:v>934</c:v>
                </c:pt>
                <c:pt idx="4">
                  <c:v>583</c:v>
                </c:pt>
                <c:pt idx="5">
                  <c:v>376</c:v>
                </c:pt>
                <c:pt idx="6">
                  <c:v>366</c:v>
                </c:pt>
                <c:pt idx="7">
                  <c:v>317</c:v>
                </c:pt>
                <c:pt idx="8">
                  <c:v>270</c:v>
                </c:pt>
                <c:pt idx="9">
                  <c:v>259</c:v>
                </c:pt>
                <c:pt idx="10">
                  <c:v>174</c:v>
                </c:pt>
                <c:pt idx="11">
                  <c:v>89</c:v>
                </c:pt>
                <c:pt idx="12">
                  <c:v>87</c:v>
                </c:pt>
                <c:pt idx="13">
                  <c:v>76</c:v>
                </c:pt>
                <c:pt idx="14">
                  <c:v>49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17E-BC74-855EE00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Australia</c:v>
                </c:pt>
                <c:pt idx="1">
                  <c:v>New Zealand</c:v>
                </c:pt>
                <c:pt idx="2">
                  <c:v>Scotland</c:v>
                </c:pt>
                <c:pt idx="3">
                  <c:v>Korea, Republic of (South)</c:v>
                </c:pt>
                <c:pt idx="4">
                  <c:v>South Africa</c:v>
                </c:pt>
                <c:pt idx="5">
                  <c:v>England</c:v>
                </c:pt>
                <c:pt idx="6">
                  <c:v>Indonesia</c:v>
                </c:pt>
                <c:pt idx="7">
                  <c:v>Northern Ireland</c:v>
                </c:pt>
                <c:pt idx="8">
                  <c:v>Malaysia</c:v>
                </c:pt>
                <c:pt idx="9">
                  <c:v>China</c:v>
                </c:pt>
                <c:pt idx="10">
                  <c:v>Netherlands</c:v>
                </c:pt>
                <c:pt idx="11">
                  <c:v>USA</c:v>
                </c:pt>
                <c:pt idx="12">
                  <c:v>Singapore</c:v>
                </c:pt>
                <c:pt idx="13">
                  <c:v>Zimbabwe</c:v>
                </c:pt>
                <c:pt idx="14">
                  <c:v>Hong Kong (SAR of China)</c:v>
                </c:pt>
                <c:pt idx="15">
                  <c:v>Samoa</c:v>
                </c:pt>
                <c:pt idx="16">
                  <c:v>Germany</c:v>
                </c:pt>
                <c:pt idx="17">
                  <c:v>Cook Islands</c:v>
                </c:pt>
                <c:pt idx="18">
                  <c:v>Kenya</c:v>
                </c:pt>
                <c:pt idx="19">
                  <c:v>Philippines</c:v>
                </c:pt>
                <c:pt idx="20">
                  <c:v>India</c:v>
                </c:pt>
                <c:pt idx="21">
                  <c:v>Vanuatu</c:v>
                </c:pt>
                <c:pt idx="22">
                  <c:v>Taiwan</c:v>
                </c:pt>
                <c:pt idx="23">
                  <c:v>Canada</c:v>
                </c:pt>
                <c:pt idx="24">
                  <c:v>Ghana</c:v>
                </c:pt>
                <c:pt idx="25">
                  <c:v>Ireland</c:v>
                </c:pt>
                <c:pt idx="26">
                  <c:v>Hungary</c:v>
                </c:pt>
                <c:pt idx="27">
                  <c:v>Brazil</c:v>
                </c:pt>
                <c:pt idx="28">
                  <c:v>Sri Lanka</c:v>
                </c:pt>
                <c:pt idx="29">
                  <c:v>Egypt</c:v>
                </c:pt>
                <c:pt idx="30">
                  <c:v>Fiji</c:v>
                </c:pt>
                <c:pt idx="31">
                  <c:v>Papua New Guinea</c:v>
                </c:pt>
                <c:pt idx="32">
                  <c:v>Wales</c:v>
                </c:pt>
                <c:pt idx="33">
                  <c:v>UK, Channel Islands and Isle of Man, nfd</c:v>
                </c:pt>
                <c:pt idx="34">
                  <c:v>Sudan</c:v>
                </c:pt>
                <c:pt idx="35">
                  <c:v>Vietnam</c:v>
                </c:pt>
                <c:pt idx="36">
                  <c:v>South Sudan</c:v>
                </c:pt>
                <c:pt idx="37">
                  <c:v>Iran</c:v>
                </c:pt>
                <c:pt idx="38">
                  <c:v>Switzerland</c:v>
                </c:pt>
                <c:pt idx="39">
                  <c:v>Japan</c:v>
                </c:pt>
                <c:pt idx="40">
                  <c:v>Nigeria</c:v>
                </c:pt>
                <c:pt idx="41">
                  <c:v>Zambia</c:v>
                </c:pt>
                <c:pt idx="42">
                  <c:v>Thailand</c:v>
                </c:pt>
                <c:pt idx="43">
                  <c:v>Tonga</c:v>
                </c:pt>
                <c:pt idx="44">
                  <c:v>Nepal</c:v>
                </c:pt>
                <c:pt idx="45">
                  <c:v>Romania</c:v>
                </c:pt>
                <c:pt idx="46">
                  <c:v>Ethiopia</c:v>
                </c:pt>
                <c:pt idx="47">
                  <c:v>Myanmar</c:v>
                </c:pt>
                <c:pt idx="48">
                  <c:v>Italy</c:v>
                </c:pt>
                <c:pt idx="49">
                  <c:v>Denmark</c:v>
                </c:pt>
                <c:pt idx="50">
                  <c:v>South Eastern Europe, nfd</c:v>
                </c:pt>
                <c:pt idx="51">
                  <c:v>France</c:v>
                </c:pt>
                <c:pt idx="52">
                  <c:v>Malawi</c:v>
                </c:pt>
                <c:pt idx="53">
                  <c:v>Sweden</c:v>
                </c:pt>
                <c:pt idx="54">
                  <c:v>Iraq</c:v>
                </c:pt>
                <c:pt idx="55">
                  <c:v>Austria</c:v>
                </c:pt>
                <c:pt idx="56">
                  <c:v>Cambodia</c:v>
                </c:pt>
                <c:pt idx="57">
                  <c:v>Chile</c:v>
                </c:pt>
                <c:pt idx="58">
                  <c:v>Liberia</c:v>
                </c:pt>
                <c:pt idx="59">
                  <c:v>Congo, Democratic Republic of</c:v>
                </c:pt>
                <c:pt idx="60">
                  <c:v>Lebanon</c:v>
                </c:pt>
                <c:pt idx="61">
                  <c:v>Pakistan</c:v>
                </c:pt>
                <c:pt idx="62">
                  <c:v>Namibia</c:v>
                </c:pt>
                <c:pt idx="63">
                  <c:v>Brunei Darussalam</c:v>
                </c:pt>
                <c:pt idx="64">
                  <c:v>Argentina</c:v>
                </c:pt>
                <c:pt idx="65">
                  <c:v>Mauritius</c:v>
                </c:pt>
                <c:pt idx="66">
                  <c:v>Colombia</c:v>
                </c:pt>
                <c:pt idx="67">
                  <c:v>Trinidad and Tobago</c:v>
                </c:pt>
                <c:pt idx="68">
                  <c:v>Poland</c:v>
                </c:pt>
                <c:pt idx="69">
                  <c:v>Sierra Leone</c:v>
                </c:pt>
                <c:pt idx="70">
                  <c:v>Greece</c:v>
                </c:pt>
                <c:pt idx="71">
                  <c:v>United Arab Emirates</c:v>
                </c:pt>
                <c:pt idx="72">
                  <c:v>Solomon Islands</c:v>
                </c:pt>
                <c:pt idx="73">
                  <c:v>Uganda</c:v>
                </c:pt>
                <c:pt idx="74">
                  <c:v>Syria</c:v>
                </c:pt>
                <c:pt idx="75">
                  <c:v>Bangladesh</c:v>
                </c:pt>
                <c:pt idx="76">
                  <c:v>Norway</c:v>
                </c:pt>
                <c:pt idx="77">
                  <c:v>Finland</c:v>
                </c:pt>
                <c:pt idx="78">
                  <c:v>Malta</c:v>
                </c:pt>
                <c:pt idx="79">
                  <c:v>Timor-Leste</c:v>
                </c:pt>
                <c:pt idx="80">
                  <c:v>Tanzania</c:v>
                </c:pt>
                <c:pt idx="81">
                  <c:v>Mexico</c:v>
                </c:pt>
                <c:pt idx="82">
                  <c:v>Russian Federation</c:v>
                </c:pt>
                <c:pt idx="83">
                  <c:v>Macau (SAR of China)</c:v>
                </c:pt>
                <c:pt idx="84">
                  <c:v>Peru</c:v>
                </c:pt>
                <c:pt idx="85">
                  <c:v>Ukraine</c:v>
                </c:pt>
                <c:pt idx="86">
                  <c:v>Slovakia</c:v>
                </c:pt>
                <c:pt idx="87">
                  <c:v>Serbia</c:v>
                </c:pt>
                <c:pt idx="88">
                  <c:v>Rwanda</c:v>
                </c:pt>
                <c:pt idx="89">
                  <c:v>Bhutan</c:v>
                </c:pt>
                <c:pt idx="90">
                  <c:v>Belgium</c:v>
                </c:pt>
                <c:pt idx="91">
                  <c:v>Turkey</c:v>
                </c:pt>
                <c:pt idx="92">
                  <c:v>Mongolia</c:v>
                </c:pt>
                <c:pt idx="93">
                  <c:v>Congo, Republic of</c:v>
                </c:pt>
                <c:pt idx="94">
                  <c:v>Croatia</c:v>
                </c:pt>
                <c:pt idx="95">
                  <c:v>Botswana</c:v>
                </c:pt>
                <c:pt idx="96">
                  <c:v>New Caledonia</c:v>
                </c:pt>
                <c:pt idx="97">
                  <c:v>Latvia</c:v>
                </c:pt>
                <c:pt idx="98">
                  <c:v>Kuwait</c:v>
                </c:pt>
                <c:pt idx="99">
                  <c:v>Eastern Europe, nfd</c:v>
                </c:pt>
                <c:pt idx="100">
                  <c:v>Venezuela</c:v>
                </c:pt>
                <c:pt idx="101">
                  <c:v>Ecuador</c:v>
                </c:pt>
                <c:pt idx="102">
                  <c:v>Saudi Arabia</c:v>
                </c:pt>
                <c:pt idx="103">
                  <c:v>Bahrain</c:v>
                </c:pt>
                <c:pt idx="104">
                  <c:v>El Salvador</c:v>
                </c:pt>
                <c:pt idx="105">
                  <c:v>Portugal</c:v>
                </c:pt>
                <c:pt idx="106">
                  <c:v>Czechia</c:v>
                </c:pt>
                <c:pt idx="107">
                  <c:v>Spain</c:v>
                </c:pt>
                <c:pt idx="108">
                  <c:v>Israel</c:v>
                </c:pt>
                <c:pt idx="109">
                  <c:v>Laos</c:v>
                </c:pt>
                <c:pt idx="110">
                  <c:v>Kazakhstan</c:v>
                </c:pt>
                <c:pt idx="111">
                  <c:v>Qatar</c:v>
                </c:pt>
                <c:pt idx="112">
                  <c:v>Jamaica</c:v>
                </c:pt>
                <c:pt idx="113">
                  <c:v>Eritrea</c:v>
                </c:pt>
                <c:pt idx="114">
                  <c:v>Burundi</c:v>
                </c:pt>
                <c:pt idx="115">
                  <c:v>Uruguay</c:v>
                </c:pt>
                <c:pt idx="116">
                  <c:v>Jordan</c:v>
                </c:pt>
                <c:pt idx="117">
                  <c:v>Gaza Strip and West Bank</c:v>
                </c:pt>
                <c:pt idx="118">
                  <c:v>Cyprus</c:v>
                </c:pt>
                <c:pt idx="119">
                  <c:v>Uzbekistan</c:v>
                </c:pt>
                <c:pt idx="120">
                  <c:v>Seychelles</c:v>
                </c:pt>
                <c:pt idx="121">
                  <c:v>North Macedonia</c:v>
                </c:pt>
                <c:pt idx="122">
                  <c:v>Jersey</c:v>
                </c:pt>
                <c:pt idx="123">
                  <c:v>Bosnia and Herzegovina</c:v>
                </c:pt>
                <c:pt idx="124">
                  <c:v>Slovenia</c:v>
                </c:pt>
                <c:pt idx="125">
                  <c:v>Libya</c:v>
                </c:pt>
                <c:pt idx="126">
                  <c:v>Oman</c:v>
                </c:pt>
                <c:pt idx="127">
                  <c:v>Lithuania</c:v>
                </c:pt>
                <c:pt idx="128">
                  <c:v>Bulgaria</c:v>
                </c:pt>
                <c:pt idx="129">
                  <c:v>Afghanistan</c:v>
                </c:pt>
                <c:pt idx="130">
                  <c:v>Southern Asia, nfd</c:v>
                </c:pt>
                <c:pt idx="131">
                  <c:v>Somalia</c:v>
                </c:pt>
                <c:pt idx="132">
                  <c:v>Morocco</c:v>
                </c:pt>
                <c:pt idx="133">
                  <c:v>Montenegro</c:v>
                </c:pt>
                <c:pt idx="134">
                  <c:v>Moldova</c:v>
                </c:pt>
                <c:pt idx="135">
                  <c:v>Kosovo</c:v>
                </c:pt>
                <c:pt idx="136">
                  <c:v>Estonia</c:v>
                </c:pt>
                <c:pt idx="137">
                  <c:v>Belarus</c:v>
                </c:pt>
                <c:pt idx="138">
                  <c:v>Armenia</c:v>
                </c:pt>
                <c:pt idx="139">
                  <c:v>Algeria</c:v>
                </c:pt>
                <c:pt idx="140">
                  <c:v>Albania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278736</c:v>
                </c:pt>
                <c:pt idx="1">
                  <c:v>22559</c:v>
                </c:pt>
                <c:pt idx="2">
                  <c:v>21036</c:v>
                </c:pt>
                <c:pt idx="3">
                  <c:v>19023</c:v>
                </c:pt>
                <c:pt idx="4">
                  <c:v>6620</c:v>
                </c:pt>
                <c:pt idx="5">
                  <c:v>5798</c:v>
                </c:pt>
                <c:pt idx="6">
                  <c:v>4328</c:v>
                </c:pt>
                <c:pt idx="7">
                  <c:v>3179</c:v>
                </c:pt>
                <c:pt idx="8">
                  <c:v>2814</c:v>
                </c:pt>
                <c:pt idx="9">
                  <c:v>2807</c:v>
                </c:pt>
                <c:pt idx="10">
                  <c:v>2531</c:v>
                </c:pt>
                <c:pt idx="11">
                  <c:v>1937</c:v>
                </c:pt>
                <c:pt idx="12">
                  <c:v>1792</c:v>
                </c:pt>
                <c:pt idx="13">
                  <c:v>1665</c:v>
                </c:pt>
                <c:pt idx="14">
                  <c:v>1596</c:v>
                </c:pt>
                <c:pt idx="15">
                  <c:v>1194</c:v>
                </c:pt>
                <c:pt idx="16">
                  <c:v>1109</c:v>
                </c:pt>
                <c:pt idx="17">
                  <c:v>964</c:v>
                </c:pt>
                <c:pt idx="18">
                  <c:v>919</c:v>
                </c:pt>
                <c:pt idx="19">
                  <c:v>914</c:v>
                </c:pt>
                <c:pt idx="20">
                  <c:v>832</c:v>
                </c:pt>
                <c:pt idx="21">
                  <c:v>751</c:v>
                </c:pt>
                <c:pt idx="22">
                  <c:v>720</c:v>
                </c:pt>
                <c:pt idx="23">
                  <c:v>707</c:v>
                </c:pt>
                <c:pt idx="24">
                  <c:v>684</c:v>
                </c:pt>
                <c:pt idx="25">
                  <c:v>658</c:v>
                </c:pt>
                <c:pt idx="26">
                  <c:v>609</c:v>
                </c:pt>
                <c:pt idx="27">
                  <c:v>541</c:v>
                </c:pt>
                <c:pt idx="28">
                  <c:v>522</c:v>
                </c:pt>
                <c:pt idx="29">
                  <c:v>487</c:v>
                </c:pt>
                <c:pt idx="30">
                  <c:v>481</c:v>
                </c:pt>
                <c:pt idx="31">
                  <c:v>395</c:v>
                </c:pt>
                <c:pt idx="32">
                  <c:v>377</c:v>
                </c:pt>
                <c:pt idx="33">
                  <c:v>342</c:v>
                </c:pt>
                <c:pt idx="34">
                  <c:v>334</c:v>
                </c:pt>
                <c:pt idx="35">
                  <c:v>322</c:v>
                </c:pt>
                <c:pt idx="36">
                  <c:v>320</c:v>
                </c:pt>
                <c:pt idx="37">
                  <c:v>303</c:v>
                </c:pt>
                <c:pt idx="38">
                  <c:v>241</c:v>
                </c:pt>
                <c:pt idx="39">
                  <c:v>224</c:v>
                </c:pt>
                <c:pt idx="40">
                  <c:v>210</c:v>
                </c:pt>
                <c:pt idx="41">
                  <c:v>208</c:v>
                </c:pt>
                <c:pt idx="42">
                  <c:v>188</c:v>
                </c:pt>
                <c:pt idx="43">
                  <c:v>179</c:v>
                </c:pt>
                <c:pt idx="44">
                  <c:v>157</c:v>
                </c:pt>
                <c:pt idx="45">
                  <c:v>155</c:v>
                </c:pt>
                <c:pt idx="46">
                  <c:v>154</c:v>
                </c:pt>
                <c:pt idx="47">
                  <c:v>140</c:v>
                </c:pt>
                <c:pt idx="48">
                  <c:v>128</c:v>
                </c:pt>
                <c:pt idx="49">
                  <c:v>112</c:v>
                </c:pt>
                <c:pt idx="50">
                  <c:v>89</c:v>
                </c:pt>
                <c:pt idx="51">
                  <c:v>85</c:v>
                </c:pt>
                <c:pt idx="52">
                  <c:v>84</c:v>
                </c:pt>
                <c:pt idx="53">
                  <c:v>82</c:v>
                </c:pt>
                <c:pt idx="54">
                  <c:v>77</c:v>
                </c:pt>
                <c:pt idx="55">
                  <c:v>73</c:v>
                </c:pt>
                <c:pt idx="56">
                  <c:v>71</c:v>
                </c:pt>
                <c:pt idx="57">
                  <c:v>68</c:v>
                </c:pt>
                <c:pt idx="58">
                  <c:v>64</c:v>
                </c:pt>
                <c:pt idx="59">
                  <c:v>63</c:v>
                </c:pt>
                <c:pt idx="60">
                  <c:v>60</c:v>
                </c:pt>
                <c:pt idx="61">
                  <c:v>59</c:v>
                </c:pt>
                <c:pt idx="62">
                  <c:v>57</c:v>
                </c:pt>
                <c:pt idx="63">
                  <c:v>55</c:v>
                </c:pt>
                <c:pt idx="64">
                  <c:v>55</c:v>
                </c:pt>
                <c:pt idx="65">
                  <c:v>54</c:v>
                </c:pt>
                <c:pt idx="66">
                  <c:v>54</c:v>
                </c:pt>
                <c:pt idx="67">
                  <c:v>47</c:v>
                </c:pt>
                <c:pt idx="68">
                  <c:v>47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40</c:v>
                </c:pt>
                <c:pt idx="73">
                  <c:v>39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34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09">
                  <c:v>10</c:v>
                </c:pt>
                <c:pt idx="110">
                  <c:v>10</c:v>
                </c:pt>
                <c:pt idx="111">
                  <c:v>9</c:v>
                </c:pt>
                <c:pt idx="112">
                  <c:v>9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EEA-99EC-5DC96AD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31" val="5"/>
</file>

<file path=xl/ctrlProps/ctrlProp11.xml><?xml version="1.0" encoding="utf-8"?>
<formControlPr xmlns="http://schemas.microsoft.com/office/spreadsheetml/2009/9/main" objectType="Drop" dropLines="45" dropStyle="combo" dx="16" fmlaLink="$E$4" fmlaRange="$K$6:$K$85" sel="26" val="0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118" val="79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26" val="7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96" val="59"/>
</file>

<file path=xl/ctrlProps/ctrlProp2.xml><?xml version="1.0" encoding="utf-8"?>
<formControlPr xmlns="http://schemas.microsoft.com/office/spreadsheetml/2009/9/main" objectType="Drop" dropLines="7" dropStyle="combo" dx="16" fmlaLink="$D$16" fmlaRange="$W$6:$W$12" sel="3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3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4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26" val="13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3" val="63"/>
</file>

<file path=xl/ctrlProps/ctrlProp7.xml><?xml version="1.0" encoding="utf-8"?>
<formControlPr xmlns="http://schemas.microsoft.com/office/spreadsheetml/2009/9/main" objectType="Drop" dropStyle="combo" dx="16" fmlaLink="$C$6" fmlaRange="$X$4:$X$10" sel="1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14288</xdr:colOff>
      <xdr:row>2</xdr:row>
      <xdr:rowOff>4762</xdr:rowOff>
    </xdr:from>
    <xdr:to>
      <xdr:col>21</xdr:col>
      <xdr:colOff>166688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15</xdr:row>
          <xdr:rowOff>12700</xdr:rowOff>
        </xdr:from>
        <xdr:to>
          <xdr:col>5</xdr:col>
          <xdr:colOff>508000</xdr:colOff>
          <xdr:row>16</xdr:row>
          <xdr:rowOff>31750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16</xdr:row>
          <xdr:rowOff>88900</xdr:rowOff>
        </xdr:from>
        <xdr:to>
          <xdr:col>4</xdr:col>
          <xdr:colOff>228600</xdr:colOff>
          <xdr:row>18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31750</xdr:rowOff>
        </xdr:from>
        <xdr:to>
          <xdr:col>20</xdr:col>
          <xdr:colOff>393700</xdr:colOff>
          <xdr:row>1</xdr:row>
          <xdr:rowOff>241300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5</xdr:row>
          <xdr:rowOff>0</xdr:rowOff>
        </xdr:from>
        <xdr:to>
          <xdr:col>14</xdr:col>
          <xdr:colOff>38100</xdr:colOff>
          <xdr:row>6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3</xdr:col>
          <xdr:colOff>317500</xdr:colOff>
          <xdr:row>6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31750</xdr:colOff>
          <xdr:row>4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0</xdr:rowOff>
        </xdr:from>
        <xdr:to>
          <xdr:col>3</xdr:col>
          <xdr:colOff>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2</xdr:row>
          <xdr:rowOff>203200</xdr:rowOff>
        </xdr:from>
        <xdr:to>
          <xdr:col>6</xdr:col>
          <xdr:colOff>76200</xdr:colOff>
          <xdr:row>3</xdr:row>
          <xdr:rowOff>184150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984250</xdr:colOff>
          <xdr:row>2</xdr:row>
          <xdr:rowOff>209550</xdr:rowOff>
        </xdr:from>
        <xdr:to>
          <xdr:col>14</xdr:col>
          <xdr:colOff>812800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119062</xdr:colOff>
      <xdr:row>4</xdr:row>
      <xdr:rowOff>23812</xdr:rowOff>
    </xdr:from>
    <xdr:to>
      <xdr:col>8</xdr:col>
      <xdr:colOff>376237</xdr:colOff>
      <xdr:row>146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19049</xdr:colOff>
      <xdr:row>4</xdr:row>
      <xdr:rowOff>4762</xdr:rowOff>
    </xdr:from>
    <xdr:to>
      <xdr:col>16</xdr:col>
      <xdr:colOff>247649</xdr:colOff>
      <xdr:row>85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12700</xdr:rowOff>
        </xdr:from>
        <xdr:to>
          <xdr:col>5</xdr:col>
          <xdr:colOff>393700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0</xdr:rowOff>
        </xdr:from>
        <xdr:to>
          <xdr:col>15</xdr:col>
          <xdr:colOff>203200</xdr:colOff>
          <xdr:row>4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0</xdr:rowOff>
    </xdr:from>
    <xdr:to>
      <xdr:col>8</xdr:col>
      <xdr:colOff>466725</xdr:colOff>
      <xdr:row>146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14286</xdr:colOff>
      <xdr:row>4</xdr:row>
      <xdr:rowOff>4764</xdr:rowOff>
    </xdr:from>
    <xdr:to>
      <xdr:col>16</xdr:col>
      <xdr:colOff>38100</xdr:colOff>
      <xdr:row>146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9.08984375" defaultRowHeight="10.5" x14ac:dyDescent="0.25"/>
  <cols>
    <col min="1" max="1" width="3" style="1" customWidth="1"/>
    <col min="2" max="2" width="16.81640625" style="1" customWidth="1"/>
    <col min="3" max="83" width="8.26953125" style="1" customWidth="1"/>
    <col min="84" max="16384" width="9.08984375" style="1"/>
  </cols>
  <sheetData>
    <row r="1" spans="1:576" ht="14.5" x14ac:dyDescent="0.25">
      <c r="B1" s="148" t="s">
        <v>478</v>
      </c>
      <c r="C1" s="148"/>
      <c r="D1" s="148"/>
      <c r="E1" s="148"/>
      <c r="F1" s="148"/>
      <c r="G1" s="148"/>
      <c r="H1" s="148"/>
      <c r="I1" s="148"/>
      <c r="J1" s="148"/>
    </row>
    <row r="3" spans="1:57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45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6" x14ac:dyDescent="0.35">
      <c r="A5" s="4">
        <v>2</v>
      </c>
      <c r="C5" s="4" t="s">
        <v>169</v>
      </c>
      <c r="D5" s="4" t="s">
        <v>162</v>
      </c>
      <c r="E5" s="4" t="s">
        <v>131</v>
      </c>
      <c r="F5" s="4" t="s">
        <v>132</v>
      </c>
      <c r="G5" s="4" t="s">
        <v>170</v>
      </c>
      <c r="H5" s="4" t="s">
        <v>171</v>
      </c>
      <c r="I5" s="4" t="s">
        <v>133</v>
      </c>
      <c r="J5" s="4" t="s">
        <v>163</v>
      </c>
      <c r="K5" s="4" t="s">
        <v>134</v>
      </c>
      <c r="L5" s="4" t="s">
        <v>135</v>
      </c>
      <c r="M5" s="4" t="s">
        <v>172</v>
      </c>
      <c r="N5" s="4" t="s">
        <v>173</v>
      </c>
      <c r="O5" s="4" t="s">
        <v>174</v>
      </c>
      <c r="P5" s="4" t="s">
        <v>136</v>
      </c>
      <c r="Q5" s="4" t="s">
        <v>175</v>
      </c>
      <c r="R5" s="4" t="s">
        <v>176</v>
      </c>
      <c r="S5" s="4" t="s">
        <v>177</v>
      </c>
      <c r="T5" s="4" t="s">
        <v>137</v>
      </c>
      <c r="U5" s="4" t="s">
        <v>178</v>
      </c>
      <c r="V5" s="4" t="s">
        <v>138</v>
      </c>
      <c r="W5" s="4" t="s">
        <v>179</v>
      </c>
      <c r="X5" s="4" t="s">
        <v>139</v>
      </c>
      <c r="Y5" s="4" t="s">
        <v>180</v>
      </c>
      <c r="Z5" s="4" t="s">
        <v>181</v>
      </c>
      <c r="AA5" s="4" t="s">
        <v>140</v>
      </c>
      <c r="AB5" s="4" t="s">
        <v>130</v>
      </c>
      <c r="AC5" s="4" t="s">
        <v>141</v>
      </c>
      <c r="AD5" s="4" t="s">
        <v>142</v>
      </c>
      <c r="AE5" s="4" t="s">
        <v>182</v>
      </c>
      <c r="AF5" s="4" t="s">
        <v>183</v>
      </c>
      <c r="AG5" s="4" t="s">
        <v>143</v>
      </c>
      <c r="AH5" s="4" t="s">
        <v>164</v>
      </c>
      <c r="AI5" s="4" t="s">
        <v>144</v>
      </c>
      <c r="AJ5" s="4" t="s">
        <v>184</v>
      </c>
      <c r="AK5" s="4" t="s">
        <v>145</v>
      </c>
      <c r="AL5" s="4" t="s">
        <v>146</v>
      </c>
      <c r="AM5" s="4" t="s">
        <v>147</v>
      </c>
      <c r="AN5" s="4" t="s">
        <v>185</v>
      </c>
      <c r="AO5" s="4" t="s">
        <v>186</v>
      </c>
      <c r="AP5" s="4" t="s">
        <v>148</v>
      </c>
      <c r="AQ5" s="4" t="s">
        <v>187</v>
      </c>
      <c r="AR5" s="4" t="s">
        <v>149</v>
      </c>
      <c r="AS5" s="4" t="s">
        <v>150</v>
      </c>
      <c r="AT5" s="4" t="s">
        <v>151</v>
      </c>
      <c r="AU5" s="4" t="s">
        <v>188</v>
      </c>
      <c r="AV5" s="4" t="s">
        <v>165</v>
      </c>
      <c r="AW5" s="4" t="s">
        <v>189</v>
      </c>
      <c r="AX5" s="4" t="s">
        <v>190</v>
      </c>
      <c r="AY5" s="4" t="s">
        <v>152</v>
      </c>
      <c r="AZ5" s="4" t="s">
        <v>153</v>
      </c>
      <c r="BA5" s="4" t="s">
        <v>191</v>
      </c>
      <c r="BB5" s="4" t="s">
        <v>154</v>
      </c>
      <c r="BC5" s="4" t="s">
        <v>192</v>
      </c>
      <c r="BD5" s="4" t="s">
        <v>193</v>
      </c>
      <c r="BE5" s="4" t="s">
        <v>194</v>
      </c>
      <c r="BF5" s="4" t="s">
        <v>195</v>
      </c>
      <c r="BG5" s="4" t="s">
        <v>196</v>
      </c>
      <c r="BH5" s="4" t="s">
        <v>197</v>
      </c>
      <c r="BI5" s="4" t="s">
        <v>155</v>
      </c>
      <c r="BJ5" s="4" t="s">
        <v>198</v>
      </c>
      <c r="BK5" s="4" t="s">
        <v>208</v>
      </c>
      <c r="BL5" s="4" t="s">
        <v>199</v>
      </c>
      <c r="BM5" s="4" t="s">
        <v>200</v>
      </c>
      <c r="BN5" s="4" t="s">
        <v>156</v>
      </c>
      <c r="BO5" s="4" t="s">
        <v>201</v>
      </c>
      <c r="BP5" s="4" t="s">
        <v>202</v>
      </c>
      <c r="BQ5" s="4" t="s">
        <v>166</v>
      </c>
      <c r="BR5" s="4" t="s">
        <v>203</v>
      </c>
      <c r="BS5" s="4" t="s">
        <v>167</v>
      </c>
      <c r="BT5" s="4" t="s">
        <v>157</v>
      </c>
      <c r="BU5" s="4" t="s">
        <v>204</v>
      </c>
      <c r="BV5" s="4" t="s">
        <v>205</v>
      </c>
      <c r="BW5" s="4" t="s">
        <v>158</v>
      </c>
      <c r="BX5" s="4" t="s">
        <v>159</v>
      </c>
      <c r="BY5" s="4" t="s">
        <v>168</v>
      </c>
      <c r="BZ5" s="4" t="s">
        <v>160</v>
      </c>
      <c r="CA5" s="4" t="s">
        <v>161</v>
      </c>
      <c r="CB5" s="4" t="s">
        <v>206</v>
      </c>
      <c r="CC5" s="4" t="s">
        <v>207</v>
      </c>
      <c r="CD5" s="4" t="s">
        <v>8</v>
      </c>
      <c r="CE5" s="4" t="s">
        <v>9</v>
      </c>
      <c r="CF5" s="4" t="s">
        <v>209</v>
      </c>
      <c r="CG5" s="4" t="s">
        <v>169</v>
      </c>
      <c r="CH5" s="4" t="s">
        <v>162</v>
      </c>
      <c r="CI5" s="4" t="s">
        <v>131</v>
      </c>
      <c r="CJ5" s="4" t="s">
        <v>132</v>
      </c>
      <c r="CK5" s="4" t="s">
        <v>170</v>
      </c>
      <c r="CL5" s="4" t="s">
        <v>171</v>
      </c>
      <c r="CM5" s="4" t="s">
        <v>133</v>
      </c>
      <c r="CN5" s="4" t="s">
        <v>163</v>
      </c>
      <c r="CO5" s="4" t="s">
        <v>134</v>
      </c>
      <c r="CP5" s="4" t="s">
        <v>135</v>
      </c>
      <c r="CQ5" s="4" t="s">
        <v>172</v>
      </c>
      <c r="CR5" s="4" t="s">
        <v>173</v>
      </c>
      <c r="CS5" s="4" t="s">
        <v>174</v>
      </c>
      <c r="CT5" s="4" t="s">
        <v>136</v>
      </c>
      <c r="CU5" s="4" t="s">
        <v>175</v>
      </c>
      <c r="CV5" s="4" t="s">
        <v>176</v>
      </c>
      <c r="CW5" s="4" t="s">
        <v>177</v>
      </c>
      <c r="CX5" s="4" t="s">
        <v>137</v>
      </c>
      <c r="CY5" s="4" t="s">
        <v>178</v>
      </c>
      <c r="CZ5" s="4" t="s">
        <v>138</v>
      </c>
      <c r="DA5" s="4" t="s">
        <v>179</v>
      </c>
      <c r="DB5" s="4" t="s">
        <v>139</v>
      </c>
      <c r="DC5" s="4" t="s">
        <v>180</v>
      </c>
      <c r="DD5" s="4" t="s">
        <v>181</v>
      </c>
      <c r="DE5" s="4" t="s">
        <v>140</v>
      </c>
      <c r="DF5" s="4" t="s">
        <v>130</v>
      </c>
      <c r="DG5" s="4" t="s">
        <v>141</v>
      </c>
      <c r="DH5" s="4" t="s">
        <v>142</v>
      </c>
      <c r="DI5" s="4" t="s">
        <v>182</v>
      </c>
      <c r="DJ5" s="4" t="s">
        <v>183</v>
      </c>
      <c r="DK5" s="4" t="s">
        <v>143</v>
      </c>
      <c r="DL5" s="4" t="s">
        <v>164</v>
      </c>
      <c r="DM5" s="4" t="s">
        <v>144</v>
      </c>
      <c r="DN5" s="4" t="s">
        <v>184</v>
      </c>
      <c r="DO5" s="4" t="s">
        <v>145</v>
      </c>
      <c r="DP5" s="4" t="s">
        <v>146</v>
      </c>
      <c r="DQ5" s="4" t="s">
        <v>147</v>
      </c>
      <c r="DR5" s="4" t="s">
        <v>185</v>
      </c>
      <c r="DS5" s="4" t="s">
        <v>186</v>
      </c>
      <c r="DT5" s="4" t="s">
        <v>148</v>
      </c>
      <c r="DU5" s="4" t="s">
        <v>187</v>
      </c>
      <c r="DV5" s="4" t="s">
        <v>149</v>
      </c>
      <c r="DW5" s="4" t="s">
        <v>150</v>
      </c>
      <c r="DX5" s="4" t="s">
        <v>151</v>
      </c>
      <c r="DY5" s="4" t="s">
        <v>188</v>
      </c>
      <c r="DZ5" s="4" t="s">
        <v>165</v>
      </c>
      <c r="EA5" s="4" t="s">
        <v>189</v>
      </c>
      <c r="EB5" s="4" t="s">
        <v>190</v>
      </c>
      <c r="EC5" s="4" t="s">
        <v>152</v>
      </c>
      <c r="ED5" s="4" t="s">
        <v>153</v>
      </c>
      <c r="EE5" s="4" t="s">
        <v>191</v>
      </c>
      <c r="EF5" s="4" t="s">
        <v>154</v>
      </c>
      <c r="EG5" s="4" t="s">
        <v>192</v>
      </c>
      <c r="EH5" s="4" t="s">
        <v>193</v>
      </c>
      <c r="EI5" s="4" t="s">
        <v>194</v>
      </c>
      <c r="EJ5" s="4" t="s">
        <v>195</v>
      </c>
      <c r="EK5" s="4" t="s">
        <v>196</v>
      </c>
      <c r="EL5" s="4" t="s">
        <v>197</v>
      </c>
      <c r="EM5" s="4" t="s">
        <v>155</v>
      </c>
      <c r="EN5" s="4" t="s">
        <v>198</v>
      </c>
      <c r="EO5" s="4" t="s">
        <v>208</v>
      </c>
      <c r="EP5" s="4" t="s">
        <v>199</v>
      </c>
      <c r="EQ5" s="4" t="s">
        <v>200</v>
      </c>
      <c r="ER5" s="4" t="s">
        <v>156</v>
      </c>
      <c r="ES5" s="4" t="s">
        <v>201</v>
      </c>
      <c r="ET5" s="4" t="s">
        <v>202</v>
      </c>
      <c r="EU5" s="4" t="s">
        <v>166</v>
      </c>
      <c r="EV5" s="4" t="s">
        <v>203</v>
      </c>
      <c r="EW5" s="4" t="s">
        <v>167</v>
      </c>
      <c r="EX5" s="4" t="s">
        <v>157</v>
      </c>
      <c r="EY5" s="4" t="s">
        <v>204</v>
      </c>
      <c r="EZ5" s="4" t="s">
        <v>205</v>
      </c>
      <c r="FA5" s="4" t="s">
        <v>158</v>
      </c>
      <c r="FB5" s="4" t="s">
        <v>159</v>
      </c>
      <c r="FC5" s="4" t="s">
        <v>168</v>
      </c>
      <c r="FD5" s="4" t="s">
        <v>160</v>
      </c>
      <c r="FE5" s="4" t="s">
        <v>161</v>
      </c>
      <c r="FF5" s="4" t="s">
        <v>206</v>
      </c>
      <c r="FG5" s="4" t="s">
        <v>207</v>
      </c>
      <c r="FH5" s="4" t="s">
        <v>8</v>
      </c>
      <c r="FI5" s="4" t="s">
        <v>9</v>
      </c>
      <c r="FJ5" s="4" t="s">
        <v>209</v>
      </c>
      <c r="FK5" s="4" t="s">
        <v>169</v>
      </c>
      <c r="FL5" s="4" t="s">
        <v>162</v>
      </c>
      <c r="FM5" s="4" t="s">
        <v>131</v>
      </c>
      <c r="FN5" s="4" t="s">
        <v>132</v>
      </c>
      <c r="FO5" s="4" t="s">
        <v>170</v>
      </c>
      <c r="FP5" s="4" t="s">
        <v>171</v>
      </c>
      <c r="FQ5" s="4" t="s">
        <v>133</v>
      </c>
      <c r="FR5" s="4" t="s">
        <v>163</v>
      </c>
      <c r="FS5" s="4" t="s">
        <v>134</v>
      </c>
      <c r="FT5" s="4" t="s">
        <v>135</v>
      </c>
      <c r="FU5" s="4" t="s">
        <v>172</v>
      </c>
      <c r="FV5" s="4" t="s">
        <v>173</v>
      </c>
      <c r="FW5" s="4" t="s">
        <v>174</v>
      </c>
      <c r="FX5" s="4" t="s">
        <v>136</v>
      </c>
      <c r="FY5" s="4" t="s">
        <v>175</v>
      </c>
      <c r="FZ5" s="4" t="s">
        <v>176</v>
      </c>
      <c r="GA5" s="4" t="s">
        <v>177</v>
      </c>
      <c r="GB5" s="4" t="s">
        <v>137</v>
      </c>
      <c r="GC5" s="4" t="s">
        <v>178</v>
      </c>
      <c r="GD5" s="4" t="s">
        <v>138</v>
      </c>
      <c r="GE5" s="4" t="s">
        <v>179</v>
      </c>
      <c r="GF5" s="4" t="s">
        <v>139</v>
      </c>
      <c r="GG5" s="4" t="s">
        <v>180</v>
      </c>
      <c r="GH5" s="4" t="s">
        <v>181</v>
      </c>
      <c r="GI5" s="4" t="s">
        <v>140</v>
      </c>
      <c r="GJ5" s="4" t="s">
        <v>130</v>
      </c>
      <c r="GK5" s="4" t="s">
        <v>141</v>
      </c>
      <c r="GL5" s="4" t="s">
        <v>142</v>
      </c>
      <c r="GM5" s="4" t="s">
        <v>182</v>
      </c>
      <c r="GN5" s="4" t="s">
        <v>183</v>
      </c>
      <c r="GO5" s="4" t="s">
        <v>143</v>
      </c>
      <c r="GP5" s="4" t="s">
        <v>164</v>
      </c>
      <c r="GQ5" s="4" t="s">
        <v>144</v>
      </c>
      <c r="GR5" s="4" t="s">
        <v>184</v>
      </c>
      <c r="GS5" s="4" t="s">
        <v>145</v>
      </c>
      <c r="GT5" s="4" t="s">
        <v>146</v>
      </c>
      <c r="GU5" s="4" t="s">
        <v>147</v>
      </c>
      <c r="GV5" s="4" t="s">
        <v>185</v>
      </c>
      <c r="GW5" s="4" t="s">
        <v>186</v>
      </c>
      <c r="GX5" s="4" t="s">
        <v>148</v>
      </c>
      <c r="GY5" s="4" t="s">
        <v>187</v>
      </c>
      <c r="GZ5" s="4" t="s">
        <v>149</v>
      </c>
      <c r="HA5" s="4" t="s">
        <v>150</v>
      </c>
      <c r="HB5" s="4" t="s">
        <v>151</v>
      </c>
      <c r="HC5" s="4" t="s">
        <v>188</v>
      </c>
      <c r="HD5" s="4" t="s">
        <v>165</v>
      </c>
      <c r="HE5" s="4" t="s">
        <v>189</v>
      </c>
      <c r="HF5" s="4" t="s">
        <v>190</v>
      </c>
      <c r="HG5" s="4" t="s">
        <v>152</v>
      </c>
      <c r="HH5" s="4" t="s">
        <v>153</v>
      </c>
      <c r="HI5" s="4" t="s">
        <v>191</v>
      </c>
      <c r="HJ5" s="4" t="s">
        <v>154</v>
      </c>
      <c r="HK5" s="4" t="s">
        <v>192</v>
      </c>
      <c r="HL5" s="4" t="s">
        <v>193</v>
      </c>
      <c r="HM5" s="4" t="s">
        <v>194</v>
      </c>
      <c r="HN5" s="4" t="s">
        <v>195</v>
      </c>
      <c r="HO5" s="4" t="s">
        <v>196</v>
      </c>
      <c r="HP5" s="4" t="s">
        <v>197</v>
      </c>
      <c r="HQ5" s="4" t="s">
        <v>155</v>
      </c>
      <c r="HR5" s="4" t="s">
        <v>198</v>
      </c>
      <c r="HS5" s="4" t="s">
        <v>208</v>
      </c>
      <c r="HT5" s="4" t="s">
        <v>199</v>
      </c>
      <c r="HU5" s="4" t="s">
        <v>200</v>
      </c>
      <c r="HV5" s="4" t="s">
        <v>156</v>
      </c>
      <c r="HW5" s="4" t="s">
        <v>201</v>
      </c>
      <c r="HX5" s="4" t="s">
        <v>202</v>
      </c>
      <c r="HY5" s="4" t="s">
        <v>166</v>
      </c>
      <c r="HZ5" s="4" t="s">
        <v>203</v>
      </c>
      <c r="IA5" s="4" t="s">
        <v>167</v>
      </c>
      <c r="IB5" s="4" t="s">
        <v>157</v>
      </c>
      <c r="IC5" s="4" t="s">
        <v>204</v>
      </c>
      <c r="ID5" s="4" t="s">
        <v>205</v>
      </c>
      <c r="IE5" s="4" t="s">
        <v>158</v>
      </c>
      <c r="IF5" s="4" t="s">
        <v>159</v>
      </c>
      <c r="IG5" s="4" t="s">
        <v>168</v>
      </c>
      <c r="IH5" s="4" t="s">
        <v>160</v>
      </c>
      <c r="II5" s="4" t="s">
        <v>161</v>
      </c>
      <c r="IJ5" s="4" t="s">
        <v>206</v>
      </c>
      <c r="IK5" s="4" t="s">
        <v>207</v>
      </c>
      <c r="IL5" s="4" t="s">
        <v>8</v>
      </c>
      <c r="IM5" s="4" t="s">
        <v>9</v>
      </c>
      <c r="IN5" s="4" t="s">
        <v>209</v>
      </c>
      <c r="IO5" s="4" t="s">
        <v>169</v>
      </c>
      <c r="IP5" s="4" t="s">
        <v>162</v>
      </c>
      <c r="IQ5" s="4" t="s">
        <v>131</v>
      </c>
      <c r="IR5" s="4" t="s">
        <v>132</v>
      </c>
      <c r="IS5" s="4" t="s">
        <v>170</v>
      </c>
      <c r="IT5" s="4" t="s">
        <v>171</v>
      </c>
      <c r="IU5" s="4" t="s">
        <v>133</v>
      </c>
      <c r="IV5" s="4" t="s">
        <v>163</v>
      </c>
      <c r="IW5" s="4" t="s">
        <v>134</v>
      </c>
      <c r="IX5" s="4" t="s">
        <v>135</v>
      </c>
      <c r="IY5" s="4" t="s">
        <v>172</v>
      </c>
      <c r="IZ5" s="4" t="s">
        <v>173</v>
      </c>
      <c r="JA5" s="4" t="s">
        <v>174</v>
      </c>
      <c r="JB5" s="4" t="s">
        <v>136</v>
      </c>
      <c r="JC5" s="4" t="s">
        <v>175</v>
      </c>
      <c r="JD5" s="4" t="s">
        <v>176</v>
      </c>
      <c r="JE5" s="4" t="s">
        <v>177</v>
      </c>
      <c r="JF5" s="4" t="s">
        <v>137</v>
      </c>
      <c r="JG5" s="4" t="s">
        <v>178</v>
      </c>
      <c r="JH5" s="4" t="s">
        <v>138</v>
      </c>
      <c r="JI5" s="4" t="s">
        <v>179</v>
      </c>
      <c r="JJ5" s="4" t="s">
        <v>139</v>
      </c>
      <c r="JK5" s="4" t="s">
        <v>180</v>
      </c>
      <c r="JL5" s="4" t="s">
        <v>181</v>
      </c>
      <c r="JM5" s="4" t="s">
        <v>140</v>
      </c>
      <c r="JN5" s="4" t="s">
        <v>130</v>
      </c>
      <c r="JO5" s="4" t="s">
        <v>141</v>
      </c>
      <c r="JP5" s="4" t="s">
        <v>142</v>
      </c>
      <c r="JQ5" s="4" t="s">
        <v>182</v>
      </c>
      <c r="JR5" s="4" t="s">
        <v>183</v>
      </c>
      <c r="JS5" s="4" t="s">
        <v>143</v>
      </c>
      <c r="JT5" s="4" t="s">
        <v>164</v>
      </c>
      <c r="JU5" s="4" t="s">
        <v>144</v>
      </c>
      <c r="JV5" s="4" t="s">
        <v>184</v>
      </c>
      <c r="JW5" s="4" t="s">
        <v>145</v>
      </c>
      <c r="JX5" s="4" t="s">
        <v>146</v>
      </c>
      <c r="JY5" s="4" t="s">
        <v>147</v>
      </c>
      <c r="JZ5" s="4" t="s">
        <v>185</v>
      </c>
      <c r="KA5" s="4" t="s">
        <v>186</v>
      </c>
      <c r="KB5" s="4" t="s">
        <v>148</v>
      </c>
      <c r="KC5" s="4" t="s">
        <v>187</v>
      </c>
      <c r="KD5" s="4" t="s">
        <v>149</v>
      </c>
      <c r="KE5" s="4" t="s">
        <v>150</v>
      </c>
      <c r="KF5" s="4" t="s">
        <v>151</v>
      </c>
      <c r="KG5" s="4" t="s">
        <v>188</v>
      </c>
      <c r="KH5" s="4" t="s">
        <v>165</v>
      </c>
      <c r="KI5" s="4" t="s">
        <v>189</v>
      </c>
      <c r="KJ5" s="4" t="s">
        <v>190</v>
      </c>
      <c r="KK5" s="4" t="s">
        <v>152</v>
      </c>
      <c r="KL5" s="4" t="s">
        <v>153</v>
      </c>
      <c r="KM5" s="4" t="s">
        <v>191</v>
      </c>
      <c r="KN5" s="4" t="s">
        <v>154</v>
      </c>
      <c r="KO5" s="4" t="s">
        <v>192</v>
      </c>
      <c r="KP5" s="4" t="s">
        <v>193</v>
      </c>
      <c r="KQ5" s="4" t="s">
        <v>194</v>
      </c>
      <c r="KR5" s="4" t="s">
        <v>195</v>
      </c>
      <c r="KS5" s="4" t="s">
        <v>196</v>
      </c>
      <c r="KT5" s="4" t="s">
        <v>197</v>
      </c>
      <c r="KU5" s="4" t="s">
        <v>155</v>
      </c>
      <c r="KV5" s="4" t="s">
        <v>198</v>
      </c>
      <c r="KW5" s="4" t="s">
        <v>208</v>
      </c>
      <c r="KX5" s="4" t="s">
        <v>199</v>
      </c>
      <c r="KY5" s="4" t="s">
        <v>200</v>
      </c>
      <c r="KZ5" s="4" t="s">
        <v>156</v>
      </c>
      <c r="LA5" s="4" t="s">
        <v>201</v>
      </c>
      <c r="LB5" s="4" t="s">
        <v>202</v>
      </c>
      <c r="LC5" s="4" t="s">
        <v>166</v>
      </c>
      <c r="LD5" s="4" t="s">
        <v>203</v>
      </c>
      <c r="LE5" s="4" t="s">
        <v>167</v>
      </c>
      <c r="LF5" s="4" t="s">
        <v>157</v>
      </c>
      <c r="LG5" s="4" t="s">
        <v>204</v>
      </c>
      <c r="LH5" s="4" t="s">
        <v>205</v>
      </c>
      <c r="LI5" s="4" t="s">
        <v>158</v>
      </c>
      <c r="LJ5" s="4" t="s">
        <v>159</v>
      </c>
      <c r="LK5" s="4" t="s">
        <v>168</v>
      </c>
      <c r="LL5" s="4" t="s">
        <v>160</v>
      </c>
      <c r="LM5" s="4" t="s">
        <v>161</v>
      </c>
      <c r="LN5" s="4" t="s">
        <v>206</v>
      </c>
      <c r="LO5" s="4" t="s">
        <v>207</v>
      </c>
      <c r="LP5" s="4" t="s">
        <v>8</v>
      </c>
      <c r="LQ5" s="4" t="s">
        <v>9</v>
      </c>
      <c r="LR5" s="4" t="s">
        <v>209</v>
      </c>
      <c r="LS5" s="4" t="s">
        <v>169</v>
      </c>
      <c r="LT5" s="4" t="s">
        <v>162</v>
      </c>
      <c r="LU5" s="4" t="s">
        <v>131</v>
      </c>
      <c r="LV5" s="4" t="s">
        <v>132</v>
      </c>
      <c r="LW5" s="4" t="s">
        <v>170</v>
      </c>
      <c r="LX5" s="4" t="s">
        <v>171</v>
      </c>
      <c r="LY5" s="4" t="s">
        <v>133</v>
      </c>
      <c r="LZ5" s="4" t="s">
        <v>163</v>
      </c>
      <c r="MA5" s="4" t="s">
        <v>134</v>
      </c>
      <c r="MB5" s="4" t="s">
        <v>135</v>
      </c>
      <c r="MC5" s="4" t="s">
        <v>172</v>
      </c>
      <c r="MD5" s="4" t="s">
        <v>173</v>
      </c>
      <c r="ME5" s="4" t="s">
        <v>174</v>
      </c>
      <c r="MF5" s="4" t="s">
        <v>136</v>
      </c>
      <c r="MG5" s="4" t="s">
        <v>175</v>
      </c>
      <c r="MH5" s="4" t="s">
        <v>176</v>
      </c>
      <c r="MI5" s="4" t="s">
        <v>177</v>
      </c>
      <c r="MJ5" s="4" t="s">
        <v>137</v>
      </c>
      <c r="MK5" s="4" t="s">
        <v>178</v>
      </c>
      <c r="ML5" s="4" t="s">
        <v>138</v>
      </c>
      <c r="MM5" s="4" t="s">
        <v>179</v>
      </c>
      <c r="MN5" s="4" t="s">
        <v>139</v>
      </c>
      <c r="MO5" s="4" t="s">
        <v>180</v>
      </c>
      <c r="MP5" s="4" t="s">
        <v>181</v>
      </c>
      <c r="MQ5" s="4" t="s">
        <v>140</v>
      </c>
      <c r="MR5" s="4" t="s">
        <v>130</v>
      </c>
      <c r="MS5" s="4" t="s">
        <v>141</v>
      </c>
      <c r="MT5" s="4" t="s">
        <v>142</v>
      </c>
      <c r="MU5" s="4" t="s">
        <v>182</v>
      </c>
      <c r="MV5" s="4" t="s">
        <v>183</v>
      </c>
      <c r="MW5" s="4" t="s">
        <v>143</v>
      </c>
      <c r="MX5" s="4" t="s">
        <v>164</v>
      </c>
      <c r="MY5" s="4" t="s">
        <v>144</v>
      </c>
      <c r="MZ5" s="4" t="s">
        <v>184</v>
      </c>
      <c r="NA5" s="4" t="s">
        <v>145</v>
      </c>
      <c r="NB5" s="4" t="s">
        <v>146</v>
      </c>
      <c r="NC5" s="4" t="s">
        <v>147</v>
      </c>
      <c r="ND5" s="4" t="s">
        <v>185</v>
      </c>
      <c r="NE5" s="4" t="s">
        <v>186</v>
      </c>
      <c r="NF5" s="4" t="s">
        <v>148</v>
      </c>
      <c r="NG5" s="4" t="s">
        <v>187</v>
      </c>
      <c r="NH5" s="4" t="s">
        <v>149</v>
      </c>
      <c r="NI5" s="4" t="s">
        <v>150</v>
      </c>
      <c r="NJ5" s="4" t="s">
        <v>151</v>
      </c>
      <c r="NK5" s="4" t="s">
        <v>188</v>
      </c>
      <c r="NL5" s="4" t="s">
        <v>165</v>
      </c>
      <c r="NM5" s="4" t="s">
        <v>189</v>
      </c>
      <c r="NN5" s="4" t="s">
        <v>190</v>
      </c>
      <c r="NO5" s="4" t="s">
        <v>152</v>
      </c>
      <c r="NP5" s="4" t="s">
        <v>153</v>
      </c>
      <c r="NQ5" s="4" t="s">
        <v>191</v>
      </c>
      <c r="NR5" s="4" t="s">
        <v>154</v>
      </c>
      <c r="NS5" s="4" t="s">
        <v>192</v>
      </c>
      <c r="NT5" s="4" t="s">
        <v>193</v>
      </c>
      <c r="NU5" s="4" t="s">
        <v>194</v>
      </c>
      <c r="NV5" s="4" t="s">
        <v>195</v>
      </c>
      <c r="NW5" s="4" t="s">
        <v>196</v>
      </c>
      <c r="NX5" s="4" t="s">
        <v>197</v>
      </c>
      <c r="NY5" s="4" t="s">
        <v>155</v>
      </c>
      <c r="NZ5" s="4" t="s">
        <v>198</v>
      </c>
      <c r="OA5" s="4" t="s">
        <v>208</v>
      </c>
      <c r="OB5" s="4" t="s">
        <v>199</v>
      </c>
      <c r="OC5" s="4" t="s">
        <v>200</v>
      </c>
      <c r="OD5" s="4" t="s">
        <v>156</v>
      </c>
      <c r="OE5" s="4" t="s">
        <v>201</v>
      </c>
      <c r="OF5" s="4" t="s">
        <v>202</v>
      </c>
      <c r="OG5" s="4" t="s">
        <v>166</v>
      </c>
      <c r="OH5" s="4" t="s">
        <v>203</v>
      </c>
      <c r="OI5" s="4" t="s">
        <v>167</v>
      </c>
      <c r="OJ5" s="4" t="s">
        <v>157</v>
      </c>
      <c r="OK5" s="4" t="s">
        <v>204</v>
      </c>
      <c r="OL5" s="4" t="s">
        <v>205</v>
      </c>
      <c r="OM5" s="4" t="s">
        <v>158</v>
      </c>
      <c r="ON5" s="4" t="s">
        <v>159</v>
      </c>
      <c r="OO5" s="4" t="s">
        <v>168</v>
      </c>
      <c r="OP5" s="4" t="s">
        <v>160</v>
      </c>
      <c r="OQ5" s="4" t="s">
        <v>161</v>
      </c>
      <c r="OR5" s="4" t="s">
        <v>206</v>
      </c>
      <c r="OS5" s="4" t="s">
        <v>207</v>
      </c>
      <c r="OT5" s="4" t="s">
        <v>8</v>
      </c>
      <c r="OU5" s="4" t="s">
        <v>9</v>
      </c>
      <c r="OV5" s="4" t="s">
        <v>209</v>
      </c>
      <c r="OW5" s="4" t="s">
        <v>169</v>
      </c>
      <c r="OX5" s="4" t="s">
        <v>162</v>
      </c>
      <c r="OY5" s="4" t="s">
        <v>131</v>
      </c>
      <c r="OZ5" s="4" t="s">
        <v>132</v>
      </c>
      <c r="PA5" s="4" t="s">
        <v>170</v>
      </c>
      <c r="PB5" s="4" t="s">
        <v>171</v>
      </c>
      <c r="PC5" s="4" t="s">
        <v>133</v>
      </c>
      <c r="PD5" s="4" t="s">
        <v>163</v>
      </c>
      <c r="PE5" s="4" t="s">
        <v>134</v>
      </c>
      <c r="PF5" s="4" t="s">
        <v>135</v>
      </c>
      <c r="PG5" s="4" t="s">
        <v>172</v>
      </c>
      <c r="PH5" s="4" t="s">
        <v>173</v>
      </c>
      <c r="PI5" s="4" t="s">
        <v>174</v>
      </c>
      <c r="PJ5" s="4" t="s">
        <v>136</v>
      </c>
      <c r="PK5" s="4" t="s">
        <v>175</v>
      </c>
      <c r="PL5" s="4" t="s">
        <v>176</v>
      </c>
      <c r="PM5" s="4" t="s">
        <v>177</v>
      </c>
      <c r="PN5" s="4" t="s">
        <v>137</v>
      </c>
      <c r="PO5" s="4" t="s">
        <v>178</v>
      </c>
      <c r="PP5" s="4" t="s">
        <v>138</v>
      </c>
      <c r="PQ5" s="4" t="s">
        <v>179</v>
      </c>
      <c r="PR5" s="4" t="s">
        <v>139</v>
      </c>
      <c r="PS5" s="4" t="s">
        <v>180</v>
      </c>
      <c r="PT5" s="4" t="s">
        <v>181</v>
      </c>
      <c r="PU5" s="4" t="s">
        <v>140</v>
      </c>
      <c r="PV5" s="4" t="s">
        <v>130</v>
      </c>
      <c r="PW5" s="4" t="s">
        <v>141</v>
      </c>
      <c r="PX5" s="4" t="s">
        <v>142</v>
      </c>
      <c r="PY5" s="4" t="s">
        <v>182</v>
      </c>
      <c r="PZ5" s="4" t="s">
        <v>183</v>
      </c>
      <c r="QA5" s="4" t="s">
        <v>143</v>
      </c>
      <c r="QB5" s="4" t="s">
        <v>164</v>
      </c>
      <c r="QC5" s="4" t="s">
        <v>144</v>
      </c>
      <c r="QD5" s="4" t="s">
        <v>184</v>
      </c>
      <c r="QE5" s="4" t="s">
        <v>145</v>
      </c>
      <c r="QF5" s="4" t="s">
        <v>146</v>
      </c>
      <c r="QG5" s="4" t="s">
        <v>147</v>
      </c>
      <c r="QH5" s="4" t="s">
        <v>185</v>
      </c>
      <c r="QI5" s="4" t="s">
        <v>186</v>
      </c>
      <c r="QJ5" s="4" t="s">
        <v>148</v>
      </c>
      <c r="QK5" s="4" t="s">
        <v>187</v>
      </c>
      <c r="QL5" s="4" t="s">
        <v>149</v>
      </c>
      <c r="QM5" s="4" t="s">
        <v>150</v>
      </c>
      <c r="QN5" s="4" t="s">
        <v>151</v>
      </c>
      <c r="QO5" s="4" t="s">
        <v>188</v>
      </c>
      <c r="QP5" s="4" t="s">
        <v>165</v>
      </c>
      <c r="QQ5" s="4" t="s">
        <v>189</v>
      </c>
      <c r="QR5" s="4" t="s">
        <v>190</v>
      </c>
      <c r="QS5" s="4" t="s">
        <v>152</v>
      </c>
      <c r="QT5" s="4" t="s">
        <v>153</v>
      </c>
      <c r="QU5" s="4" t="s">
        <v>191</v>
      </c>
      <c r="QV5" s="4" t="s">
        <v>154</v>
      </c>
      <c r="QW5" s="4" t="s">
        <v>192</v>
      </c>
      <c r="QX5" s="4" t="s">
        <v>193</v>
      </c>
      <c r="QY5" s="4" t="s">
        <v>194</v>
      </c>
      <c r="QZ5" s="4" t="s">
        <v>195</v>
      </c>
      <c r="RA5" s="4" t="s">
        <v>196</v>
      </c>
      <c r="RB5" s="4" t="s">
        <v>197</v>
      </c>
      <c r="RC5" s="4" t="s">
        <v>155</v>
      </c>
      <c r="RD5" s="4" t="s">
        <v>198</v>
      </c>
      <c r="RE5" s="4" t="s">
        <v>208</v>
      </c>
      <c r="RF5" s="4" t="s">
        <v>199</v>
      </c>
      <c r="RG5" s="4" t="s">
        <v>200</v>
      </c>
      <c r="RH5" s="4" t="s">
        <v>156</v>
      </c>
      <c r="RI5" s="4" t="s">
        <v>201</v>
      </c>
      <c r="RJ5" s="4" t="s">
        <v>202</v>
      </c>
      <c r="RK5" s="4" t="s">
        <v>166</v>
      </c>
      <c r="RL5" s="4" t="s">
        <v>203</v>
      </c>
      <c r="RM5" s="4" t="s">
        <v>167</v>
      </c>
      <c r="RN5" s="4" t="s">
        <v>157</v>
      </c>
      <c r="RO5" s="4" t="s">
        <v>204</v>
      </c>
      <c r="RP5" s="4" t="s">
        <v>205</v>
      </c>
      <c r="RQ5" s="4" t="s">
        <v>158</v>
      </c>
      <c r="RR5" s="4" t="s">
        <v>159</v>
      </c>
      <c r="RS5" s="4" t="s">
        <v>168</v>
      </c>
      <c r="RT5" s="4" t="s">
        <v>160</v>
      </c>
      <c r="RU5" s="4" t="s">
        <v>161</v>
      </c>
      <c r="RV5" s="4" t="s">
        <v>206</v>
      </c>
      <c r="RW5" s="4" t="s">
        <v>207</v>
      </c>
      <c r="RX5" s="4" t="s">
        <v>8</v>
      </c>
      <c r="RY5" s="4" t="s">
        <v>9</v>
      </c>
      <c r="RZ5" s="4" t="s">
        <v>209</v>
      </c>
      <c r="SA5" s="4" t="s">
        <v>169</v>
      </c>
      <c r="SB5" s="4" t="s">
        <v>162</v>
      </c>
      <c r="SC5" s="4" t="s">
        <v>131</v>
      </c>
      <c r="SD5" s="4" t="s">
        <v>132</v>
      </c>
      <c r="SE5" s="4" t="s">
        <v>170</v>
      </c>
      <c r="SF5" s="4" t="s">
        <v>171</v>
      </c>
      <c r="SG5" s="4" t="s">
        <v>133</v>
      </c>
      <c r="SH5" s="4" t="s">
        <v>163</v>
      </c>
      <c r="SI5" s="4" t="s">
        <v>134</v>
      </c>
      <c r="SJ5" s="4" t="s">
        <v>135</v>
      </c>
      <c r="SK5" s="4" t="s">
        <v>172</v>
      </c>
      <c r="SL5" s="4" t="s">
        <v>173</v>
      </c>
      <c r="SM5" s="4" t="s">
        <v>174</v>
      </c>
      <c r="SN5" s="4" t="s">
        <v>136</v>
      </c>
      <c r="SO5" s="4" t="s">
        <v>175</v>
      </c>
      <c r="SP5" s="4" t="s">
        <v>176</v>
      </c>
      <c r="SQ5" s="4" t="s">
        <v>177</v>
      </c>
      <c r="SR5" s="4" t="s">
        <v>137</v>
      </c>
      <c r="SS5" s="4" t="s">
        <v>178</v>
      </c>
      <c r="ST5" s="4" t="s">
        <v>138</v>
      </c>
      <c r="SU5" s="4" t="s">
        <v>179</v>
      </c>
      <c r="SV5" s="4" t="s">
        <v>139</v>
      </c>
      <c r="SW5" s="4" t="s">
        <v>180</v>
      </c>
      <c r="SX5" s="4" t="s">
        <v>181</v>
      </c>
      <c r="SY5" s="4" t="s">
        <v>140</v>
      </c>
      <c r="SZ5" s="4" t="s">
        <v>130</v>
      </c>
      <c r="TA5" s="4" t="s">
        <v>141</v>
      </c>
      <c r="TB5" s="4" t="s">
        <v>142</v>
      </c>
      <c r="TC5" s="4" t="s">
        <v>182</v>
      </c>
      <c r="TD5" s="4" t="s">
        <v>183</v>
      </c>
      <c r="TE5" s="4" t="s">
        <v>143</v>
      </c>
      <c r="TF5" s="4" t="s">
        <v>164</v>
      </c>
      <c r="TG5" s="4" t="s">
        <v>144</v>
      </c>
      <c r="TH5" s="4" t="s">
        <v>184</v>
      </c>
      <c r="TI5" s="4" t="s">
        <v>145</v>
      </c>
      <c r="TJ5" s="4" t="s">
        <v>146</v>
      </c>
      <c r="TK5" s="4" t="s">
        <v>147</v>
      </c>
      <c r="TL5" s="4" t="s">
        <v>185</v>
      </c>
      <c r="TM5" s="4" t="s">
        <v>186</v>
      </c>
      <c r="TN5" s="4" t="s">
        <v>148</v>
      </c>
      <c r="TO5" s="4" t="s">
        <v>187</v>
      </c>
      <c r="TP5" s="4" t="s">
        <v>149</v>
      </c>
      <c r="TQ5" s="4" t="s">
        <v>150</v>
      </c>
      <c r="TR5" s="4" t="s">
        <v>151</v>
      </c>
      <c r="TS5" s="4" t="s">
        <v>188</v>
      </c>
      <c r="TT5" s="4" t="s">
        <v>165</v>
      </c>
      <c r="TU5" s="4" t="s">
        <v>189</v>
      </c>
      <c r="TV5" s="4" t="s">
        <v>190</v>
      </c>
      <c r="TW5" s="4" t="s">
        <v>152</v>
      </c>
      <c r="TX5" s="4" t="s">
        <v>153</v>
      </c>
      <c r="TY5" s="4" t="s">
        <v>191</v>
      </c>
      <c r="TZ5" s="4" t="s">
        <v>154</v>
      </c>
      <c r="UA5" s="4" t="s">
        <v>192</v>
      </c>
      <c r="UB5" s="4" t="s">
        <v>193</v>
      </c>
      <c r="UC5" s="4" t="s">
        <v>194</v>
      </c>
      <c r="UD5" s="4" t="s">
        <v>195</v>
      </c>
      <c r="UE5" s="4" t="s">
        <v>196</v>
      </c>
      <c r="UF5" s="4" t="s">
        <v>197</v>
      </c>
      <c r="UG5" s="4" t="s">
        <v>155</v>
      </c>
      <c r="UH5" s="4" t="s">
        <v>198</v>
      </c>
      <c r="UI5" s="4" t="s">
        <v>208</v>
      </c>
      <c r="UJ5" s="4" t="s">
        <v>199</v>
      </c>
      <c r="UK5" s="4" t="s">
        <v>200</v>
      </c>
      <c r="UL5" s="4" t="s">
        <v>156</v>
      </c>
      <c r="UM5" s="4" t="s">
        <v>201</v>
      </c>
      <c r="UN5" s="4" t="s">
        <v>202</v>
      </c>
      <c r="UO5" s="4" t="s">
        <v>166</v>
      </c>
      <c r="UP5" s="4" t="s">
        <v>203</v>
      </c>
      <c r="UQ5" s="4" t="s">
        <v>167</v>
      </c>
      <c r="UR5" s="4" t="s">
        <v>157</v>
      </c>
      <c r="US5" s="4" t="s">
        <v>204</v>
      </c>
      <c r="UT5" s="4" t="s">
        <v>205</v>
      </c>
      <c r="UU5" s="4" t="s">
        <v>158</v>
      </c>
      <c r="UV5" s="4" t="s">
        <v>159</v>
      </c>
      <c r="UW5" s="4" t="s">
        <v>168</v>
      </c>
      <c r="UX5" s="4" t="s">
        <v>160</v>
      </c>
      <c r="UY5" s="4" t="s">
        <v>161</v>
      </c>
      <c r="UZ5" s="4" t="s">
        <v>206</v>
      </c>
      <c r="VA5" s="4" t="s">
        <v>207</v>
      </c>
      <c r="VB5" s="4" t="s">
        <v>8</v>
      </c>
      <c r="VC5" s="4" t="s">
        <v>9</v>
      </c>
      <c r="VD5" s="4" t="s">
        <v>209</v>
      </c>
    </row>
    <row r="6" spans="1:576" x14ac:dyDescent="0.25">
      <c r="A6" s="4">
        <v>3</v>
      </c>
      <c r="B6" s="1" t="s">
        <v>95</v>
      </c>
      <c r="C6" s="1">
        <v>0</v>
      </c>
      <c r="D6" s="1">
        <v>0</v>
      </c>
      <c r="E6" s="1">
        <v>11</v>
      </c>
      <c r="F6" s="1">
        <v>24</v>
      </c>
      <c r="G6" s="1">
        <v>3</v>
      </c>
      <c r="H6" s="1">
        <v>5</v>
      </c>
      <c r="I6" s="1">
        <v>18</v>
      </c>
      <c r="J6" s="1">
        <v>3</v>
      </c>
      <c r="K6" s="1">
        <v>18</v>
      </c>
      <c r="L6" s="1">
        <v>572</v>
      </c>
      <c r="M6" s="1">
        <v>0</v>
      </c>
      <c r="N6" s="1">
        <v>0</v>
      </c>
      <c r="O6" s="1">
        <v>345</v>
      </c>
      <c r="P6" s="1">
        <v>14026</v>
      </c>
      <c r="Q6" s="1">
        <v>0</v>
      </c>
      <c r="R6" s="1">
        <v>25</v>
      </c>
      <c r="S6" s="1">
        <v>0</v>
      </c>
      <c r="T6" s="1">
        <v>61</v>
      </c>
      <c r="U6" s="1">
        <v>0</v>
      </c>
      <c r="V6" s="1">
        <v>135</v>
      </c>
      <c r="W6" s="1">
        <v>0</v>
      </c>
      <c r="X6" s="1">
        <v>27</v>
      </c>
      <c r="Y6" s="1">
        <v>0</v>
      </c>
      <c r="Z6" s="1">
        <v>0</v>
      </c>
      <c r="AA6" s="1">
        <v>89</v>
      </c>
      <c r="AB6" s="1">
        <v>4541</v>
      </c>
      <c r="AC6" s="1">
        <v>581</v>
      </c>
      <c r="AD6" s="1">
        <v>729</v>
      </c>
      <c r="AE6" s="1">
        <v>0</v>
      </c>
      <c r="AF6" s="1">
        <v>0</v>
      </c>
      <c r="AG6" s="1">
        <v>18</v>
      </c>
      <c r="AH6" s="1">
        <v>0</v>
      </c>
      <c r="AI6" s="1">
        <v>394</v>
      </c>
      <c r="AJ6" s="1">
        <v>0</v>
      </c>
      <c r="AK6" s="1">
        <v>62</v>
      </c>
      <c r="AL6" s="1">
        <v>233</v>
      </c>
      <c r="AM6" s="1">
        <v>4</v>
      </c>
      <c r="AN6" s="1">
        <v>0</v>
      </c>
      <c r="AO6" s="1">
        <v>0</v>
      </c>
      <c r="AP6" s="1">
        <v>32</v>
      </c>
      <c r="AQ6" s="1">
        <v>0</v>
      </c>
      <c r="AR6" s="1">
        <v>56</v>
      </c>
      <c r="AS6" s="1">
        <v>22</v>
      </c>
      <c r="AT6" s="1">
        <v>93</v>
      </c>
      <c r="AU6" s="1">
        <v>296</v>
      </c>
      <c r="AV6" s="1">
        <v>260</v>
      </c>
      <c r="AW6" s="1">
        <v>6</v>
      </c>
      <c r="AX6" s="1">
        <v>3</v>
      </c>
      <c r="AY6" s="1">
        <v>255</v>
      </c>
      <c r="AZ6" s="1">
        <v>25</v>
      </c>
      <c r="BA6" s="1">
        <v>0</v>
      </c>
      <c r="BB6" s="1">
        <v>99</v>
      </c>
      <c r="BC6" s="1">
        <v>18</v>
      </c>
      <c r="BD6" s="1">
        <v>0</v>
      </c>
      <c r="BE6" s="1">
        <v>0</v>
      </c>
      <c r="BF6" s="1">
        <v>3</v>
      </c>
      <c r="BG6" s="1">
        <v>4</v>
      </c>
      <c r="BH6" s="1">
        <v>0</v>
      </c>
      <c r="BI6" s="1">
        <v>19</v>
      </c>
      <c r="BJ6" s="1">
        <v>0</v>
      </c>
      <c r="BK6" s="1">
        <v>0</v>
      </c>
      <c r="BL6" s="1">
        <v>0</v>
      </c>
      <c r="BM6" s="1">
        <v>0</v>
      </c>
      <c r="BN6" s="1">
        <v>30</v>
      </c>
      <c r="BO6" s="1">
        <v>0</v>
      </c>
      <c r="BP6" s="1">
        <v>0</v>
      </c>
      <c r="BQ6" s="1">
        <v>85</v>
      </c>
      <c r="BR6" s="1">
        <v>0</v>
      </c>
      <c r="BS6" s="1">
        <v>0</v>
      </c>
      <c r="BT6" s="1">
        <v>7</v>
      </c>
      <c r="BU6" s="1">
        <v>0</v>
      </c>
      <c r="BV6" s="1">
        <v>0</v>
      </c>
      <c r="BW6" s="1">
        <v>68</v>
      </c>
      <c r="BX6" s="1">
        <v>306</v>
      </c>
      <c r="BY6" s="1">
        <v>6</v>
      </c>
      <c r="BZ6" s="1">
        <v>321</v>
      </c>
      <c r="CA6" s="1">
        <v>35</v>
      </c>
      <c r="CB6" s="1">
        <v>12</v>
      </c>
      <c r="CC6" s="1">
        <v>0</v>
      </c>
      <c r="CD6" s="1">
        <v>0</v>
      </c>
      <c r="CE6" s="1">
        <v>5</v>
      </c>
      <c r="CF6" s="1">
        <v>23994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8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3</v>
      </c>
      <c r="FU6" s="1">
        <v>0</v>
      </c>
      <c r="FV6" s="1">
        <v>0</v>
      </c>
      <c r="FW6" s="1">
        <v>0</v>
      </c>
      <c r="FX6" s="1">
        <v>20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17</v>
      </c>
      <c r="GK6" s="1">
        <v>4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5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3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7</v>
      </c>
      <c r="IJ6" s="1">
        <v>0</v>
      </c>
      <c r="IK6" s="1">
        <v>0</v>
      </c>
      <c r="IL6" s="1">
        <v>0</v>
      </c>
      <c r="IM6" s="1">
        <v>0</v>
      </c>
      <c r="IN6" s="1">
        <v>75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3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19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6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35</v>
      </c>
      <c r="SA6" s="1">
        <v>0</v>
      </c>
      <c r="SB6" s="1">
        <v>0</v>
      </c>
      <c r="SC6" s="1">
        <v>11</v>
      </c>
      <c r="SD6" s="1">
        <v>24</v>
      </c>
      <c r="SE6" s="1">
        <v>3</v>
      </c>
      <c r="SF6" s="1">
        <v>5</v>
      </c>
      <c r="SG6" s="1">
        <v>18</v>
      </c>
      <c r="SH6" s="1">
        <v>3</v>
      </c>
      <c r="SI6" s="1">
        <v>24</v>
      </c>
      <c r="SJ6" s="1">
        <v>572</v>
      </c>
      <c r="SK6" s="1">
        <v>0</v>
      </c>
      <c r="SL6" s="1">
        <v>0</v>
      </c>
      <c r="SM6" s="1">
        <v>351</v>
      </c>
      <c r="SN6" s="1">
        <v>14070</v>
      </c>
      <c r="SO6" s="1">
        <v>0</v>
      </c>
      <c r="SP6" s="1">
        <v>25</v>
      </c>
      <c r="SQ6" s="1">
        <v>0</v>
      </c>
      <c r="SR6" s="1">
        <v>62</v>
      </c>
      <c r="SS6" s="1">
        <v>0</v>
      </c>
      <c r="ST6" s="1">
        <v>135</v>
      </c>
      <c r="SU6" s="1">
        <v>0</v>
      </c>
      <c r="SV6" s="1">
        <v>27</v>
      </c>
      <c r="SW6" s="1">
        <v>0</v>
      </c>
      <c r="SX6" s="1">
        <v>0</v>
      </c>
      <c r="SY6" s="1">
        <v>89</v>
      </c>
      <c r="SZ6" s="1">
        <v>4558</v>
      </c>
      <c r="TA6" s="1">
        <v>581</v>
      </c>
      <c r="TB6" s="1">
        <v>729</v>
      </c>
      <c r="TC6" s="1">
        <v>0</v>
      </c>
      <c r="TD6" s="1">
        <v>0</v>
      </c>
      <c r="TE6" s="1">
        <v>18</v>
      </c>
      <c r="TF6" s="1">
        <v>0</v>
      </c>
      <c r="TG6" s="1">
        <v>397</v>
      </c>
      <c r="TH6" s="1">
        <v>0</v>
      </c>
      <c r="TI6" s="1">
        <v>62</v>
      </c>
      <c r="TJ6" s="1">
        <v>235</v>
      </c>
      <c r="TK6" s="1">
        <v>4</v>
      </c>
      <c r="TL6" s="1">
        <v>0</v>
      </c>
      <c r="TM6" s="1">
        <v>0</v>
      </c>
      <c r="TN6" s="1">
        <v>32</v>
      </c>
      <c r="TO6" s="1">
        <v>0</v>
      </c>
      <c r="TP6" s="1">
        <v>59</v>
      </c>
      <c r="TQ6" s="1">
        <v>22</v>
      </c>
      <c r="TR6" s="1">
        <v>93</v>
      </c>
      <c r="TS6" s="1">
        <v>301</v>
      </c>
      <c r="TT6" s="1">
        <v>259</v>
      </c>
      <c r="TU6" s="1">
        <v>6</v>
      </c>
      <c r="TV6" s="1">
        <v>3</v>
      </c>
      <c r="TW6" s="1">
        <v>260</v>
      </c>
      <c r="TX6" s="1">
        <v>25</v>
      </c>
      <c r="TY6" s="1">
        <v>0</v>
      </c>
      <c r="TZ6" s="1">
        <v>99</v>
      </c>
      <c r="UA6" s="1">
        <v>18</v>
      </c>
      <c r="UB6" s="1">
        <v>0</v>
      </c>
      <c r="UC6" s="1">
        <v>0</v>
      </c>
      <c r="UD6" s="1">
        <v>3</v>
      </c>
      <c r="UE6" s="1">
        <v>4</v>
      </c>
      <c r="UF6" s="1">
        <v>0</v>
      </c>
      <c r="UG6" s="1">
        <v>18</v>
      </c>
      <c r="UH6" s="1">
        <v>0</v>
      </c>
      <c r="UI6" s="1">
        <v>0</v>
      </c>
      <c r="UJ6" s="1">
        <v>0</v>
      </c>
      <c r="UK6" s="1">
        <v>0</v>
      </c>
      <c r="UL6" s="1">
        <v>28</v>
      </c>
      <c r="UM6" s="1">
        <v>0</v>
      </c>
      <c r="UN6" s="1">
        <v>0</v>
      </c>
      <c r="UO6" s="1">
        <v>85</v>
      </c>
      <c r="UP6" s="1">
        <v>0</v>
      </c>
      <c r="UQ6" s="1">
        <v>0</v>
      </c>
      <c r="UR6" s="1">
        <v>7</v>
      </c>
      <c r="US6" s="1">
        <v>0</v>
      </c>
      <c r="UT6" s="1">
        <v>0</v>
      </c>
      <c r="UU6" s="1">
        <v>66</v>
      </c>
      <c r="UV6" s="1">
        <v>305</v>
      </c>
      <c r="UW6" s="1">
        <v>6</v>
      </c>
      <c r="UX6" s="1">
        <v>318</v>
      </c>
      <c r="UY6" s="1">
        <v>45</v>
      </c>
      <c r="UZ6" s="1">
        <v>11</v>
      </c>
      <c r="VA6" s="1">
        <v>0</v>
      </c>
      <c r="VB6" s="1">
        <v>0</v>
      </c>
      <c r="VC6" s="1">
        <v>9</v>
      </c>
      <c r="VD6" s="1">
        <v>24108</v>
      </c>
    </row>
    <row r="7" spans="1:576" x14ac:dyDescent="0.2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18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56</v>
      </c>
      <c r="M7" s="1">
        <v>0</v>
      </c>
      <c r="N7" s="1">
        <v>3</v>
      </c>
      <c r="O7" s="1">
        <v>4</v>
      </c>
      <c r="P7" s="1">
        <v>63</v>
      </c>
      <c r="Q7" s="1">
        <v>0</v>
      </c>
      <c r="R7" s="1">
        <v>0</v>
      </c>
      <c r="S7" s="1">
        <v>0</v>
      </c>
      <c r="T7" s="1">
        <v>31</v>
      </c>
      <c r="U7" s="1">
        <v>0</v>
      </c>
      <c r="V7" s="1">
        <v>4</v>
      </c>
      <c r="W7" s="1">
        <v>0</v>
      </c>
      <c r="X7" s="1">
        <v>3</v>
      </c>
      <c r="Y7" s="1">
        <v>0</v>
      </c>
      <c r="Z7" s="1">
        <v>0</v>
      </c>
      <c r="AA7" s="1">
        <v>0</v>
      </c>
      <c r="AB7" s="1">
        <v>104</v>
      </c>
      <c r="AC7" s="1">
        <v>5</v>
      </c>
      <c r="AD7" s="1">
        <v>130</v>
      </c>
      <c r="AE7" s="1">
        <v>3</v>
      </c>
      <c r="AF7" s="1">
        <v>0</v>
      </c>
      <c r="AG7" s="1">
        <v>23</v>
      </c>
      <c r="AH7" s="1">
        <v>0</v>
      </c>
      <c r="AI7" s="1">
        <v>17</v>
      </c>
      <c r="AJ7" s="1">
        <v>0</v>
      </c>
      <c r="AK7" s="1">
        <v>9</v>
      </c>
      <c r="AL7" s="1">
        <v>0</v>
      </c>
      <c r="AM7" s="1">
        <v>0</v>
      </c>
      <c r="AN7" s="1">
        <v>0</v>
      </c>
      <c r="AO7" s="1">
        <v>0</v>
      </c>
      <c r="AP7" s="1">
        <v>21</v>
      </c>
      <c r="AQ7" s="1">
        <v>0</v>
      </c>
      <c r="AR7" s="1">
        <v>10</v>
      </c>
      <c r="AS7" s="1">
        <v>9</v>
      </c>
      <c r="AT7" s="1">
        <v>0</v>
      </c>
      <c r="AU7" s="1">
        <v>90</v>
      </c>
      <c r="AV7" s="1">
        <v>0</v>
      </c>
      <c r="AW7" s="1">
        <v>0</v>
      </c>
      <c r="AX7" s="1">
        <v>0</v>
      </c>
      <c r="AY7" s="1">
        <v>4</v>
      </c>
      <c r="AZ7" s="1">
        <v>18</v>
      </c>
      <c r="BA7" s="1">
        <v>0</v>
      </c>
      <c r="BB7" s="1">
        <v>5</v>
      </c>
      <c r="BC7" s="1">
        <v>0</v>
      </c>
      <c r="BD7" s="1">
        <v>0</v>
      </c>
      <c r="BE7" s="1">
        <v>0</v>
      </c>
      <c r="BF7" s="1">
        <v>0</v>
      </c>
      <c r="BG7" s="1">
        <v>4</v>
      </c>
      <c r="BH7" s="1">
        <v>0</v>
      </c>
      <c r="BI7" s="1">
        <v>6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120</v>
      </c>
      <c r="BY7" s="1">
        <v>0</v>
      </c>
      <c r="BZ7" s="1">
        <v>34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797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15</v>
      </c>
      <c r="FO7" s="1">
        <v>0</v>
      </c>
      <c r="FP7" s="1">
        <v>0</v>
      </c>
      <c r="FQ7" s="1">
        <v>4</v>
      </c>
      <c r="FR7" s="1">
        <v>0</v>
      </c>
      <c r="FS7" s="1">
        <v>12</v>
      </c>
      <c r="FT7" s="1">
        <v>35</v>
      </c>
      <c r="FU7" s="1">
        <v>0</v>
      </c>
      <c r="FV7" s="1">
        <v>0</v>
      </c>
      <c r="FW7" s="1">
        <v>5</v>
      </c>
      <c r="FX7" s="1">
        <v>22</v>
      </c>
      <c r="FY7" s="1">
        <v>0</v>
      </c>
      <c r="FZ7" s="1">
        <v>0</v>
      </c>
      <c r="GA7" s="1">
        <v>0</v>
      </c>
      <c r="GB7" s="1">
        <v>25</v>
      </c>
      <c r="GC7" s="1">
        <v>0</v>
      </c>
      <c r="GD7" s="1">
        <v>6</v>
      </c>
      <c r="GE7" s="1">
        <v>0</v>
      </c>
      <c r="GF7" s="1">
        <v>9</v>
      </c>
      <c r="GG7" s="1">
        <v>0</v>
      </c>
      <c r="GH7" s="1">
        <v>0</v>
      </c>
      <c r="GI7" s="1">
        <v>0</v>
      </c>
      <c r="GJ7" s="1">
        <v>10</v>
      </c>
      <c r="GK7" s="1">
        <v>5</v>
      </c>
      <c r="GL7" s="1">
        <v>34</v>
      </c>
      <c r="GM7" s="1">
        <v>0</v>
      </c>
      <c r="GN7" s="1">
        <v>0</v>
      </c>
      <c r="GO7" s="1">
        <v>6</v>
      </c>
      <c r="GP7" s="1">
        <v>0</v>
      </c>
      <c r="GQ7" s="1">
        <v>15</v>
      </c>
      <c r="GR7" s="1">
        <v>0</v>
      </c>
      <c r="GS7" s="1">
        <v>9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10</v>
      </c>
      <c r="HA7" s="1">
        <v>5</v>
      </c>
      <c r="HB7" s="1">
        <v>20</v>
      </c>
      <c r="HC7" s="1">
        <v>14</v>
      </c>
      <c r="HD7" s="1">
        <v>0</v>
      </c>
      <c r="HE7" s="1">
        <v>5</v>
      </c>
      <c r="HF7" s="1">
        <v>0</v>
      </c>
      <c r="HG7" s="1">
        <v>27</v>
      </c>
      <c r="HH7" s="1">
        <v>9</v>
      </c>
      <c r="HI7" s="1">
        <v>0</v>
      </c>
      <c r="HJ7" s="1">
        <v>8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6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14</v>
      </c>
      <c r="IF7" s="1">
        <v>101</v>
      </c>
      <c r="IG7" s="1">
        <v>0</v>
      </c>
      <c r="IH7" s="1">
        <v>27</v>
      </c>
      <c r="II7" s="1">
        <v>6</v>
      </c>
      <c r="IJ7" s="1">
        <v>3</v>
      </c>
      <c r="IK7" s="1">
        <v>0</v>
      </c>
      <c r="IL7" s="1">
        <v>0</v>
      </c>
      <c r="IM7" s="1">
        <v>0</v>
      </c>
      <c r="IN7" s="1">
        <v>483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4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4</v>
      </c>
      <c r="SA7" s="1">
        <v>0</v>
      </c>
      <c r="SB7" s="1">
        <v>0</v>
      </c>
      <c r="SC7" s="1">
        <v>0</v>
      </c>
      <c r="SD7" s="1">
        <v>32</v>
      </c>
      <c r="SE7" s="1">
        <v>0</v>
      </c>
      <c r="SF7" s="1">
        <v>0</v>
      </c>
      <c r="SG7" s="1">
        <v>13</v>
      </c>
      <c r="SH7" s="1">
        <v>0</v>
      </c>
      <c r="SI7" s="1">
        <v>9</v>
      </c>
      <c r="SJ7" s="1">
        <v>96</v>
      </c>
      <c r="SK7" s="1">
        <v>0</v>
      </c>
      <c r="SL7" s="1">
        <v>3</v>
      </c>
      <c r="SM7" s="1">
        <v>11</v>
      </c>
      <c r="SN7" s="1">
        <v>83</v>
      </c>
      <c r="SO7" s="1">
        <v>0</v>
      </c>
      <c r="SP7" s="1">
        <v>0</v>
      </c>
      <c r="SQ7" s="1">
        <v>0</v>
      </c>
      <c r="SR7" s="1">
        <v>52</v>
      </c>
      <c r="SS7" s="1">
        <v>0</v>
      </c>
      <c r="ST7" s="1">
        <v>8</v>
      </c>
      <c r="SU7" s="1">
        <v>0</v>
      </c>
      <c r="SV7" s="1">
        <v>10</v>
      </c>
      <c r="SW7" s="1">
        <v>0</v>
      </c>
      <c r="SX7" s="1">
        <v>0</v>
      </c>
      <c r="SY7" s="1">
        <v>0</v>
      </c>
      <c r="SZ7" s="1">
        <v>116</v>
      </c>
      <c r="TA7" s="1">
        <v>7</v>
      </c>
      <c r="TB7" s="1">
        <v>166</v>
      </c>
      <c r="TC7" s="1">
        <v>3</v>
      </c>
      <c r="TD7" s="1">
        <v>0</v>
      </c>
      <c r="TE7" s="1">
        <v>25</v>
      </c>
      <c r="TF7" s="1">
        <v>0</v>
      </c>
      <c r="TG7" s="1">
        <v>32</v>
      </c>
      <c r="TH7" s="1">
        <v>0</v>
      </c>
      <c r="TI7" s="1">
        <v>15</v>
      </c>
      <c r="TJ7" s="1">
        <v>5</v>
      </c>
      <c r="TK7" s="1">
        <v>0</v>
      </c>
      <c r="TL7" s="1">
        <v>0</v>
      </c>
      <c r="TM7" s="1">
        <v>0</v>
      </c>
      <c r="TN7" s="1">
        <v>46</v>
      </c>
      <c r="TO7" s="1">
        <v>0</v>
      </c>
      <c r="TP7" s="1">
        <v>15</v>
      </c>
      <c r="TQ7" s="1">
        <v>9</v>
      </c>
      <c r="TR7" s="1">
        <v>20</v>
      </c>
      <c r="TS7" s="1">
        <v>102</v>
      </c>
      <c r="TT7" s="1">
        <v>0</v>
      </c>
      <c r="TU7" s="1">
        <v>5</v>
      </c>
      <c r="TV7" s="1">
        <v>0</v>
      </c>
      <c r="TW7" s="1">
        <v>29</v>
      </c>
      <c r="TX7" s="1">
        <v>31</v>
      </c>
      <c r="TY7" s="1">
        <v>3</v>
      </c>
      <c r="TZ7" s="1">
        <v>17</v>
      </c>
      <c r="UA7" s="1">
        <v>0</v>
      </c>
      <c r="UB7" s="1">
        <v>0</v>
      </c>
      <c r="UC7" s="1">
        <v>0</v>
      </c>
      <c r="UD7" s="1">
        <v>0</v>
      </c>
      <c r="UE7" s="1">
        <v>4</v>
      </c>
      <c r="UF7" s="1">
        <v>0</v>
      </c>
      <c r="UG7" s="1">
        <v>12</v>
      </c>
      <c r="UH7" s="1">
        <v>0</v>
      </c>
      <c r="UI7" s="1">
        <v>0</v>
      </c>
      <c r="UJ7" s="1">
        <v>0</v>
      </c>
      <c r="UK7" s="1">
        <v>0</v>
      </c>
      <c r="UL7" s="1">
        <v>4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15</v>
      </c>
      <c r="UV7" s="1">
        <v>218</v>
      </c>
      <c r="UW7" s="1">
        <v>0</v>
      </c>
      <c r="UX7" s="1">
        <v>62</v>
      </c>
      <c r="UY7" s="1">
        <v>4</v>
      </c>
      <c r="UZ7" s="1">
        <v>3</v>
      </c>
      <c r="VA7" s="1">
        <v>0</v>
      </c>
      <c r="VB7" s="1">
        <v>0</v>
      </c>
      <c r="VC7" s="1">
        <v>0</v>
      </c>
      <c r="VD7" s="1">
        <v>1287</v>
      </c>
    </row>
    <row r="8" spans="1:576" x14ac:dyDescent="0.25">
      <c r="A8" s="4">
        <v>5</v>
      </c>
      <c r="B8" s="1" t="s">
        <v>58</v>
      </c>
      <c r="C8" s="1">
        <v>0</v>
      </c>
      <c r="D8" s="1">
        <v>0</v>
      </c>
      <c r="E8" s="1">
        <v>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</v>
      </c>
      <c r="P8" s="1">
        <v>3</v>
      </c>
      <c r="Q8" s="1">
        <v>0</v>
      </c>
      <c r="R8" s="1">
        <v>0</v>
      </c>
      <c r="S8" s="1">
        <v>0</v>
      </c>
      <c r="T8" s="1">
        <v>10</v>
      </c>
      <c r="U8" s="1">
        <v>0</v>
      </c>
      <c r="V8" s="1">
        <v>4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3</v>
      </c>
      <c r="AD8" s="1">
        <v>0</v>
      </c>
      <c r="AE8" s="1">
        <v>0</v>
      </c>
      <c r="AF8" s="1">
        <v>0</v>
      </c>
      <c r="AG8" s="1">
        <v>4</v>
      </c>
      <c r="AH8" s="1">
        <v>0</v>
      </c>
      <c r="AI8" s="1">
        <v>45</v>
      </c>
      <c r="AJ8" s="1">
        <v>0</v>
      </c>
      <c r="AK8" s="1">
        <v>0</v>
      </c>
      <c r="AL8" s="1">
        <v>0</v>
      </c>
      <c r="AM8" s="1">
        <v>3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5</v>
      </c>
      <c r="AT8" s="1">
        <v>8</v>
      </c>
      <c r="AU8" s="1">
        <v>9</v>
      </c>
      <c r="AV8" s="1">
        <v>0</v>
      </c>
      <c r="AW8" s="1">
        <v>0</v>
      </c>
      <c r="AX8" s="1">
        <v>0</v>
      </c>
      <c r="AY8" s="1">
        <v>4</v>
      </c>
      <c r="AZ8" s="1">
        <v>0</v>
      </c>
      <c r="BA8" s="1">
        <v>0</v>
      </c>
      <c r="BB8" s="1">
        <v>15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3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25</v>
      </c>
      <c r="BY8" s="1">
        <v>0</v>
      </c>
      <c r="BZ8" s="1">
        <v>15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199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5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3</v>
      </c>
      <c r="FU8" s="1">
        <v>0</v>
      </c>
      <c r="FV8" s="1">
        <v>0</v>
      </c>
      <c r="FW8" s="1">
        <v>5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3</v>
      </c>
      <c r="GG8" s="1">
        <v>0</v>
      </c>
      <c r="GH8" s="1">
        <v>0</v>
      </c>
      <c r="GI8" s="1">
        <v>0</v>
      </c>
      <c r="GJ8" s="1">
        <v>0</v>
      </c>
      <c r="GK8" s="1">
        <v>3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4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4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4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56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7</v>
      </c>
      <c r="SA8" s="1">
        <v>0</v>
      </c>
      <c r="SB8" s="1">
        <v>0</v>
      </c>
      <c r="SC8" s="1">
        <v>5</v>
      </c>
      <c r="SD8" s="1">
        <v>13</v>
      </c>
      <c r="SE8" s="1">
        <v>0</v>
      </c>
      <c r="SF8" s="1">
        <v>0</v>
      </c>
      <c r="SG8" s="1">
        <v>0</v>
      </c>
      <c r="SH8" s="1">
        <v>0</v>
      </c>
      <c r="SI8" s="1">
        <v>6</v>
      </c>
      <c r="SJ8" s="1">
        <v>9</v>
      </c>
      <c r="SK8" s="1">
        <v>0</v>
      </c>
      <c r="SL8" s="1">
        <v>0</v>
      </c>
      <c r="SM8" s="1">
        <v>5</v>
      </c>
      <c r="SN8" s="1">
        <v>8</v>
      </c>
      <c r="SO8" s="1">
        <v>0</v>
      </c>
      <c r="SP8" s="1">
        <v>0</v>
      </c>
      <c r="SQ8" s="1">
        <v>0</v>
      </c>
      <c r="SR8" s="1">
        <v>10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7</v>
      </c>
      <c r="TA8" s="1">
        <v>9</v>
      </c>
      <c r="TB8" s="1">
        <v>0</v>
      </c>
      <c r="TC8" s="1">
        <v>0</v>
      </c>
      <c r="TD8" s="1">
        <v>0</v>
      </c>
      <c r="TE8" s="1">
        <v>3</v>
      </c>
      <c r="TF8" s="1">
        <v>0</v>
      </c>
      <c r="TG8" s="1">
        <v>50</v>
      </c>
      <c r="TH8" s="1">
        <v>0</v>
      </c>
      <c r="TI8" s="1">
        <v>0</v>
      </c>
      <c r="TJ8" s="1">
        <v>6</v>
      </c>
      <c r="TK8" s="1">
        <v>6</v>
      </c>
      <c r="TL8" s="1">
        <v>0</v>
      </c>
      <c r="TM8" s="1">
        <v>0</v>
      </c>
      <c r="TN8" s="1">
        <v>6</v>
      </c>
      <c r="TO8" s="1">
        <v>0</v>
      </c>
      <c r="TP8" s="1">
        <v>0</v>
      </c>
      <c r="TQ8" s="1">
        <v>6</v>
      </c>
      <c r="TR8" s="1">
        <v>15</v>
      </c>
      <c r="TS8" s="1">
        <v>14</v>
      </c>
      <c r="TT8" s="1">
        <v>0</v>
      </c>
      <c r="TU8" s="1">
        <v>0</v>
      </c>
      <c r="TV8" s="1">
        <v>0</v>
      </c>
      <c r="TW8" s="1">
        <v>4</v>
      </c>
      <c r="TX8" s="1">
        <v>5</v>
      </c>
      <c r="TY8" s="1">
        <v>0</v>
      </c>
      <c r="TZ8" s="1">
        <v>11</v>
      </c>
      <c r="UA8" s="1">
        <v>6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3</v>
      </c>
      <c r="UH8" s="1">
        <v>0</v>
      </c>
      <c r="UI8" s="1">
        <v>0</v>
      </c>
      <c r="UJ8" s="1">
        <v>0</v>
      </c>
      <c r="UK8" s="1">
        <v>0</v>
      </c>
      <c r="UL8" s="1">
        <v>6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28</v>
      </c>
      <c r="UW8" s="1">
        <v>0</v>
      </c>
      <c r="UX8" s="1">
        <v>15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262</v>
      </c>
    </row>
    <row r="9" spans="1:576" x14ac:dyDescent="0.25">
      <c r="A9" s="4">
        <v>6</v>
      </c>
      <c r="B9" s="1" t="s">
        <v>101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3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3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6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6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3</v>
      </c>
      <c r="FB9" s="1">
        <v>3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32</v>
      </c>
      <c r="FK9" s="1">
        <v>0</v>
      </c>
      <c r="FL9" s="1">
        <v>0</v>
      </c>
      <c r="FM9" s="1">
        <v>8</v>
      </c>
      <c r="FN9" s="1">
        <v>54</v>
      </c>
      <c r="FO9" s="1">
        <v>10</v>
      </c>
      <c r="FP9" s="1">
        <v>17</v>
      </c>
      <c r="FQ9" s="1">
        <v>70</v>
      </c>
      <c r="FR9" s="1">
        <v>0</v>
      </c>
      <c r="FS9" s="1">
        <v>59</v>
      </c>
      <c r="FT9" s="1">
        <v>219</v>
      </c>
      <c r="FU9" s="1">
        <v>0</v>
      </c>
      <c r="FV9" s="1">
        <v>4</v>
      </c>
      <c r="FW9" s="1">
        <v>68</v>
      </c>
      <c r="FX9" s="1">
        <v>263</v>
      </c>
      <c r="FY9" s="1">
        <v>0</v>
      </c>
      <c r="FZ9" s="1">
        <v>0</v>
      </c>
      <c r="GA9" s="1">
        <v>9</v>
      </c>
      <c r="GB9" s="1">
        <v>80</v>
      </c>
      <c r="GC9" s="1">
        <v>3</v>
      </c>
      <c r="GD9" s="1">
        <v>74</v>
      </c>
      <c r="GE9" s="1">
        <v>0</v>
      </c>
      <c r="GF9" s="1">
        <v>74</v>
      </c>
      <c r="GG9" s="1">
        <v>0</v>
      </c>
      <c r="GH9" s="1">
        <v>5</v>
      </c>
      <c r="GI9" s="1">
        <v>6</v>
      </c>
      <c r="GJ9" s="1">
        <v>134</v>
      </c>
      <c r="GK9" s="1">
        <v>27</v>
      </c>
      <c r="GL9" s="1">
        <v>9</v>
      </c>
      <c r="GM9" s="1">
        <v>5</v>
      </c>
      <c r="GN9" s="1">
        <v>0</v>
      </c>
      <c r="GO9" s="1">
        <v>47</v>
      </c>
      <c r="GP9" s="1">
        <v>0</v>
      </c>
      <c r="GQ9" s="1">
        <v>121</v>
      </c>
      <c r="GR9" s="1">
        <v>0</v>
      </c>
      <c r="GS9" s="1">
        <v>130</v>
      </c>
      <c r="GT9" s="1">
        <v>59</v>
      </c>
      <c r="GU9" s="1">
        <v>13</v>
      </c>
      <c r="GV9" s="1">
        <v>0</v>
      </c>
      <c r="GW9" s="1">
        <v>21</v>
      </c>
      <c r="GX9" s="1">
        <v>59</v>
      </c>
      <c r="GY9" s="1">
        <v>0</v>
      </c>
      <c r="GZ9" s="1">
        <v>60</v>
      </c>
      <c r="HA9" s="1">
        <v>39</v>
      </c>
      <c r="HB9" s="1">
        <v>90</v>
      </c>
      <c r="HC9" s="1">
        <v>157</v>
      </c>
      <c r="HD9" s="1">
        <v>3</v>
      </c>
      <c r="HE9" s="1">
        <v>10</v>
      </c>
      <c r="HF9" s="1">
        <v>3</v>
      </c>
      <c r="HG9" s="1">
        <v>90</v>
      </c>
      <c r="HH9" s="1">
        <v>103</v>
      </c>
      <c r="HI9" s="1">
        <v>23</v>
      </c>
      <c r="HJ9" s="1">
        <v>120</v>
      </c>
      <c r="HK9" s="1">
        <v>43</v>
      </c>
      <c r="HL9" s="1">
        <v>0</v>
      </c>
      <c r="HM9" s="1">
        <v>0</v>
      </c>
      <c r="HN9" s="1">
        <v>4</v>
      </c>
      <c r="HO9" s="1">
        <v>29</v>
      </c>
      <c r="HP9" s="1">
        <v>5</v>
      </c>
      <c r="HQ9" s="1">
        <v>86</v>
      </c>
      <c r="HR9" s="1">
        <v>3</v>
      </c>
      <c r="HS9" s="1">
        <v>0</v>
      </c>
      <c r="HT9" s="1">
        <v>0</v>
      </c>
      <c r="HU9" s="1">
        <v>5</v>
      </c>
      <c r="HV9" s="1">
        <v>44</v>
      </c>
      <c r="HW9" s="1">
        <v>0</v>
      </c>
      <c r="HX9" s="1">
        <v>12</v>
      </c>
      <c r="HY9" s="1">
        <v>0</v>
      </c>
      <c r="HZ9" s="1">
        <v>0</v>
      </c>
      <c r="IA9" s="1">
        <v>0</v>
      </c>
      <c r="IB9" s="1">
        <v>3</v>
      </c>
      <c r="IC9" s="1">
        <v>5</v>
      </c>
      <c r="ID9" s="1">
        <v>0</v>
      </c>
      <c r="IE9" s="1">
        <v>62</v>
      </c>
      <c r="IF9" s="1">
        <v>111</v>
      </c>
      <c r="IG9" s="1">
        <v>0</v>
      </c>
      <c r="IH9" s="1">
        <v>118</v>
      </c>
      <c r="II9" s="1">
        <v>36</v>
      </c>
      <c r="IJ9" s="1">
        <v>35</v>
      </c>
      <c r="IK9" s="1">
        <v>7</v>
      </c>
      <c r="IL9" s="1">
        <v>3</v>
      </c>
      <c r="IM9" s="1">
        <v>0</v>
      </c>
      <c r="IN9" s="1">
        <v>2987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5</v>
      </c>
      <c r="LS9" s="1">
        <v>0</v>
      </c>
      <c r="LT9" s="1">
        <v>0</v>
      </c>
      <c r="LU9" s="1">
        <v>0</v>
      </c>
      <c r="LV9" s="1">
        <v>6</v>
      </c>
      <c r="LW9" s="1">
        <v>0</v>
      </c>
      <c r="LX9" s="1">
        <v>0</v>
      </c>
      <c r="LY9" s="1">
        <v>4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64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8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3</v>
      </c>
      <c r="NK9" s="1">
        <v>0</v>
      </c>
      <c r="NL9" s="1">
        <v>0</v>
      </c>
      <c r="NM9" s="1">
        <v>0</v>
      </c>
      <c r="NN9" s="1">
        <v>0</v>
      </c>
      <c r="NO9" s="1">
        <v>3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10</v>
      </c>
      <c r="NZ9" s="1">
        <v>0</v>
      </c>
      <c r="OA9" s="1">
        <v>0</v>
      </c>
      <c r="OB9" s="1">
        <v>0</v>
      </c>
      <c r="OC9" s="1">
        <v>0</v>
      </c>
      <c r="OD9" s="1">
        <v>7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4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121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4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9</v>
      </c>
      <c r="SA9" s="1">
        <v>0</v>
      </c>
      <c r="SB9" s="1">
        <v>0</v>
      </c>
      <c r="SC9" s="1">
        <v>8</v>
      </c>
      <c r="SD9" s="1">
        <v>53</v>
      </c>
      <c r="SE9" s="1">
        <v>10</v>
      </c>
      <c r="SF9" s="1">
        <v>18</v>
      </c>
      <c r="SG9" s="1">
        <v>73</v>
      </c>
      <c r="SH9" s="1">
        <v>0</v>
      </c>
      <c r="SI9" s="1">
        <v>62</v>
      </c>
      <c r="SJ9" s="1">
        <v>221</v>
      </c>
      <c r="SK9" s="1">
        <v>0</v>
      </c>
      <c r="SL9" s="1">
        <v>4</v>
      </c>
      <c r="SM9" s="1">
        <v>70</v>
      </c>
      <c r="SN9" s="1">
        <v>266</v>
      </c>
      <c r="SO9" s="1">
        <v>0</v>
      </c>
      <c r="SP9" s="1">
        <v>0</v>
      </c>
      <c r="SQ9" s="1">
        <v>9</v>
      </c>
      <c r="SR9" s="1">
        <v>85</v>
      </c>
      <c r="SS9" s="1">
        <v>3</v>
      </c>
      <c r="ST9" s="1">
        <v>78</v>
      </c>
      <c r="SU9" s="1">
        <v>0</v>
      </c>
      <c r="SV9" s="1">
        <v>143</v>
      </c>
      <c r="SW9" s="1">
        <v>0</v>
      </c>
      <c r="SX9" s="1">
        <v>5</v>
      </c>
      <c r="SY9" s="1">
        <v>7</v>
      </c>
      <c r="SZ9" s="1">
        <v>136</v>
      </c>
      <c r="TA9" s="1">
        <v>32</v>
      </c>
      <c r="TB9" s="1">
        <v>9</v>
      </c>
      <c r="TC9" s="1">
        <v>5</v>
      </c>
      <c r="TD9" s="1">
        <v>0</v>
      </c>
      <c r="TE9" s="1">
        <v>51</v>
      </c>
      <c r="TF9" s="1">
        <v>0</v>
      </c>
      <c r="TG9" s="1">
        <v>125</v>
      </c>
      <c r="TH9" s="1">
        <v>0</v>
      </c>
      <c r="TI9" s="1">
        <v>140</v>
      </c>
      <c r="TJ9" s="1">
        <v>60</v>
      </c>
      <c r="TK9" s="1">
        <v>13</v>
      </c>
      <c r="TL9" s="1">
        <v>0</v>
      </c>
      <c r="TM9" s="1">
        <v>21</v>
      </c>
      <c r="TN9" s="1">
        <v>59</v>
      </c>
      <c r="TO9" s="1">
        <v>0</v>
      </c>
      <c r="TP9" s="1">
        <v>60</v>
      </c>
      <c r="TQ9" s="1">
        <v>39</v>
      </c>
      <c r="TR9" s="1">
        <v>94</v>
      </c>
      <c r="TS9" s="1">
        <v>165</v>
      </c>
      <c r="TT9" s="1">
        <v>3</v>
      </c>
      <c r="TU9" s="1">
        <v>10</v>
      </c>
      <c r="TV9" s="1">
        <v>3</v>
      </c>
      <c r="TW9" s="1">
        <v>94</v>
      </c>
      <c r="TX9" s="1">
        <v>103</v>
      </c>
      <c r="TY9" s="1">
        <v>22</v>
      </c>
      <c r="TZ9" s="1">
        <v>117</v>
      </c>
      <c r="UA9" s="1">
        <v>43</v>
      </c>
      <c r="UB9" s="1">
        <v>0</v>
      </c>
      <c r="UC9" s="1">
        <v>0</v>
      </c>
      <c r="UD9" s="1">
        <v>4</v>
      </c>
      <c r="UE9" s="1">
        <v>29</v>
      </c>
      <c r="UF9" s="1">
        <v>5</v>
      </c>
      <c r="UG9" s="1">
        <v>96</v>
      </c>
      <c r="UH9" s="1">
        <v>3</v>
      </c>
      <c r="UI9" s="1">
        <v>0</v>
      </c>
      <c r="UJ9" s="1">
        <v>0</v>
      </c>
      <c r="UK9" s="1">
        <v>5</v>
      </c>
      <c r="UL9" s="1">
        <v>56</v>
      </c>
      <c r="UM9" s="1">
        <v>0</v>
      </c>
      <c r="UN9" s="1">
        <v>18</v>
      </c>
      <c r="UO9" s="1">
        <v>0</v>
      </c>
      <c r="UP9" s="1">
        <v>0</v>
      </c>
      <c r="UQ9" s="1">
        <v>0</v>
      </c>
      <c r="UR9" s="1">
        <v>3</v>
      </c>
      <c r="US9" s="1">
        <v>7</v>
      </c>
      <c r="UT9" s="1">
        <v>0</v>
      </c>
      <c r="UU9" s="1">
        <v>72</v>
      </c>
      <c r="UV9" s="1">
        <v>114</v>
      </c>
      <c r="UW9" s="1">
        <v>0</v>
      </c>
      <c r="UX9" s="1">
        <v>123</v>
      </c>
      <c r="UY9" s="1">
        <v>35</v>
      </c>
      <c r="UZ9" s="1">
        <v>35</v>
      </c>
      <c r="VA9" s="1">
        <v>7</v>
      </c>
      <c r="VB9" s="1">
        <v>3</v>
      </c>
      <c r="VC9" s="1">
        <v>0</v>
      </c>
      <c r="VD9" s="1">
        <v>3156</v>
      </c>
    </row>
    <row r="10" spans="1:576" x14ac:dyDescent="0.25">
      <c r="A10" s="4">
        <v>7</v>
      </c>
      <c r="B10" s="1" t="s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10</v>
      </c>
      <c r="FO10" s="1">
        <v>0</v>
      </c>
      <c r="FP10" s="1">
        <v>0</v>
      </c>
      <c r="FQ10" s="1">
        <v>4</v>
      </c>
      <c r="FR10" s="1">
        <v>0</v>
      </c>
      <c r="FS10" s="1">
        <v>6</v>
      </c>
      <c r="FT10" s="1">
        <v>9</v>
      </c>
      <c r="FU10" s="1">
        <v>0</v>
      </c>
      <c r="FV10" s="1">
        <v>0</v>
      </c>
      <c r="FW10" s="1">
        <v>0</v>
      </c>
      <c r="FX10" s="1">
        <v>41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8</v>
      </c>
      <c r="GE10" s="1">
        <v>0</v>
      </c>
      <c r="GF10" s="1">
        <v>4</v>
      </c>
      <c r="GG10" s="1">
        <v>0</v>
      </c>
      <c r="GH10" s="1">
        <v>0</v>
      </c>
      <c r="GI10" s="1">
        <v>0</v>
      </c>
      <c r="GJ10" s="1">
        <v>31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4</v>
      </c>
      <c r="GR10" s="1">
        <v>0</v>
      </c>
      <c r="GS10" s="1">
        <v>18</v>
      </c>
      <c r="GT10" s="1">
        <v>16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9</v>
      </c>
      <c r="HC10" s="1">
        <v>4</v>
      </c>
      <c r="HD10" s="1">
        <v>0</v>
      </c>
      <c r="HE10" s="1">
        <v>0</v>
      </c>
      <c r="HF10" s="1">
        <v>0</v>
      </c>
      <c r="HG10" s="1">
        <v>69</v>
      </c>
      <c r="HH10" s="1">
        <v>0</v>
      </c>
      <c r="HI10" s="1">
        <v>0</v>
      </c>
      <c r="HJ10" s="1">
        <v>3</v>
      </c>
      <c r="HK10" s="1">
        <v>4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4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5</v>
      </c>
      <c r="IF10" s="1">
        <v>6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269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10</v>
      </c>
      <c r="SE10" s="1">
        <v>0</v>
      </c>
      <c r="SF10" s="1">
        <v>0</v>
      </c>
      <c r="SG10" s="1">
        <v>4</v>
      </c>
      <c r="SH10" s="1">
        <v>0</v>
      </c>
      <c r="SI10" s="1">
        <v>6</v>
      </c>
      <c r="SJ10" s="1">
        <v>9</v>
      </c>
      <c r="SK10" s="1">
        <v>0</v>
      </c>
      <c r="SL10" s="1">
        <v>0</v>
      </c>
      <c r="SM10" s="1">
        <v>0</v>
      </c>
      <c r="SN10" s="1">
        <v>42</v>
      </c>
      <c r="SO10" s="1">
        <v>0</v>
      </c>
      <c r="SP10" s="1">
        <v>0</v>
      </c>
      <c r="SQ10" s="1">
        <v>0</v>
      </c>
      <c r="SR10" s="1">
        <v>0</v>
      </c>
      <c r="SS10" s="1">
        <v>0</v>
      </c>
      <c r="ST10" s="1">
        <v>8</v>
      </c>
      <c r="SU10" s="1">
        <v>0</v>
      </c>
      <c r="SV10" s="1">
        <v>4</v>
      </c>
      <c r="SW10" s="1">
        <v>0</v>
      </c>
      <c r="SX10" s="1">
        <v>0</v>
      </c>
      <c r="SY10" s="1">
        <v>0</v>
      </c>
      <c r="SZ10" s="1">
        <v>31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4</v>
      </c>
      <c r="TH10" s="1">
        <v>0</v>
      </c>
      <c r="TI10" s="1">
        <v>18</v>
      </c>
      <c r="TJ10" s="1">
        <v>16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9</v>
      </c>
      <c r="TS10" s="1">
        <v>4</v>
      </c>
      <c r="TT10" s="1">
        <v>0</v>
      </c>
      <c r="TU10" s="1">
        <v>0</v>
      </c>
      <c r="TV10" s="1">
        <v>0</v>
      </c>
      <c r="TW10" s="1">
        <v>69</v>
      </c>
      <c r="TX10" s="1">
        <v>0</v>
      </c>
      <c r="TY10" s="1">
        <v>0</v>
      </c>
      <c r="TZ10" s="1">
        <v>3</v>
      </c>
      <c r="UA10" s="1">
        <v>4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4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5</v>
      </c>
      <c r="UV10" s="1">
        <v>6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270</v>
      </c>
    </row>
    <row r="11" spans="1:576" x14ac:dyDescent="0.25">
      <c r="A11" s="4">
        <v>8</v>
      </c>
      <c r="B11" s="1" t="s">
        <v>10</v>
      </c>
      <c r="C11" s="1">
        <v>12</v>
      </c>
      <c r="D11" s="1">
        <v>17</v>
      </c>
      <c r="E11" s="1">
        <v>221</v>
      </c>
      <c r="F11" s="1">
        <v>1275</v>
      </c>
      <c r="G11" s="1">
        <v>31</v>
      </c>
      <c r="H11" s="1">
        <v>67</v>
      </c>
      <c r="I11" s="1">
        <v>230</v>
      </c>
      <c r="J11" s="1">
        <v>11</v>
      </c>
      <c r="K11" s="1">
        <v>480</v>
      </c>
      <c r="L11" s="1">
        <v>4851</v>
      </c>
      <c r="M11" s="1">
        <v>9</v>
      </c>
      <c r="N11" s="1">
        <v>64</v>
      </c>
      <c r="O11" s="1">
        <v>1053</v>
      </c>
      <c r="P11" s="1">
        <v>12350</v>
      </c>
      <c r="Q11" s="1">
        <v>3</v>
      </c>
      <c r="R11" s="1">
        <v>21</v>
      </c>
      <c r="S11" s="1">
        <v>12</v>
      </c>
      <c r="T11" s="1">
        <v>2510</v>
      </c>
      <c r="U11" s="1">
        <v>18</v>
      </c>
      <c r="V11" s="1">
        <v>485</v>
      </c>
      <c r="W11" s="1">
        <v>5</v>
      </c>
      <c r="X11" s="1">
        <v>328</v>
      </c>
      <c r="Y11" s="1">
        <v>0</v>
      </c>
      <c r="Z11" s="1">
        <v>25</v>
      </c>
      <c r="AA11" s="1">
        <v>229</v>
      </c>
      <c r="AB11" s="1">
        <v>6557</v>
      </c>
      <c r="AC11" s="1">
        <v>983</v>
      </c>
      <c r="AD11" s="1">
        <v>1623</v>
      </c>
      <c r="AE11" s="1">
        <v>14</v>
      </c>
      <c r="AF11" s="1">
        <v>6</v>
      </c>
      <c r="AG11" s="1">
        <v>2576</v>
      </c>
      <c r="AH11" s="1">
        <v>21</v>
      </c>
      <c r="AI11" s="1">
        <v>23193</v>
      </c>
      <c r="AJ11" s="1">
        <v>7</v>
      </c>
      <c r="AK11" s="1">
        <v>801</v>
      </c>
      <c r="AL11" s="1">
        <v>798</v>
      </c>
      <c r="AM11" s="1">
        <v>175</v>
      </c>
      <c r="AN11" s="1">
        <v>8</v>
      </c>
      <c r="AO11" s="1">
        <v>71</v>
      </c>
      <c r="AP11" s="1">
        <v>1124</v>
      </c>
      <c r="AQ11" s="1">
        <v>6</v>
      </c>
      <c r="AR11" s="1">
        <v>991</v>
      </c>
      <c r="AS11" s="1">
        <v>297</v>
      </c>
      <c r="AT11" s="1">
        <v>1381</v>
      </c>
      <c r="AU11" s="1">
        <v>5063</v>
      </c>
      <c r="AV11" s="1">
        <v>254</v>
      </c>
      <c r="AW11" s="1">
        <v>393</v>
      </c>
      <c r="AX11" s="1">
        <v>53</v>
      </c>
      <c r="AY11" s="1">
        <v>1230</v>
      </c>
      <c r="AZ11" s="1">
        <v>1755</v>
      </c>
      <c r="BA11" s="1">
        <v>103</v>
      </c>
      <c r="BB11" s="1">
        <v>7620</v>
      </c>
      <c r="BC11" s="1">
        <v>127</v>
      </c>
      <c r="BD11" s="1">
        <v>16</v>
      </c>
      <c r="BE11" s="1">
        <v>3</v>
      </c>
      <c r="BF11" s="1">
        <v>18</v>
      </c>
      <c r="BG11" s="1">
        <v>230</v>
      </c>
      <c r="BH11" s="1">
        <v>12</v>
      </c>
      <c r="BI11" s="1">
        <v>415</v>
      </c>
      <c r="BJ11" s="1">
        <v>3</v>
      </c>
      <c r="BK11" s="1">
        <v>0</v>
      </c>
      <c r="BL11" s="1">
        <v>4</v>
      </c>
      <c r="BM11" s="1">
        <v>5</v>
      </c>
      <c r="BN11" s="1">
        <v>309</v>
      </c>
      <c r="BO11" s="1">
        <v>9</v>
      </c>
      <c r="BP11" s="1">
        <v>24</v>
      </c>
      <c r="BQ11" s="1">
        <v>63</v>
      </c>
      <c r="BR11" s="1">
        <v>0</v>
      </c>
      <c r="BS11" s="1">
        <v>27</v>
      </c>
      <c r="BT11" s="1">
        <v>34</v>
      </c>
      <c r="BU11" s="1">
        <v>37</v>
      </c>
      <c r="BV11" s="1">
        <v>3</v>
      </c>
      <c r="BW11" s="1">
        <v>628</v>
      </c>
      <c r="BX11" s="1">
        <v>9365</v>
      </c>
      <c r="BY11" s="1">
        <v>53</v>
      </c>
      <c r="BZ11" s="1">
        <v>11381</v>
      </c>
      <c r="CA11" s="1">
        <v>757</v>
      </c>
      <c r="CB11" s="1">
        <v>161</v>
      </c>
      <c r="CC11" s="1">
        <v>8</v>
      </c>
      <c r="CD11" s="1">
        <v>0</v>
      </c>
      <c r="CE11" s="1">
        <v>73</v>
      </c>
      <c r="CF11" s="1">
        <v>105187</v>
      </c>
      <c r="CG11" s="1">
        <v>48</v>
      </c>
      <c r="CH11" s="1">
        <v>27</v>
      </c>
      <c r="CI11" s="1">
        <v>349</v>
      </c>
      <c r="CJ11" s="1">
        <v>580</v>
      </c>
      <c r="CK11" s="1">
        <v>172</v>
      </c>
      <c r="CL11" s="1">
        <v>198</v>
      </c>
      <c r="CM11" s="1">
        <v>359</v>
      </c>
      <c r="CN11" s="1">
        <v>34</v>
      </c>
      <c r="CO11" s="1">
        <v>1039</v>
      </c>
      <c r="CP11" s="1">
        <v>5864</v>
      </c>
      <c r="CQ11" s="1">
        <v>21</v>
      </c>
      <c r="CR11" s="1">
        <v>79</v>
      </c>
      <c r="CS11" s="1">
        <v>762</v>
      </c>
      <c r="CT11" s="1">
        <v>4688</v>
      </c>
      <c r="CU11" s="1">
        <v>40</v>
      </c>
      <c r="CV11" s="1">
        <v>63</v>
      </c>
      <c r="CW11" s="1">
        <v>35</v>
      </c>
      <c r="CX11" s="1">
        <v>980</v>
      </c>
      <c r="CY11" s="1">
        <v>172</v>
      </c>
      <c r="CZ11" s="1">
        <v>591</v>
      </c>
      <c r="DA11" s="1">
        <v>33</v>
      </c>
      <c r="DB11" s="1">
        <v>588</v>
      </c>
      <c r="DC11" s="1">
        <v>39</v>
      </c>
      <c r="DD11" s="1">
        <v>52</v>
      </c>
      <c r="DE11" s="1">
        <v>501</v>
      </c>
      <c r="DF11" s="1">
        <v>5562</v>
      </c>
      <c r="DG11" s="1">
        <v>994</v>
      </c>
      <c r="DH11" s="1">
        <v>143</v>
      </c>
      <c r="DI11" s="1">
        <v>115</v>
      </c>
      <c r="DJ11" s="1">
        <v>21</v>
      </c>
      <c r="DK11" s="1">
        <v>526</v>
      </c>
      <c r="DL11" s="1">
        <v>43</v>
      </c>
      <c r="DM11" s="1">
        <v>1518</v>
      </c>
      <c r="DN11" s="1">
        <v>41</v>
      </c>
      <c r="DO11" s="1">
        <v>1019</v>
      </c>
      <c r="DP11" s="1">
        <v>1408</v>
      </c>
      <c r="DQ11" s="1">
        <v>195</v>
      </c>
      <c r="DR11" s="1">
        <v>26</v>
      </c>
      <c r="DS11" s="1">
        <v>142</v>
      </c>
      <c r="DT11" s="1">
        <v>860</v>
      </c>
      <c r="DU11" s="1">
        <v>35</v>
      </c>
      <c r="DV11" s="1">
        <v>1590</v>
      </c>
      <c r="DW11" s="1">
        <v>582</v>
      </c>
      <c r="DX11" s="1">
        <v>877</v>
      </c>
      <c r="DY11" s="1">
        <v>1541</v>
      </c>
      <c r="DZ11" s="1">
        <v>156</v>
      </c>
      <c r="EA11" s="1">
        <v>160</v>
      </c>
      <c r="EB11" s="1">
        <v>65</v>
      </c>
      <c r="EC11" s="1">
        <v>2143</v>
      </c>
      <c r="ED11" s="1">
        <v>700</v>
      </c>
      <c r="EE11" s="1">
        <v>101</v>
      </c>
      <c r="EF11" s="1">
        <v>859</v>
      </c>
      <c r="EG11" s="1">
        <v>535</v>
      </c>
      <c r="EH11" s="1">
        <v>152</v>
      </c>
      <c r="EI11" s="1">
        <v>39</v>
      </c>
      <c r="EJ11" s="1">
        <v>72</v>
      </c>
      <c r="EK11" s="1">
        <v>257</v>
      </c>
      <c r="EL11" s="1">
        <v>28</v>
      </c>
      <c r="EM11" s="1">
        <v>541</v>
      </c>
      <c r="EN11" s="1">
        <v>17</v>
      </c>
      <c r="EO11" s="1">
        <v>14</v>
      </c>
      <c r="EP11" s="1">
        <v>87</v>
      </c>
      <c r="EQ11" s="1">
        <v>29</v>
      </c>
      <c r="ER11" s="1">
        <v>452</v>
      </c>
      <c r="ES11" s="1">
        <v>44</v>
      </c>
      <c r="ET11" s="1">
        <v>157</v>
      </c>
      <c r="EU11" s="1">
        <v>106</v>
      </c>
      <c r="EV11" s="1">
        <v>15</v>
      </c>
      <c r="EW11" s="1">
        <v>83</v>
      </c>
      <c r="EX11" s="1">
        <v>83</v>
      </c>
      <c r="EY11" s="1">
        <v>110</v>
      </c>
      <c r="EZ11" s="1">
        <v>3</v>
      </c>
      <c r="FA11" s="1">
        <v>1289</v>
      </c>
      <c r="FB11" s="1">
        <v>1882</v>
      </c>
      <c r="FC11" s="1">
        <v>116</v>
      </c>
      <c r="FD11" s="1">
        <v>1716</v>
      </c>
      <c r="FE11" s="1">
        <v>730</v>
      </c>
      <c r="FF11" s="1">
        <v>719</v>
      </c>
      <c r="FG11" s="1">
        <v>9</v>
      </c>
      <c r="FH11" s="1">
        <v>3</v>
      </c>
      <c r="FI11" s="1">
        <v>33</v>
      </c>
      <c r="FJ11" s="1">
        <v>48056</v>
      </c>
      <c r="FK11" s="1">
        <v>4391</v>
      </c>
      <c r="FL11" s="1">
        <v>3957</v>
      </c>
      <c r="FM11" s="1">
        <v>41606</v>
      </c>
      <c r="FN11" s="1">
        <v>42565</v>
      </c>
      <c r="FO11" s="1">
        <v>12423</v>
      </c>
      <c r="FP11" s="1">
        <v>19976</v>
      </c>
      <c r="FQ11" s="1">
        <v>33319</v>
      </c>
      <c r="FR11" s="1">
        <v>5735</v>
      </c>
      <c r="FS11" s="1">
        <v>51131</v>
      </c>
      <c r="FT11" s="1">
        <v>47457</v>
      </c>
      <c r="FU11" s="1">
        <v>2961</v>
      </c>
      <c r="FV11" s="1">
        <v>16699</v>
      </c>
      <c r="FW11" s="1">
        <v>32863</v>
      </c>
      <c r="FX11" s="1">
        <v>79680</v>
      </c>
      <c r="FY11" s="1">
        <v>5127</v>
      </c>
      <c r="FZ11" s="1">
        <v>8565</v>
      </c>
      <c r="GA11" s="1">
        <v>7011</v>
      </c>
      <c r="GB11" s="1">
        <v>36425</v>
      </c>
      <c r="GC11" s="1">
        <v>16222</v>
      </c>
      <c r="GD11" s="1">
        <v>37588</v>
      </c>
      <c r="GE11" s="1">
        <v>4708</v>
      </c>
      <c r="GF11" s="1">
        <v>31597</v>
      </c>
      <c r="GG11" s="1">
        <v>7436</v>
      </c>
      <c r="GH11" s="1">
        <v>9228</v>
      </c>
      <c r="GI11" s="1">
        <v>45098</v>
      </c>
      <c r="GJ11" s="1">
        <v>22576</v>
      </c>
      <c r="GK11" s="1">
        <v>94404</v>
      </c>
      <c r="GL11" s="1">
        <v>25646</v>
      </c>
      <c r="GM11" s="1">
        <v>4756</v>
      </c>
      <c r="GN11" s="1">
        <v>2608</v>
      </c>
      <c r="GO11" s="1">
        <v>27137</v>
      </c>
      <c r="GP11" s="1">
        <v>8942</v>
      </c>
      <c r="GQ11" s="1">
        <v>61306</v>
      </c>
      <c r="GR11" s="1">
        <v>6648</v>
      </c>
      <c r="GS11" s="1">
        <v>48142</v>
      </c>
      <c r="GT11" s="1">
        <v>44541</v>
      </c>
      <c r="GU11" s="1">
        <v>24917</v>
      </c>
      <c r="GV11" s="1">
        <v>3083</v>
      </c>
      <c r="GW11" s="1">
        <v>18207</v>
      </c>
      <c r="GX11" s="1">
        <v>36421</v>
      </c>
      <c r="GY11" s="1">
        <v>3504</v>
      </c>
      <c r="GZ11" s="1">
        <v>15915</v>
      </c>
      <c r="HA11" s="1">
        <v>35984</v>
      </c>
      <c r="HB11" s="1">
        <v>16028</v>
      </c>
      <c r="HC11" s="1">
        <v>54530</v>
      </c>
      <c r="HD11" s="1">
        <v>20176</v>
      </c>
      <c r="HE11" s="1">
        <v>17836</v>
      </c>
      <c r="HF11" s="1">
        <v>13694</v>
      </c>
      <c r="HG11" s="1">
        <v>42357</v>
      </c>
      <c r="HH11" s="1">
        <v>47870</v>
      </c>
      <c r="HI11" s="1">
        <v>13661</v>
      </c>
      <c r="HJ11" s="1">
        <v>40767</v>
      </c>
      <c r="HK11" s="1">
        <v>53968</v>
      </c>
      <c r="HL11" s="1">
        <v>4650</v>
      </c>
      <c r="HM11" s="1">
        <v>7702</v>
      </c>
      <c r="HN11" s="1">
        <v>4687</v>
      </c>
      <c r="HO11" s="1">
        <v>22023</v>
      </c>
      <c r="HP11" s="1">
        <v>4512</v>
      </c>
      <c r="HQ11" s="1">
        <v>20651</v>
      </c>
      <c r="HR11" s="1">
        <v>2699</v>
      </c>
      <c r="HS11" s="1">
        <v>1360</v>
      </c>
      <c r="HT11" s="1">
        <v>9768</v>
      </c>
      <c r="HU11" s="1">
        <v>7514</v>
      </c>
      <c r="HV11" s="1">
        <v>28107</v>
      </c>
      <c r="HW11" s="1">
        <v>4576</v>
      </c>
      <c r="HX11" s="1">
        <v>12346</v>
      </c>
      <c r="HY11" s="1">
        <v>8188</v>
      </c>
      <c r="HZ11" s="1">
        <v>2689</v>
      </c>
      <c r="IA11" s="1">
        <v>12724</v>
      </c>
      <c r="IB11" s="1">
        <v>14920</v>
      </c>
      <c r="IC11" s="1">
        <v>16238</v>
      </c>
      <c r="ID11" s="1">
        <v>1821</v>
      </c>
      <c r="IE11" s="1">
        <v>43124</v>
      </c>
      <c r="IF11" s="1">
        <v>68670</v>
      </c>
      <c r="IG11" s="1">
        <v>17029</v>
      </c>
      <c r="IH11" s="1">
        <v>57897</v>
      </c>
      <c r="II11" s="1">
        <v>15718</v>
      </c>
      <c r="IJ11" s="1">
        <v>45333</v>
      </c>
      <c r="IK11" s="1">
        <v>3116</v>
      </c>
      <c r="IL11" s="1">
        <v>127</v>
      </c>
      <c r="IM11" s="1">
        <v>1329</v>
      </c>
      <c r="IN11" s="1">
        <v>1848909</v>
      </c>
      <c r="IO11" s="1">
        <v>14</v>
      </c>
      <c r="IP11" s="1">
        <v>15</v>
      </c>
      <c r="IQ11" s="1">
        <v>227</v>
      </c>
      <c r="IR11" s="1">
        <v>483</v>
      </c>
      <c r="IS11" s="1">
        <v>43</v>
      </c>
      <c r="IT11" s="1">
        <v>55</v>
      </c>
      <c r="IU11" s="1">
        <v>159</v>
      </c>
      <c r="IV11" s="1">
        <v>15</v>
      </c>
      <c r="IW11" s="1">
        <v>851</v>
      </c>
      <c r="IX11" s="1">
        <v>960</v>
      </c>
      <c r="IY11" s="1">
        <v>0</v>
      </c>
      <c r="IZ11" s="1">
        <v>26</v>
      </c>
      <c r="JA11" s="1">
        <v>775</v>
      </c>
      <c r="JB11" s="1">
        <v>5793</v>
      </c>
      <c r="JC11" s="1">
        <v>6</v>
      </c>
      <c r="JD11" s="1">
        <v>21</v>
      </c>
      <c r="JE11" s="1">
        <v>3</v>
      </c>
      <c r="JF11" s="1">
        <v>430</v>
      </c>
      <c r="JG11" s="1">
        <v>34</v>
      </c>
      <c r="JH11" s="1">
        <v>359</v>
      </c>
      <c r="JI11" s="1">
        <v>3</v>
      </c>
      <c r="JJ11" s="1">
        <v>890</v>
      </c>
      <c r="JK11" s="1">
        <v>13</v>
      </c>
      <c r="JL11" s="1">
        <v>10</v>
      </c>
      <c r="JM11" s="1">
        <v>168</v>
      </c>
      <c r="JN11" s="1">
        <v>1554</v>
      </c>
      <c r="JO11" s="1">
        <v>533</v>
      </c>
      <c r="JP11" s="1">
        <v>186</v>
      </c>
      <c r="JQ11" s="1">
        <v>13</v>
      </c>
      <c r="JR11" s="1">
        <v>9</v>
      </c>
      <c r="JS11" s="1">
        <v>342</v>
      </c>
      <c r="JT11" s="1">
        <v>30</v>
      </c>
      <c r="JU11" s="1">
        <v>2759</v>
      </c>
      <c r="JV11" s="1">
        <v>4</v>
      </c>
      <c r="JW11" s="1">
        <v>879</v>
      </c>
      <c r="JX11" s="1">
        <v>1270</v>
      </c>
      <c r="JY11" s="1">
        <v>70</v>
      </c>
      <c r="JZ11" s="1">
        <v>6</v>
      </c>
      <c r="KA11" s="1">
        <v>28</v>
      </c>
      <c r="KB11" s="1">
        <v>536</v>
      </c>
      <c r="KC11" s="1">
        <v>5</v>
      </c>
      <c r="KD11" s="1">
        <v>272</v>
      </c>
      <c r="KE11" s="1">
        <v>491</v>
      </c>
      <c r="KF11" s="1">
        <v>468</v>
      </c>
      <c r="KG11" s="1">
        <v>2300</v>
      </c>
      <c r="KH11" s="1">
        <v>64</v>
      </c>
      <c r="KI11" s="1">
        <v>184</v>
      </c>
      <c r="KJ11" s="1">
        <v>23</v>
      </c>
      <c r="KK11" s="1">
        <v>2439</v>
      </c>
      <c r="KL11" s="1">
        <v>403</v>
      </c>
      <c r="KM11" s="1">
        <v>92</v>
      </c>
      <c r="KN11" s="1">
        <v>770</v>
      </c>
      <c r="KO11" s="1">
        <v>131</v>
      </c>
      <c r="KP11" s="1">
        <v>22</v>
      </c>
      <c r="KQ11" s="1">
        <v>3</v>
      </c>
      <c r="KR11" s="1">
        <v>4</v>
      </c>
      <c r="KS11" s="1">
        <v>102</v>
      </c>
      <c r="KT11" s="1">
        <v>8</v>
      </c>
      <c r="KU11" s="1">
        <v>260</v>
      </c>
      <c r="KV11" s="1">
        <v>0</v>
      </c>
      <c r="KW11" s="1">
        <v>4</v>
      </c>
      <c r="KX11" s="1">
        <v>12</v>
      </c>
      <c r="KY11" s="1">
        <v>14</v>
      </c>
      <c r="KZ11" s="1">
        <v>332</v>
      </c>
      <c r="LA11" s="1">
        <v>4</v>
      </c>
      <c r="LB11" s="1">
        <v>21</v>
      </c>
      <c r="LC11" s="1">
        <v>17</v>
      </c>
      <c r="LD11" s="1">
        <v>9</v>
      </c>
      <c r="LE11" s="1">
        <v>26</v>
      </c>
      <c r="LF11" s="1">
        <v>24</v>
      </c>
      <c r="LG11" s="1">
        <v>28</v>
      </c>
      <c r="LH11" s="1">
        <v>3</v>
      </c>
      <c r="LI11" s="1">
        <v>1104</v>
      </c>
      <c r="LJ11" s="1">
        <v>3464</v>
      </c>
      <c r="LK11" s="1">
        <v>104</v>
      </c>
      <c r="LL11" s="1">
        <v>9792</v>
      </c>
      <c r="LM11" s="1">
        <v>106</v>
      </c>
      <c r="LN11" s="1">
        <v>227</v>
      </c>
      <c r="LO11" s="1">
        <v>0</v>
      </c>
      <c r="LP11" s="1">
        <v>0</v>
      </c>
      <c r="LQ11" s="1">
        <v>3</v>
      </c>
      <c r="LR11" s="1">
        <v>42930</v>
      </c>
      <c r="LS11" s="1">
        <v>7</v>
      </c>
      <c r="LT11" s="1">
        <v>5</v>
      </c>
      <c r="LU11" s="1">
        <v>26</v>
      </c>
      <c r="LV11" s="1">
        <v>95</v>
      </c>
      <c r="LW11" s="1">
        <v>24</v>
      </c>
      <c r="LX11" s="1">
        <v>26</v>
      </c>
      <c r="LY11" s="1">
        <v>1643</v>
      </c>
      <c r="LZ11" s="1">
        <v>0</v>
      </c>
      <c r="MA11" s="1">
        <v>1047</v>
      </c>
      <c r="MB11" s="1">
        <v>37</v>
      </c>
      <c r="MC11" s="1">
        <v>0</v>
      </c>
      <c r="MD11" s="1">
        <v>3</v>
      </c>
      <c r="ME11" s="1">
        <v>60</v>
      </c>
      <c r="MF11" s="1">
        <v>161</v>
      </c>
      <c r="MG11" s="1">
        <v>3</v>
      </c>
      <c r="MH11" s="1">
        <v>11</v>
      </c>
      <c r="MI11" s="1">
        <v>8</v>
      </c>
      <c r="MJ11" s="1">
        <v>243</v>
      </c>
      <c r="MK11" s="1">
        <v>18</v>
      </c>
      <c r="ML11" s="1">
        <v>189</v>
      </c>
      <c r="MM11" s="1">
        <v>0</v>
      </c>
      <c r="MN11" s="1">
        <v>15628</v>
      </c>
      <c r="MO11" s="1">
        <v>9</v>
      </c>
      <c r="MP11" s="1">
        <v>4</v>
      </c>
      <c r="MQ11" s="1">
        <v>38</v>
      </c>
      <c r="MR11" s="1">
        <v>88</v>
      </c>
      <c r="MS11" s="1">
        <v>117</v>
      </c>
      <c r="MT11" s="1">
        <v>16</v>
      </c>
      <c r="MU11" s="1">
        <v>20</v>
      </c>
      <c r="MV11" s="1">
        <v>0</v>
      </c>
      <c r="MW11" s="1">
        <v>58</v>
      </c>
      <c r="MX11" s="1">
        <v>6</v>
      </c>
      <c r="MY11" s="1">
        <v>60</v>
      </c>
      <c r="MZ11" s="1">
        <v>11</v>
      </c>
      <c r="NA11" s="1">
        <v>835</v>
      </c>
      <c r="NB11" s="1">
        <v>88</v>
      </c>
      <c r="NC11" s="1">
        <v>24</v>
      </c>
      <c r="ND11" s="1">
        <v>0</v>
      </c>
      <c r="NE11" s="1">
        <v>29</v>
      </c>
      <c r="NF11" s="1">
        <v>159</v>
      </c>
      <c r="NG11" s="1">
        <v>11</v>
      </c>
      <c r="NH11" s="1">
        <v>75</v>
      </c>
      <c r="NI11" s="1">
        <v>70</v>
      </c>
      <c r="NJ11" s="1">
        <v>346</v>
      </c>
      <c r="NK11" s="1">
        <v>26</v>
      </c>
      <c r="NL11" s="1">
        <v>7</v>
      </c>
      <c r="NM11" s="1">
        <v>10</v>
      </c>
      <c r="NN11" s="1">
        <v>6</v>
      </c>
      <c r="NO11" s="1">
        <v>349</v>
      </c>
      <c r="NP11" s="1">
        <v>73</v>
      </c>
      <c r="NQ11" s="1">
        <v>12</v>
      </c>
      <c r="NR11" s="1">
        <v>215</v>
      </c>
      <c r="NS11" s="1">
        <v>221</v>
      </c>
      <c r="NT11" s="1">
        <v>37</v>
      </c>
      <c r="NU11" s="1">
        <v>5</v>
      </c>
      <c r="NV11" s="1">
        <v>6</v>
      </c>
      <c r="NW11" s="1">
        <v>46</v>
      </c>
      <c r="NX11" s="1">
        <v>5</v>
      </c>
      <c r="NY11" s="1">
        <v>2092</v>
      </c>
      <c r="NZ11" s="1">
        <v>0</v>
      </c>
      <c r="OA11" s="1">
        <v>0</v>
      </c>
      <c r="OB11" s="1">
        <v>17</v>
      </c>
      <c r="OC11" s="1">
        <v>6</v>
      </c>
      <c r="OD11" s="1">
        <v>3206</v>
      </c>
      <c r="OE11" s="1">
        <v>0</v>
      </c>
      <c r="OF11" s="1">
        <v>40</v>
      </c>
      <c r="OG11" s="1">
        <v>3</v>
      </c>
      <c r="OH11" s="1">
        <v>0</v>
      </c>
      <c r="OI11" s="1">
        <v>8</v>
      </c>
      <c r="OJ11" s="1">
        <v>18</v>
      </c>
      <c r="OK11" s="1">
        <v>13</v>
      </c>
      <c r="OL11" s="1">
        <v>0</v>
      </c>
      <c r="OM11" s="1">
        <v>136</v>
      </c>
      <c r="ON11" s="1">
        <v>45</v>
      </c>
      <c r="OO11" s="1">
        <v>15</v>
      </c>
      <c r="OP11" s="1">
        <v>53</v>
      </c>
      <c r="OQ11" s="1">
        <v>455</v>
      </c>
      <c r="OR11" s="1">
        <v>130</v>
      </c>
      <c r="OS11" s="1">
        <v>0</v>
      </c>
      <c r="OT11" s="1">
        <v>0</v>
      </c>
      <c r="OU11" s="1">
        <v>11</v>
      </c>
      <c r="OV11" s="1">
        <v>28548</v>
      </c>
      <c r="OW11" s="1">
        <v>45</v>
      </c>
      <c r="OX11" s="1">
        <v>27</v>
      </c>
      <c r="OY11" s="1">
        <v>526</v>
      </c>
      <c r="OZ11" s="1">
        <v>361</v>
      </c>
      <c r="PA11" s="1">
        <v>129</v>
      </c>
      <c r="PB11" s="1">
        <v>179</v>
      </c>
      <c r="PC11" s="1">
        <v>137</v>
      </c>
      <c r="PD11" s="1">
        <v>42</v>
      </c>
      <c r="PE11" s="1">
        <v>338</v>
      </c>
      <c r="PF11" s="1">
        <v>923</v>
      </c>
      <c r="PG11" s="1">
        <v>18</v>
      </c>
      <c r="PH11" s="1">
        <v>58</v>
      </c>
      <c r="PI11" s="1">
        <v>1069</v>
      </c>
      <c r="PJ11" s="1">
        <v>5091</v>
      </c>
      <c r="PK11" s="1">
        <v>66</v>
      </c>
      <c r="PL11" s="1">
        <v>40</v>
      </c>
      <c r="PM11" s="1">
        <v>37</v>
      </c>
      <c r="PN11" s="1">
        <v>481</v>
      </c>
      <c r="PO11" s="1">
        <v>158</v>
      </c>
      <c r="PP11" s="1">
        <v>523</v>
      </c>
      <c r="PQ11" s="1">
        <v>16</v>
      </c>
      <c r="PR11" s="1">
        <v>284</v>
      </c>
      <c r="PS11" s="1">
        <v>52</v>
      </c>
      <c r="PT11" s="1">
        <v>54</v>
      </c>
      <c r="PU11" s="1">
        <v>405</v>
      </c>
      <c r="PV11" s="1">
        <v>1021</v>
      </c>
      <c r="PW11" s="1">
        <v>974</v>
      </c>
      <c r="PX11" s="1">
        <v>541</v>
      </c>
      <c r="PY11" s="1">
        <v>83</v>
      </c>
      <c r="PZ11" s="1">
        <v>27</v>
      </c>
      <c r="QA11" s="1">
        <v>257</v>
      </c>
      <c r="QB11" s="1">
        <v>44</v>
      </c>
      <c r="QC11" s="1">
        <v>3434</v>
      </c>
      <c r="QD11" s="1">
        <v>32</v>
      </c>
      <c r="QE11" s="1">
        <v>414</v>
      </c>
      <c r="QF11" s="1">
        <v>679</v>
      </c>
      <c r="QG11" s="1">
        <v>269</v>
      </c>
      <c r="QH11" s="1">
        <v>32</v>
      </c>
      <c r="QI11" s="1">
        <v>99</v>
      </c>
      <c r="QJ11" s="1">
        <v>396</v>
      </c>
      <c r="QK11" s="1">
        <v>23</v>
      </c>
      <c r="QL11" s="1">
        <v>229</v>
      </c>
      <c r="QM11" s="1">
        <v>445</v>
      </c>
      <c r="QN11" s="1">
        <v>314</v>
      </c>
      <c r="QO11" s="1">
        <v>3131</v>
      </c>
      <c r="QP11" s="1">
        <v>205</v>
      </c>
      <c r="QQ11" s="1">
        <v>519</v>
      </c>
      <c r="QR11" s="1">
        <v>84</v>
      </c>
      <c r="QS11" s="1">
        <v>708</v>
      </c>
      <c r="QT11" s="1">
        <v>278</v>
      </c>
      <c r="QU11" s="1">
        <v>192</v>
      </c>
      <c r="QV11" s="1">
        <v>486</v>
      </c>
      <c r="QW11" s="1">
        <v>317</v>
      </c>
      <c r="QX11" s="1">
        <v>124</v>
      </c>
      <c r="QY11" s="1">
        <v>39</v>
      </c>
      <c r="QZ11" s="1">
        <v>63</v>
      </c>
      <c r="RA11" s="1">
        <v>128</v>
      </c>
      <c r="RB11" s="1">
        <v>39</v>
      </c>
      <c r="RC11" s="1">
        <v>237</v>
      </c>
      <c r="RD11" s="1">
        <v>33</v>
      </c>
      <c r="RE11" s="1">
        <v>0</v>
      </c>
      <c r="RF11" s="1">
        <v>91</v>
      </c>
      <c r="RG11" s="1">
        <v>23</v>
      </c>
      <c r="RH11" s="1">
        <v>177</v>
      </c>
      <c r="RI11" s="1">
        <v>30</v>
      </c>
      <c r="RJ11" s="1">
        <v>73</v>
      </c>
      <c r="RK11" s="1">
        <v>84</v>
      </c>
      <c r="RL11" s="1">
        <v>25</v>
      </c>
      <c r="RM11" s="1">
        <v>77</v>
      </c>
      <c r="RN11" s="1">
        <v>65</v>
      </c>
      <c r="RO11" s="1">
        <v>147</v>
      </c>
      <c r="RP11" s="1">
        <v>5</v>
      </c>
      <c r="RQ11" s="1">
        <v>533</v>
      </c>
      <c r="RR11" s="1">
        <v>2628</v>
      </c>
      <c r="RS11" s="1">
        <v>142</v>
      </c>
      <c r="RT11" s="1">
        <v>4773</v>
      </c>
      <c r="RU11" s="1">
        <v>229</v>
      </c>
      <c r="RV11" s="1">
        <v>600</v>
      </c>
      <c r="RW11" s="1">
        <v>21</v>
      </c>
      <c r="RX11" s="1">
        <v>0</v>
      </c>
      <c r="RY11" s="1">
        <v>43</v>
      </c>
      <c r="RZ11" s="1">
        <v>36729</v>
      </c>
      <c r="SA11" s="1">
        <v>4519</v>
      </c>
      <c r="SB11" s="1">
        <v>4051</v>
      </c>
      <c r="SC11" s="1">
        <v>42961</v>
      </c>
      <c r="SD11" s="1">
        <v>45363</v>
      </c>
      <c r="SE11" s="1">
        <v>12813</v>
      </c>
      <c r="SF11" s="1">
        <v>20502</v>
      </c>
      <c r="SG11" s="1">
        <v>35855</v>
      </c>
      <c r="SH11" s="1">
        <v>5838</v>
      </c>
      <c r="SI11" s="1">
        <v>54883</v>
      </c>
      <c r="SJ11" s="1">
        <v>60090</v>
      </c>
      <c r="SK11" s="1">
        <v>3011</v>
      </c>
      <c r="SL11" s="1">
        <v>16928</v>
      </c>
      <c r="SM11" s="1">
        <v>36582</v>
      </c>
      <c r="SN11" s="1">
        <v>107769</v>
      </c>
      <c r="SO11" s="1">
        <v>5248</v>
      </c>
      <c r="SP11" s="1">
        <v>8724</v>
      </c>
      <c r="SQ11" s="1">
        <v>7103</v>
      </c>
      <c r="SR11" s="1">
        <v>41070</v>
      </c>
      <c r="SS11" s="1">
        <v>16630</v>
      </c>
      <c r="ST11" s="1">
        <v>39728</v>
      </c>
      <c r="SU11" s="1">
        <v>4766</v>
      </c>
      <c r="SV11" s="1">
        <v>49321</v>
      </c>
      <c r="SW11" s="1">
        <v>7548</v>
      </c>
      <c r="SX11" s="1">
        <v>9376</v>
      </c>
      <c r="SY11" s="1">
        <v>46435</v>
      </c>
      <c r="SZ11" s="1">
        <v>37370</v>
      </c>
      <c r="TA11" s="1">
        <v>97996</v>
      </c>
      <c r="TB11" s="1">
        <v>28146</v>
      </c>
      <c r="TC11" s="1">
        <v>4998</v>
      </c>
      <c r="TD11" s="1">
        <v>2662</v>
      </c>
      <c r="TE11" s="1">
        <v>30897</v>
      </c>
      <c r="TF11" s="1">
        <v>9074</v>
      </c>
      <c r="TG11" s="1">
        <v>92266</v>
      </c>
      <c r="TH11" s="1">
        <v>6737</v>
      </c>
      <c r="TI11" s="1">
        <v>52094</v>
      </c>
      <c r="TJ11" s="1">
        <v>48778</v>
      </c>
      <c r="TK11" s="1">
        <v>25652</v>
      </c>
      <c r="TL11" s="1">
        <v>3156</v>
      </c>
      <c r="TM11" s="1">
        <v>18575</v>
      </c>
      <c r="TN11" s="1">
        <v>39496</v>
      </c>
      <c r="TO11" s="1">
        <v>3587</v>
      </c>
      <c r="TP11" s="1">
        <v>19077</v>
      </c>
      <c r="TQ11" s="1">
        <v>37875</v>
      </c>
      <c r="TR11" s="1">
        <v>19413</v>
      </c>
      <c r="TS11" s="1">
        <v>66599</v>
      </c>
      <c r="TT11" s="1">
        <v>20856</v>
      </c>
      <c r="TU11" s="1">
        <v>19102</v>
      </c>
      <c r="TV11" s="1">
        <v>13921</v>
      </c>
      <c r="TW11" s="1">
        <v>49229</v>
      </c>
      <c r="TX11" s="1">
        <v>51080</v>
      </c>
      <c r="TY11" s="1">
        <v>14167</v>
      </c>
      <c r="TZ11" s="1">
        <v>50720</v>
      </c>
      <c r="UA11" s="1">
        <v>55306</v>
      </c>
      <c r="UB11" s="1">
        <v>5004</v>
      </c>
      <c r="UC11" s="1">
        <v>7791</v>
      </c>
      <c r="UD11" s="1">
        <v>4845</v>
      </c>
      <c r="UE11" s="1">
        <v>22779</v>
      </c>
      <c r="UF11" s="1">
        <v>4596</v>
      </c>
      <c r="UG11" s="1">
        <v>24191</v>
      </c>
      <c r="UH11" s="1">
        <v>2754</v>
      </c>
      <c r="UI11" s="1">
        <v>1388</v>
      </c>
      <c r="UJ11" s="1">
        <v>9977</v>
      </c>
      <c r="UK11" s="1">
        <v>7592</v>
      </c>
      <c r="UL11" s="1">
        <v>32578</v>
      </c>
      <c r="UM11" s="1">
        <v>4666</v>
      </c>
      <c r="UN11" s="1">
        <v>12660</v>
      </c>
      <c r="UO11" s="1">
        <v>8468</v>
      </c>
      <c r="UP11" s="1">
        <v>2734</v>
      </c>
      <c r="UQ11" s="1">
        <v>12943</v>
      </c>
      <c r="UR11" s="1">
        <v>15145</v>
      </c>
      <c r="US11" s="1">
        <v>16573</v>
      </c>
      <c r="UT11" s="1">
        <v>1837</v>
      </c>
      <c r="UU11" s="1">
        <v>46811</v>
      </c>
      <c r="UV11" s="1">
        <v>86046</v>
      </c>
      <c r="UW11" s="1">
        <v>17456</v>
      </c>
      <c r="UX11" s="1">
        <v>85619</v>
      </c>
      <c r="UY11" s="1">
        <v>18007</v>
      </c>
      <c r="UZ11" s="1">
        <v>47173</v>
      </c>
      <c r="VA11" s="1">
        <v>3160</v>
      </c>
      <c r="VB11" s="1">
        <v>132</v>
      </c>
      <c r="VC11" s="1">
        <v>1497</v>
      </c>
      <c r="VD11" s="1">
        <v>2110358</v>
      </c>
    </row>
    <row r="12" spans="1:576" x14ac:dyDescent="0.2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</v>
      </c>
      <c r="M12" s="1">
        <v>0</v>
      </c>
      <c r="N12" s="1">
        <v>0</v>
      </c>
      <c r="O12" s="1">
        <v>0</v>
      </c>
      <c r="P12" s="1">
        <v>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3</v>
      </c>
      <c r="BY12" s="1">
        <v>0</v>
      </c>
      <c r="BZ12" s="1">
        <v>3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25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3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26</v>
      </c>
      <c r="FK12" s="1">
        <v>11</v>
      </c>
      <c r="FL12" s="1">
        <v>5</v>
      </c>
      <c r="FM12" s="1">
        <v>28</v>
      </c>
      <c r="FN12" s="1">
        <v>51</v>
      </c>
      <c r="FO12" s="1">
        <v>10</v>
      </c>
      <c r="FP12" s="1">
        <v>20</v>
      </c>
      <c r="FQ12" s="1">
        <v>52</v>
      </c>
      <c r="FR12" s="1">
        <v>3</v>
      </c>
      <c r="FS12" s="1">
        <v>71</v>
      </c>
      <c r="FT12" s="1">
        <v>100</v>
      </c>
      <c r="FU12" s="1">
        <v>0</v>
      </c>
      <c r="FV12" s="1">
        <v>9</v>
      </c>
      <c r="FW12" s="1">
        <v>41</v>
      </c>
      <c r="FX12" s="1">
        <v>127</v>
      </c>
      <c r="FY12" s="1">
        <v>0</v>
      </c>
      <c r="FZ12" s="1">
        <v>8</v>
      </c>
      <c r="GA12" s="1">
        <v>10</v>
      </c>
      <c r="GB12" s="1">
        <v>35</v>
      </c>
      <c r="GC12" s="1">
        <v>26</v>
      </c>
      <c r="GD12" s="1">
        <v>68</v>
      </c>
      <c r="GE12" s="1">
        <v>0</v>
      </c>
      <c r="GF12" s="1">
        <v>44</v>
      </c>
      <c r="GG12" s="1">
        <v>6</v>
      </c>
      <c r="GH12" s="1">
        <v>11</v>
      </c>
      <c r="GI12" s="1">
        <v>26</v>
      </c>
      <c r="GJ12" s="1">
        <v>53</v>
      </c>
      <c r="GK12" s="1">
        <v>131</v>
      </c>
      <c r="GL12" s="1">
        <v>9</v>
      </c>
      <c r="GM12" s="1">
        <v>4</v>
      </c>
      <c r="GN12" s="1">
        <v>0</v>
      </c>
      <c r="GO12" s="1">
        <v>40</v>
      </c>
      <c r="GP12" s="1">
        <v>3</v>
      </c>
      <c r="GQ12" s="1">
        <v>53</v>
      </c>
      <c r="GR12" s="1">
        <v>17</v>
      </c>
      <c r="GS12" s="1">
        <v>67</v>
      </c>
      <c r="GT12" s="1">
        <v>102</v>
      </c>
      <c r="GU12" s="1">
        <v>42</v>
      </c>
      <c r="GV12" s="1">
        <v>4</v>
      </c>
      <c r="GW12" s="1">
        <v>17</v>
      </c>
      <c r="GX12" s="1">
        <v>63</v>
      </c>
      <c r="GY12" s="1">
        <v>3</v>
      </c>
      <c r="GZ12" s="1">
        <v>8</v>
      </c>
      <c r="HA12" s="1">
        <v>39</v>
      </c>
      <c r="HB12" s="1">
        <v>31</v>
      </c>
      <c r="HC12" s="1">
        <v>57</v>
      </c>
      <c r="HD12" s="1">
        <v>14</v>
      </c>
      <c r="HE12" s="1">
        <v>11</v>
      </c>
      <c r="HF12" s="1">
        <v>4</v>
      </c>
      <c r="HG12" s="1">
        <v>80</v>
      </c>
      <c r="HH12" s="1">
        <v>55</v>
      </c>
      <c r="HI12" s="1">
        <v>20</v>
      </c>
      <c r="HJ12" s="1">
        <v>29</v>
      </c>
      <c r="HK12" s="1">
        <v>83</v>
      </c>
      <c r="HL12" s="1">
        <v>8</v>
      </c>
      <c r="HM12" s="1">
        <v>6</v>
      </c>
      <c r="HN12" s="1">
        <v>8</v>
      </c>
      <c r="HO12" s="1">
        <v>18</v>
      </c>
      <c r="HP12" s="1">
        <v>3</v>
      </c>
      <c r="HQ12" s="1">
        <v>33</v>
      </c>
      <c r="HR12" s="1">
        <v>0</v>
      </c>
      <c r="HS12" s="1">
        <v>0</v>
      </c>
      <c r="HT12" s="1">
        <v>16</v>
      </c>
      <c r="HU12" s="1">
        <v>5</v>
      </c>
      <c r="HV12" s="1">
        <v>37</v>
      </c>
      <c r="HW12" s="1">
        <v>0</v>
      </c>
      <c r="HX12" s="1">
        <v>18</v>
      </c>
      <c r="HY12" s="1">
        <v>0</v>
      </c>
      <c r="HZ12" s="1">
        <v>4</v>
      </c>
      <c r="IA12" s="1">
        <v>9</v>
      </c>
      <c r="IB12" s="1">
        <v>4</v>
      </c>
      <c r="IC12" s="1">
        <v>15</v>
      </c>
      <c r="ID12" s="1">
        <v>0</v>
      </c>
      <c r="IE12" s="1">
        <v>67</v>
      </c>
      <c r="IF12" s="1">
        <v>40</v>
      </c>
      <c r="IG12" s="1">
        <v>38</v>
      </c>
      <c r="IH12" s="1">
        <v>63</v>
      </c>
      <c r="II12" s="1">
        <v>19</v>
      </c>
      <c r="IJ12" s="1">
        <v>67</v>
      </c>
      <c r="IK12" s="1">
        <v>0</v>
      </c>
      <c r="IL12" s="1">
        <v>0</v>
      </c>
      <c r="IM12" s="1">
        <v>0</v>
      </c>
      <c r="IN12" s="1">
        <v>2293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4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7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5</v>
      </c>
      <c r="LZ12" s="1">
        <v>0</v>
      </c>
      <c r="MA12" s="1">
        <v>5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46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4</v>
      </c>
      <c r="NB12" s="1">
        <v>0</v>
      </c>
      <c r="NC12" s="1">
        <v>0</v>
      </c>
      <c r="ND12" s="1">
        <v>0</v>
      </c>
      <c r="NE12" s="1">
        <v>0</v>
      </c>
      <c r="NF12" s="1">
        <v>3</v>
      </c>
      <c r="NG12" s="1">
        <v>0</v>
      </c>
      <c r="NH12" s="1">
        <v>0</v>
      </c>
      <c r="NI12" s="1">
        <v>0</v>
      </c>
      <c r="NJ12" s="1">
        <v>4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4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21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106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0</v>
      </c>
      <c r="RW12" s="1">
        <v>0</v>
      </c>
      <c r="RX12" s="1">
        <v>0</v>
      </c>
      <c r="RY12" s="1">
        <v>0</v>
      </c>
      <c r="RZ12" s="1">
        <v>13</v>
      </c>
      <c r="SA12" s="1">
        <v>11</v>
      </c>
      <c r="SB12" s="1">
        <v>5</v>
      </c>
      <c r="SC12" s="1">
        <v>29</v>
      </c>
      <c r="SD12" s="1">
        <v>53</v>
      </c>
      <c r="SE12" s="1">
        <v>10</v>
      </c>
      <c r="SF12" s="1">
        <v>20</v>
      </c>
      <c r="SG12" s="1">
        <v>64</v>
      </c>
      <c r="SH12" s="1">
        <v>3</v>
      </c>
      <c r="SI12" s="1">
        <v>84</v>
      </c>
      <c r="SJ12" s="1">
        <v>101</v>
      </c>
      <c r="SK12" s="1">
        <v>0</v>
      </c>
      <c r="SL12" s="1">
        <v>9</v>
      </c>
      <c r="SM12" s="1">
        <v>41</v>
      </c>
      <c r="SN12" s="1">
        <v>127</v>
      </c>
      <c r="SO12" s="1">
        <v>3</v>
      </c>
      <c r="SP12" s="1">
        <v>8</v>
      </c>
      <c r="SQ12" s="1">
        <v>12</v>
      </c>
      <c r="SR12" s="1">
        <v>36</v>
      </c>
      <c r="SS12" s="1">
        <v>26</v>
      </c>
      <c r="ST12" s="1">
        <v>68</v>
      </c>
      <c r="SU12" s="1">
        <v>0</v>
      </c>
      <c r="SV12" s="1">
        <v>86</v>
      </c>
      <c r="SW12" s="1">
        <v>6</v>
      </c>
      <c r="SX12" s="1">
        <v>11</v>
      </c>
      <c r="SY12" s="1">
        <v>26</v>
      </c>
      <c r="SZ12" s="1">
        <v>58</v>
      </c>
      <c r="TA12" s="1">
        <v>136</v>
      </c>
      <c r="TB12" s="1">
        <v>9</v>
      </c>
      <c r="TC12" s="1">
        <v>4</v>
      </c>
      <c r="TD12" s="1">
        <v>0</v>
      </c>
      <c r="TE12" s="1">
        <v>40</v>
      </c>
      <c r="TF12" s="1">
        <v>3</v>
      </c>
      <c r="TG12" s="1">
        <v>56</v>
      </c>
      <c r="TH12" s="1">
        <v>15</v>
      </c>
      <c r="TI12" s="1">
        <v>77</v>
      </c>
      <c r="TJ12" s="1">
        <v>101</v>
      </c>
      <c r="TK12" s="1">
        <v>42</v>
      </c>
      <c r="TL12" s="1">
        <v>4</v>
      </c>
      <c r="TM12" s="1">
        <v>23</v>
      </c>
      <c r="TN12" s="1">
        <v>65</v>
      </c>
      <c r="TO12" s="1">
        <v>3</v>
      </c>
      <c r="TP12" s="1">
        <v>8</v>
      </c>
      <c r="TQ12" s="1">
        <v>45</v>
      </c>
      <c r="TR12" s="1">
        <v>36</v>
      </c>
      <c r="TS12" s="1">
        <v>58</v>
      </c>
      <c r="TT12" s="1">
        <v>14</v>
      </c>
      <c r="TU12" s="1">
        <v>11</v>
      </c>
      <c r="TV12" s="1">
        <v>4</v>
      </c>
      <c r="TW12" s="1">
        <v>84</v>
      </c>
      <c r="TX12" s="1">
        <v>55</v>
      </c>
      <c r="TY12" s="1">
        <v>20</v>
      </c>
      <c r="TZ12" s="1">
        <v>32</v>
      </c>
      <c r="UA12" s="1">
        <v>87</v>
      </c>
      <c r="UB12" s="1">
        <v>11</v>
      </c>
      <c r="UC12" s="1">
        <v>6</v>
      </c>
      <c r="UD12" s="1">
        <v>8</v>
      </c>
      <c r="UE12" s="1">
        <v>24</v>
      </c>
      <c r="UF12" s="1">
        <v>3</v>
      </c>
      <c r="UG12" s="1">
        <v>47</v>
      </c>
      <c r="UH12" s="1">
        <v>0</v>
      </c>
      <c r="UI12" s="1">
        <v>0</v>
      </c>
      <c r="UJ12" s="1">
        <v>16</v>
      </c>
      <c r="UK12" s="1">
        <v>5</v>
      </c>
      <c r="UL12" s="1">
        <v>55</v>
      </c>
      <c r="UM12" s="1">
        <v>0</v>
      </c>
      <c r="UN12" s="1">
        <v>18</v>
      </c>
      <c r="UO12" s="1">
        <v>0</v>
      </c>
      <c r="UP12" s="1">
        <v>4</v>
      </c>
      <c r="UQ12" s="1">
        <v>9</v>
      </c>
      <c r="UR12" s="1">
        <v>4</v>
      </c>
      <c r="US12" s="1">
        <v>15</v>
      </c>
      <c r="UT12" s="1">
        <v>0</v>
      </c>
      <c r="UU12" s="1">
        <v>68</v>
      </c>
      <c r="UV12" s="1">
        <v>45</v>
      </c>
      <c r="UW12" s="1">
        <v>38</v>
      </c>
      <c r="UX12" s="1">
        <v>66</v>
      </c>
      <c r="UY12" s="1">
        <v>19</v>
      </c>
      <c r="UZ12" s="1">
        <v>73</v>
      </c>
      <c r="VA12" s="1">
        <v>0</v>
      </c>
      <c r="VB12" s="1">
        <v>0</v>
      </c>
      <c r="VC12" s="1">
        <v>0</v>
      </c>
      <c r="VD12" s="1">
        <v>2462</v>
      </c>
    </row>
    <row r="13" spans="1:576" x14ac:dyDescent="0.25">
      <c r="A13" s="4">
        <v>10</v>
      </c>
      <c r="B13" s="1" t="s">
        <v>65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3</v>
      </c>
      <c r="P13" s="1">
        <v>4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3</v>
      </c>
      <c r="AH13" s="1">
        <v>0</v>
      </c>
      <c r="AI13" s="1">
        <v>31</v>
      </c>
      <c r="AJ13" s="1">
        <v>0</v>
      </c>
      <c r="AK13" s="1">
        <v>0</v>
      </c>
      <c r="AL13" s="1">
        <v>0</v>
      </c>
      <c r="AM13" s="1">
        <v>3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4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3</v>
      </c>
      <c r="AZ13" s="1">
        <v>3</v>
      </c>
      <c r="BA13" s="1">
        <v>0</v>
      </c>
      <c r="BB13" s="1">
        <v>7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4</v>
      </c>
      <c r="BX13" s="1">
        <v>11</v>
      </c>
      <c r="BY13" s="1">
        <v>3</v>
      </c>
      <c r="BZ13" s="1">
        <v>9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112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5</v>
      </c>
      <c r="CP13" s="1">
        <v>0</v>
      </c>
      <c r="CQ13" s="1">
        <v>0</v>
      </c>
      <c r="CR13" s="1">
        <v>0</v>
      </c>
      <c r="CS13" s="1">
        <v>0</v>
      </c>
      <c r="CT13" s="1">
        <v>3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3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4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22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5</v>
      </c>
      <c r="FQ13" s="1">
        <v>3</v>
      </c>
      <c r="FR13" s="1">
        <v>0</v>
      </c>
      <c r="FS13" s="1">
        <v>8</v>
      </c>
      <c r="FT13" s="1">
        <v>6</v>
      </c>
      <c r="FU13" s="1">
        <v>0</v>
      </c>
      <c r="FV13" s="1">
        <v>0</v>
      </c>
      <c r="FW13" s="1">
        <v>8</v>
      </c>
      <c r="FX13" s="1">
        <v>32</v>
      </c>
      <c r="FY13" s="1">
        <v>0</v>
      </c>
      <c r="FZ13" s="1">
        <v>0</v>
      </c>
      <c r="GA13" s="1">
        <v>0</v>
      </c>
      <c r="GB13" s="1">
        <v>4</v>
      </c>
      <c r="GC13" s="1">
        <v>0</v>
      </c>
      <c r="GD13" s="1">
        <v>0</v>
      </c>
      <c r="GE13" s="1">
        <v>0</v>
      </c>
      <c r="GF13" s="1">
        <v>3</v>
      </c>
      <c r="GG13" s="1">
        <v>0</v>
      </c>
      <c r="GH13" s="1">
        <v>0</v>
      </c>
      <c r="GI13" s="1">
        <v>0</v>
      </c>
      <c r="GJ13" s="1">
        <v>9</v>
      </c>
      <c r="GK13" s="1">
        <v>9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13</v>
      </c>
      <c r="GR13" s="1">
        <v>0</v>
      </c>
      <c r="GS13" s="1">
        <v>9</v>
      </c>
      <c r="GT13" s="1">
        <v>3</v>
      </c>
      <c r="GU13" s="1">
        <v>0</v>
      </c>
      <c r="GV13" s="1">
        <v>0</v>
      </c>
      <c r="GW13" s="1">
        <v>0</v>
      </c>
      <c r="GX13" s="1">
        <v>7</v>
      </c>
      <c r="GY13" s="1">
        <v>0</v>
      </c>
      <c r="GZ13" s="1">
        <v>3</v>
      </c>
      <c r="HA13" s="1">
        <v>4</v>
      </c>
      <c r="HB13" s="1">
        <v>13</v>
      </c>
      <c r="HC13" s="1">
        <v>11</v>
      </c>
      <c r="HD13" s="1">
        <v>0</v>
      </c>
      <c r="HE13" s="1">
        <v>0</v>
      </c>
      <c r="HF13" s="1">
        <v>0</v>
      </c>
      <c r="HG13" s="1">
        <v>12</v>
      </c>
      <c r="HH13" s="1">
        <v>3</v>
      </c>
      <c r="HI13" s="1">
        <v>0</v>
      </c>
      <c r="HJ13" s="1">
        <v>10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5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11</v>
      </c>
      <c r="IF13" s="1">
        <v>22</v>
      </c>
      <c r="IG13" s="1">
        <v>0</v>
      </c>
      <c r="IH13" s="1">
        <v>17</v>
      </c>
      <c r="II13" s="1">
        <v>0</v>
      </c>
      <c r="IJ13" s="1">
        <v>6</v>
      </c>
      <c r="IK13" s="1">
        <v>0</v>
      </c>
      <c r="IL13" s="1">
        <v>0</v>
      </c>
      <c r="IM13" s="1">
        <v>0</v>
      </c>
      <c r="IN13" s="1">
        <v>271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5</v>
      </c>
      <c r="JB13" s="1">
        <v>8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5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4</v>
      </c>
      <c r="JV13" s="1">
        <v>0</v>
      </c>
      <c r="JW13" s="1">
        <v>0</v>
      </c>
      <c r="JX13" s="1">
        <v>8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7</v>
      </c>
      <c r="KG13" s="1">
        <v>0</v>
      </c>
      <c r="KH13" s="1">
        <v>0</v>
      </c>
      <c r="KI13" s="1">
        <v>0</v>
      </c>
      <c r="KJ13" s="1">
        <v>0</v>
      </c>
      <c r="KK13" s="1">
        <v>4</v>
      </c>
      <c r="KL13" s="1">
        <v>0</v>
      </c>
      <c r="KM13" s="1">
        <v>0</v>
      </c>
      <c r="KN13" s="1">
        <v>4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5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3</v>
      </c>
      <c r="LJ13" s="1">
        <v>4</v>
      </c>
      <c r="LK13" s="1">
        <v>0</v>
      </c>
      <c r="LL13" s="1">
        <v>12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64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3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3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4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7</v>
      </c>
      <c r="SA13" s="1">
        <v>0</v>
      </c>
      <c r="SB13" s="1">
        <v>0</v>
      </c>
      <c r="SC13" s="1">
        <v>0</v>
      </c>
      <c r="SD13" s="1">
        <v>0</v>
      </c>
      <c r="SE13" s="1">
        <v>0</v>
      </c>
      <c r="SF13" s="1">
        <v>3</v>
      </c>
      <c r="SG13" s="1">
        <v>8</v>
      </c>
      <c r="SH13" s="1">
        <v>0</v>
      </c>
      <c r="SI13" s="1">
        <v>12</v>
      </c>
      <c r="SJ13" s="1">
        <v>10</v>
      </c>
      <c r="SK13" s="1">
        <v>0</v>
      </c>
      <c r="SL13" s="1">
        <v>0</v>
      </c>
      <c r="SM13" s="1">
        <v>11</v>
      </c>
      <c r="SN13" s="1">
        <v>43</v>
      </c>
      <c r="SO13" s="1">
        <v>0</v>
      </c>
      <c r="SP13" s="1">
        <v>0</v>
      </c>
      <c r="SQ13" s="1">
        <v>0</v>
      </c>
      <c r="SR13" s="1">
        <v>8</v>
      </c>
      <c r="SS13" s="1">
        <v>0</v>
      </c>
      <c r="ST13" s="1">
        <v>6</v>
      </c>
      <c r="SU13" s="1">
        <v>0</v>
      </c>
      <c r="SV13" s="1">
        <v>11</v>
      </c>
      <c r="SW13" s="1">
        <v>0</v>
      </c>
      <c r="SX13" s="1">
        <v>0</v>
      </c>
      <c r="SY13" s="1">
        <v>0</v>
      </c>
      <c r="SZ13" s="1">
        <v>19</v>
      </c>
      <c r="TA13" s="1">
        <v>11</v>
      </c>
      <c r="TB13" s="1">
        <v>0</v>
      </c>
      <c r="TC13" s="1">
        <v>0</v>
      </c>
      <c r="TD13" s="1">
        <v>0</v>
      </c>
      <c r="TE13" s="1">
        <v>3</v>
      </c>
      <c r="TF13" s="1">
        <v>0</v>
      </c>
      <c r="TG13" s="1">
        <v>44</v>
      </c>
      <c r="TH13" s="1">
        <v>0</v>
      </c>
      <c r="TI13" s="1">
        <v>15</v>
      </c>
      <c r="TJ13" s="1">
        <v>17</v>
      </c>
      <c r="TK13" s="1">
        <v>6</v>
      </c>
      <c r="TL13" s="1">
        <v>0</v>
      </c>
      <c r="TM13" s="1">
        <v>0</v>
      </c>
      <c r="TN13" s="1">
        <v>10</v>
      </c>
      <c r="TO13" s="1">
        <v>0</v>
      </c>
      <c r="TP13" s="1">
        <v>4</v>
      </c>
      <c r="TQ13" s="1">
        <v>6</v>
      </c>
      <c r="TR13" s="1">
        <v>28</v>
      </c>
      <c r="TS13" s="1">
        <v>14</v>
      </c>
      <c r="TT13" s="1">
        <v>0</v>
      </c>
      <c r="TU13" s="1">
        <v>0</v>
      </c>
      <c r="TV13" s="1">
        <v>0</v>
      </c>
      <c r="TW13" s="1">
        <v>20</v>
      </c>
      <c r="TX13" s="1">
        <v>4</v>
      </c>
      <c r="TY13" s="1">
        <v>0</v>
      </c>
      <c r="TZ13" s="1">
        <v>22</v>
      </c>
      <c r="UA13" s="1">
        <v>0</v>
      </c>
      <c r="UB13" s="1">
        <v>0</v>
      </c>
      <c r="UC13" s="1">
        <v>0</v>
      </c>
      <c r="UD13" s="1">
        <v>0</v>
      </c>
      <c r="UE13" s="1">
        <v>3</v>
      </c>
      <c r="UF13" s="1">
        <v>0</v>
      </c>
      <c r="UG13" s="1">
        <v>4</v>
      </c>
      <c r="UH13" s="1">
        <v>0</v>
      </c>
      <c r="UI13" s="1">
        <v>0</v>
      </c>
      <c r="UJ13" s="1">
        <v>0</v>
      </c>
      <c r="UK13" s="1">
        <v>0</v>
      </c>
      <c r="UL13" s="1">
        <v>11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12</v>
      </c>
      <c r="UV13" s="1">
        <v>33</v>
      </c>
      <c r="UW13" s="1">
        <v>3</v>
      </c>
      <c r="UX13" s="1">
        <v>37</v>
      </c>
      <c r="UY13" s="1">
        <v>0</v>
      </c>
      <c r="UZ13" s="1">
        <v>7</v>
      </c>
      <c r="VA13" s="1">
        <v>0</v>
      </c>
      <c r="VB13" s="1">
        <v>0</v>
      </c>
      <c r="VC13" s="1">
        <v>0</v>
      </c>
      <c r="VD13" s="1">
        <v>472</v>
      </c>
    </row>
    <row r="14" spans="1:576" x14ac:dyDescent="0.25">
      <c r="A14" s="4">
        <v>11</v>
      </c>
      <c r="B14" s="1" t="s">
        <v>89</v>
      </c>
      <c r="C14" s="1">
        <v>0</v>
      </c>
      <c r="D14" s="1">
        <v>5</v>
      </c>
      <c r="E14" s="1">
        <v>75</v>
      </c>
      <c r="F14" s="1">
        <v>50</v>
      </c>
      <c r="G14" s="1">
        <v>3</v>
      </c>
      <c r="H14" s="1">
        <v>3</v>
      </c>
      <c r="I14" s="1">
        <v>22</v>
      </c>
      <c r="J14" s="1">
        <v>3</v>
      </c>
      <c r="K14" s="1">
        <v>97</v>
      </c>
      <c r="L14" s="1">
        <v>321</v>
      </c>
      <c r="M14" s="1">
        <v>3</v>
      </c>
      <c r="N14" s="1">
        <v>8</v>
      </c>
      <c r="O14" s="1">
        <v>195</v>
      </c>
      <c r="P14" s="1">
        <v>638</v>
      </c>
      <c r="Q14" s="1">
        <v>0</v>
      </c>
      <c r="R14" s="1">
        <v>8</v>
      </c>
      <c r="S14" s="1">
        <v>0</v>
      </c>
      <c r="T14" s="1">
        <v>193</v>
      </c>
      <c r="U14" s="1">
        <v>3</v>
      </c>
      <c r="V14" s="1">
        <v>30</v>
      </c>
      <c r="W14" s="1">
        <v>0</v>
      </c>
      <c r="X14" s="1">
        <v>80</v>
      </c>
      <c r="Y14" s="1">
        <v>0</v>
      </c>
      <c r="Z14" s="1">
        <v>0</v>
      </c>
      <c r="AA14" s="1">
        <v>54</v>
      </c>
      <c r="AB14" s="1">
        <v>464</v>
      </c>
      <c r="AC14" s="1">
        <v>146</v>
      </c>
      <c r="AD14" s="1">
        <v>29</v>
      </c>
      <c r="AE14" s="1">
        <v>3</v>
      </c>
      <c r="AF14" s="1">
        <v>0</v>
      </c>
      <c r="AG14" s="1">
        <v>70</v>
      </c>
      <c r="AH14" s="1">
        <v>7</v>
      </c>
      <c r="AI14" s="1">
        <v>431</v>
      </c>
      <c r="AJ14" s="1">
        <v>0</v>
      </c>
      <c r="AK14" s="1">
        <v>119</v>
      </c>
      <c r="AL14" s="1">
        <v>71</v>
      </c>
      <c r="AM14" s="1">
        <v>35</v>
      </c>
      <c r="AN14" s="1">
        <v>0</v>
      </c>
      <c r="AO14" s="1">
        <v>7</v>
      </c>
      <c r="AP14" s="1">
        <v>53</v>
      </c>
      <c r="AQ14" s="1">
        <v>0</v>
      </c>
      <c r="AR14" s="1">
        <v>315</v>
      </c>
      <c r="AS14" s="1">
        <v>52</v>
      </c>
      <c r="AT14" s="1">
        <v>201</v>
      </c>
      <c r="AU14" s="1">
        <v>565</v>
      </c>
      <c r="AV14" s="1">
        <v>21</v>
      </c>
      <c r="AW14" s="1">
        <v>13</v>
      </c>
      <c r="AX14" s="1">
        <v>3</v>
      </c>
      <c r="AY14" s="1">
        <v>542</v>
      </c>
      <c r="AZ14" s="1">
        <v>70</v>
      </c>
      <c r="BA14" s="1">
        <v>17</v>
      </c>
      <c r="BB14" s="1">
        <v>472</v>
      </c>
      <c r="BC14" s="1">
        <v>3</v>
      </c>
      <c r="BD14" s="1">
        <v>0</v>
      </c>
      <c r="BE14" s="1">
        <v>0</v>
      </c>
      <c r="BF14" s="1">
        <v>0</v>
      </c>
      <c r="BG14" s="1">
        <v>5</v>
      </c>
      <c r="BH14" s="1">
        <v>13</v>
      </c>
      <c r="BI14" s="1">
        <v>25</v>
      </c>
      <c r="BJ14" s="1">
        <v>0</v>
      </c>
      <c r="BK14" s="1">
        <v>0</v>
      </c>
      <c r="BL14" s="1">
        <v>0</v>
      </c>
      <c r="BM14" s="1">
        <v>5</v>
      </c>
      <c r="BN14" s="1">
        <v>51</v>
      </c>
      <c r="BO14" s="1">
        <v>0</v>
      </c>
      <c r="BP14" s="1">
        <v>0</v>
      </c>
      <c r="BQ14" s="1">
        <v>4</v>
      </c>
      <c r="BR14" s="1">
        <v>0</v>
      </c>
      <c r="BS14" s="1">
        <v>0</v>
      </c>
      <c r="BT14" s="1">
        <v>3</v>
      </c>
      <c r="BU14" s="1">
        <v>10</v>
      </c>
      <c r="BV14" s="1">
        <v>4</v>
      </c>
      <c r="BW14" s="1">
        <v>141</v>
      </c>
      <c r="BX14" s="1">
        <v>341</v>
      </c>
      <c r="BY14" s="1">
        <v>8</v>
      </c>
      <c r="BZ14" s="1">
        <v>2333</v>
      </c>
      <c r="CA14" s="1">
        <v>16</v>
      </c>
      <c r="CB14" s="1">
        <v>14</v>
      </c>
      <c r="CC14" s="1">
        <v>0</v>
      </c>
      <c r="CD14" s="1">
        <v>0</v>
      </c>
      <c r="CE14" s="1">
        <v>0</v>
      </c>
      <c r="CF14" s="1">
        <v>8480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6</v>
      </c>
      <c r="CT14" s="1">
        <v>27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5</v>
      </c>
      <c r="DA14" s="1">
        <v>0</v>
      </c>
      <c r="DB14" s="1">
        <v>4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4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5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3</v>
      </c>
      <c r="DW14" s="1">
        <v>0</v>
      </c>
      <c r="DX14" s="1">
        <v>13</v>
      </c>
      <c r="DY14" s="1">
        <v>3</v>
      </c>
      <c r="DZ14" s="1">
        <v>0</v>
      </c>
      <c r="EA14" s="1">
        <v>0</v>
      </c>
      <c r="EB14" s="1">
        <v>0</v>
      </c>
      <c r="EC14" s="1">
        <v>6</v>
      </c>
      <c r="ED14" s="1">
        <v>0</v>
      </c>
      <c r="EE14" s="1">
        <v>0</v>
      </c>
      <c r="EF14" s="1">
        <v>3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3</v>
      </c>
      <c r="ES14" s="1">
        <v>0</v>
      </c>
      <c r="ET14" s="1">
        <v>0</v>
      </c>
      <c r="EU14" s="1">
        <v>0</v>
      </c>
      <c r="EV14" s="1">
        <v>0</v>
      </c>
      <c r="EW14" s="1">
        <v>4</v>
      </c>
      <c r="EX14" s="1">
        <v>0</v>
      </c>
      <c r="EY14" s="1">
        <v>0</v>
      </c>
      <c r="EZ14" s="1">
        <v>0</v>
      </c>
      <c r="FA14" s="1">
        <v>5</v>
      </c>
      <c r="FB14" s="1">
        <v>8</v>
      </c>
      <c r="FC14" s="1">
        <v>0</v>
      </c>
      <c r="FD14" s="1">
        <v>11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123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32</v>
      </c>
      <c r="FU14" s="1">
        <v>0</v>
      </c>
      <c r="FV14" s="1">
        <v>0</v>
      </c>
      <c r="FW14" s="1">
        <v>0</v>
      </c>
      <c r="FX14" s="1">
        <v>21</v>
      </c>
      <c r="FY14" s="1">
        <v>0</v>
      </c>
      <c r="FZ14" s="1">
        <v>0</v>
      </c>
      <c r="GA14" s="1">
        <v>0</v>
      </c>
      <c r="GB14" s="1">
        <v>9</v>
      </c>
      <c r="GC14" s="1">
        <v>0</v>
      </c>
      <c r="GD14" s="1">
        <v>6</v>
      </c>
      <c r="GE14" s="1">
        <v>0</v>
      </c>
      <c r="GF14" s="1">
        <v>4</v>
      </c>
      <c r="GG14" s="1">
        <v>0</v>
      </c>
      <c r="GH14" s="1">
        <v>0</v>
      </c>
      <c r="GI14" s="1">
        <v>3</v>
      </c>
      <c r="GJ14" s="1">
        <v>4</v>
      </c>
      <c r="GK14" s="1">
        <v>0</v>
      </c>
      <c r="GL14" s="1">
        <v>0</v>
      </c>
      <c r="GM14" s="1">
        <v>0</v>
      </c>
      <c r="GN14" s="1">
        <v>0</v>
      </c>
      <c r="GO14" s="1">
        <v>5</v>
      </c>
      <c r="GP14" s="1">
        <v>0</v>
      </c>
      <c r="GQ14" s="1">
        <v>3</v>
      </c>
      <c r="GR14" s="1">
        <v>0</v>
      </c>
      <c r="GS14" s="1">
        <v>12</v>
      </c>
      <c r="GT14" s="1">
        <v>3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7</v>
      </c>
      <c r="HA14" s="1">
        <v>0</v>
      </c>
      <c r="HB14" s="1">
        <v>10</v>
      </c>
      <c r="HC14" s="1">
        <v>26</v>
      </c>
      <c r="HD14" s="1">
        <v>0</v>
      </c>
      <c r="HE14" s="1">
        <v>0</v>
      </c>
      <c r="HF14" s="1">
        <v>0</v>
      </c>
      <c r="HG14" s="1">
        <v>7</v>
      </c>
      <c r="HH14" s="1">
        <v>5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4</v>
      </c>
      <c r="IC14" s="1">
        <v>0</v>
      </c>
      <c r="ID14" s="1">
        <v>0</v>
      </c>
      <c r="IE14" s="1">
        <v>3</v>
      </c>
      <c r="IF14" s="1">
        <v>10</v>
      </c>
      <c r="IG14" s="1">
        <v>0</v>
      </c>
      <c r="IH14" s="1">
        <v>22</v>
      </c>
      <c r="II14" s="1">
        <v>0</v>
      </c>
      <c r="IJ14" s="1">
        <v>5</v>
      </c>
      <c r="IK14" s="1">
        <v>0</v>
      </c>
      <c r="IL14" s="1">
        <v>0</v>
      </c>
      <c r="IM14" s="1">
        <v>0</v>
      </c>
      <c r="IN14" s="1">
        <v>216</v>
      </c>
      <c r="IO14" s="1">
        <v>0</v>
      </c>
      <c r="IP14" s="1">
        <v>0</v>
      </c>
      <c r="IQ14" s="1">
        <v>8</v>
      </c>
      <c r="IR14" s="1">
        <v>3</v>
      </c>
      <c r="IS14" s="1">
        <v>5</v>
      </c>
      <c r="IT14" s="1">
        <v>0</v>
      </c>
      <c r="IU14" s="1">
        <v>0</v>
      </c>
      <c r="IV14" s="1">
        <v>0</v>
      </c>
      <c r="IW14" s="1">
        <v>4</v>
      </c>
      <c r="IX14" s="1">
        <v>29</v>
      </c>
      <c r="IY14" s="1">
        <v>0</v>
      </c>
      <c r="IZ14" s="1">
        <v>4</v>
      </c>
      <c r="JA14" s="1">
        <v>9</v>
      </c>
      <c r="JB14" s="1">
        <v>46</v>
      </c>
      <c r="JC14" s="1">
        <v>0</v>
      </c>
      <c r="JD14" s="1">
        <v>0</v>
      </c>
      <c r="JE14" s="1">
        <v>0</v>
      </c>
      <c r="JF14" s="1">
        <v>17</v>
      </c>
      <c r="JG14" s="1">
        <v>0</v>
      </c>
      <c r="JH14" s="1">
        <v>0</v>
      </c>
      <c r="JI14" s="1">
        <v>0</v>
      </c>
      <c r="JJ14" s="1">
        <v>5</v>
      </c>
      <c r="JK14" s="1">
        <v>0</v>
      </c>
      <c r="JL14" s="1">
        <v>0</v>
      </c>
      <c r="JM14" s="1">
        <v>0</v>
      </c>
      <c r="JN14" s="1">
        <v>33</v>
      </c>
      <c r="JO14" s="1">
        <v>12</v>
      </c>
      <c r="JP14" s="1">
        <v>6</v>
      </c>
      <c r="JQ14" s="1">
        <v>0</v>
      </c>
      <c r="JR14" s="1">
        <v>0</v>
      </c>
      <c r="JS14" s="1">
        <v>3</v>
      </c>
      <c r="JT14" s="1">
        <v>4</v>
      </c>
      <c r="JU14" s="1">
        <v>20</v>
      </c>
      <c r="JV14" s="1">
        <v>0</v>
      </c>
      <c r="JW14" s="1">
        <v>9</v>
      </c>
      <c r="JX14" s="1">
        <v>12</v>
      </c>
      <c r="JY14" s="1">
        <v>3</v>
      </c>
      <c r="JZ14" s="1">
        <v>0</v>
      </c>
      <c r="KA14" s="1">
        <v>0</v>
      </c>
      <c r="KB14" s="1">
        <v>7</v>
      </c>
      <c r="KC14" s="1">
        <v>0</v>
      </c>
      <c r="KD14" s="1">
        <v>32</v>
      </c>
      <c r="KE14" s="1">
        <v>0</v>
      </c>
      <c r="KF14" s="1">
        <v>12</v>
      </c>
      <c r="KG14" s="1">
        <v>33</v>
      </c>
      <c r="KH14" s="1">
        <v>0</v>
      </c>
      <c r="KI14" s="1">
        <v>0</v>
      </c>
      <c r="KJ14" s="1">
        <v>0</v>
      </c>
      <c r="KK14" s="1">
        <v>65</v>
      </c>
      <c r="KL14" s="1">
        <v>10</v>
      </c>
      <c r="KM14" s="1">
        <v>8</v>
      </c>
      <c r="KN14" s="1">
        <v>18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6</v>
      </c>
      <c r="KV14" s="1">
        <v>0</v>
      </c>
      <c r="KW14" s="1">
        <v>0</v>
      </c>
      <c r="KX14" s="1">
        <v>0</v>
      </c>
      <c r="KY14" s="1">
        <v>0</v>
      </c>
      <c r="KZ14" s="1">
        <v>3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31</v>
      </c>
      <c r="LJ14" s="1">
        <v>67</v>
      </c>
      <c r="LK14" s="1">
        <v>11</v>
      </c>
      <c r="LL14" s="1">
        <v>177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712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5</v>
      </c>
      <c r="SC14" s="1">
        <v>86</v>
      </c>
      <c r="SD14" s="1">
        <v>57</v>
      </c>
      <c r="SE14" s="1">
        <v>6</v>
      </c>
      <c r="SF14" s="1">
        <v>3</v>
      </c>
      <c r="SG14" s="1">
        <v>22</v>
      </c>
      <c r="SH14" s="1">
        <v>6</v>
      </c>
      <c r="SI14" s="1">
        <v>111</v>
      </c>
      <c r="SJ14" s="1">
        <v>386</v>
      </c>
      <c r="SK14" s="1">
        <v>3</v>
      </c>
      <c r="SL14" s="1">
        <v>10</v>
      </c>
      <c r="SM14" s="1">
        <v>212</v>
      </c>
      <c r="SN14" s="1">
        <v>730</v>
      </c>
      <c r="SO14" s="1">
        <v>0</v>
      </c>
      <c r="SP14" s="1">
        <v>4</v>
      </c>
      <c r="SQ14" s="1">
        <v>0</v>
      </c>
      <c r="SR14" s="1">
        <v>219</v>
      </c>
      <c r="SS14" s="1">
        <v>3</v>
      </c>
      <c r="ST14" s="1">
        <v>44</v>
      </c>
      <c r="SU14" s="1">
        <v>0</v>
      </c>
      <c r="SV14" s="1">
        <v>88</v>
      </c>
      <c r="SW14" s="1">
        <v>0</v>
      </c>
      <c r="SX14" s="1">
        <v>0</v>
      </c>
      <c r="SY14" s="1">
        <v>63</v>
      </c>
      <c r="SZ14" s="1">
        <v>495</v>
      </c>
      <c r="TA14" s="1">
        <v>156</v>
      </c>
      <c r="TB14" s="1">
        <v>44</v>
      </c>
      <c r="TC14" s="1">
        <v>3</v>
      </c>
      <c r="TD14" s="1">
        <v>0</v>
      </c>
      <c r="TE14" s="1">
        <v>74</v>
      </c>
      <c r="TF14" s="1">
        <v>10</v>
      </c>
      <c r="TG14" s="1">
        <v>456</v>
      </c>
      <c r="TH14" s="1">
        <v>0</v>
      </c>
      <c r="TI14" s="1">
        <v>150</v>
      </c>
      <c r="TJ14" s="1">
        <v>88</v>
      </c>
      <c r="TK14" s="1">
        <v>38</v>
      </c>
      <c r="TL14" s="1">
        <v>0</v>
      </c>
      <c r="TM14" s="1">
        <v>9</v>
      </c>
      <c r="TN14" s="1">
        <v>64</v>
      </c>
      <c r="TO14" s="1">
        <v>0</v>
      </c>
      <c r="TP14" s="1">
        <v>356</v>
      </c>
      <c r="TQ14" s="1">
        <v>53</v>
      </c>
      <c r="TR14" s="1">
        <v>236</v>
      </c>
      <c r="TS14" s="1">
        <v>629</v>
      </c>
      <c r="TT14" s="1">
        <v>26</v>
      </c>
      <c r="TU14" s="1">
        <v>16</v>
      </c>
      <c r="TV14" s="1">
        <v>5</v>
      </c>
      <c r="TW14" s="1">
        <v>617</v>
      </c>
      <c r="TX14" s="1">
        <v>86</v>
      </c>
      <c r="TY14" s="1">
        <v>25</v>
      </c>
      <c r="TZ14" s="1">
        <v>492</v>
      </c>
      <c r="UA14" s="1">
        <v>8</v>
      </c>
      <c r="UB14" s="1">
        <v>0</v>
      </c>
      <c r="UC14" s="1">
        <v>0</v>
      </c>
      <c r="UD14" s="1">
        <v>0</v>
      </c>
      <c r="UE14" s="1">
        <v>5</v>
      </c>
      <c r="UF14" s="1">
        <v>13</v>
      </c>
      <c r="UG14" s="1">
        <v>33</v>
      </c>
      <c r="UH14" s="1">
        <v>0</v>
      </c>
      <c r="UI14" s="1">
        <v>0</v>
      </c>
      <c r="UJ14" s="1">
        <v>0</v>
      </c>
      <c r="UK14" s="1">
        <v>5</v>
      </c>
      <c r="UL14" s="1">
        <v>62</v>
      </c>
      <c r="UM14" s="1">
        <v>0</v>
      </c>
      <c r="UN14" s="1">
        <v>0</v>
      </c>
      <c r="UO14" s="1">
        <v>4</v>
      </c>
      <c r="UP14" s="1">
        <v>0</v>
      </c>
      <c r="UQ14" s="1">
        <v>0</v>
      </c>
      <c r="UR14" s="1">
        <v>5</v>
      </c>
      <c r="US14" s="1">
        <v>8</v>
      </c>
      <c r="UT14" s="1">
        <v>4</v>
      </c>
      <c r="UU14" s="1">
        <v>180</v>
      </c>
      <c r="UV14" s="1">
        <v>421</v>
      </c>
      <c r="UW14" s="1">
        <v>24</v>
      </c>
      <c r="UX14" s="1">
        <v>2542</v>
      </c>
      <c r="UY14" s="1">
        <v>15</v>
      </c>
      <c r="UZ14" s="1">
        <v>17</v>
      </c>
      <c r="VA14" s="1">
        <v>0</v>
      </c>
      <c r="VB14" s="1">
        <v>0</v>
      </c>
      <c r="VC14" s="1">
        <v>0</v>
      </c>
      <c r="VD14" s="1">
        <v>9533</v>
      </c>
    </row>
    <row r="15" spans="1:576" x14ac:dyDescent="0.25">
      <c r="A15" s="4">
        <v>12</v>
      </c>
      <c r="B15" s="1" t="s">
        <v>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5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23</v>
      </c>
      <c r="FR15" s="1">
        <v>0</v>
      </c>
      <c r="FS15" s="1">
        <v>9</v>
      </c>
      <c r="FT15" s="1">
        <v>8</v>
      </c>
      <c r="FU15" s="1">
        <v>0</v>
      </c>
      <c r="FV15" s="1">
        <v>0</v>
      </c>
      <c r="FW15" s="1">
        <v>0</v>
      </c>
      <c r="FX15" s="1">
        <v>15</v>
      </c>
      <c r="FY15" s="1">
        <v>0</v>
      </c>
      <c r="FZ15" s="1">
        <v>0</v>
      </c>
      <c r="GA15" s="1">
        <v>0</v>
      </c>
      <c r="GB15" s="1">
        <v>4</v>
      </c>
      <c r="GC15" s="1">
        <v>5</v>
      </c>
      <c r="GD15" s="1">
        <v>17</v>
      </c>
      <c r="GE15" s="1">
        <v>0</v>
      </c>
      <c r="GF15" s="1">
        <v>52</v>
      </c>
      <c r="GG15" s="1">
        <v>0</v>
      </c>
      <c r="GH15" s="1">
        <v>0</v>
      </c>
      <c r="GI15" s="1">
        <v>0</v>
      </c>
      <c r="GJ15" s="1">
        <v>6</v>
      </c>
      <c r="GK15" s="1">
        <v>6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35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11</v>
      </c>
      <c r="HC15" s="1">
        <v>3</v>
      </c>
      <c r="HD15" s="1">
        <v>0</v>
      </c>
      <c r="HE15" s="1">
        <v>0</v>
      </c>
      <c r="HF15" s="1">
        <v>0</v>
      </c>
      <c r="HG15" s="1">
        <v>7</v>
      </c>
      <c r="HH15" s="1">
        <v>4</v>
      </c>
      <c r="HI15" s="1">
        <v>0</v>
      </c>
      <c r="HJ15" s="1">
        <v>5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9</v>
      </c>
      <c r="HR15" s="1">
        <v>0</v>
      </c>
      <c r="HS15" s="1">
        <v>0</v>
      </c>
      <c r="HT15" s="1">
        <v>0</v>
      </c>
      <c r="HU15" s="1">
        <v>0</v>
      </c>
      <c r="HV15" s="1">
        <v>15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5</v>
      </c>
      <c r="IF15" s="1">
        <v>0</v>
      </c>
      <c r="IG15" s="1">
        <v>0</v>
      </c>
      <c r="IH15" s="1">
        <v>12</v>
      </c>
      <c r="II15" s="1">
        <v>0</v>
      </c>
      <c r="IJ15" s="1">
        <v>6</v>
      </c>
      <c r="IK15" s="1">
        <v>0</v>
      </c>
      <c r="IL15" s="1">
        <v>0</v>
      </c>
      <c r="IM15" s="1">
        <v>0</v>
      </c>
      <c r="IN15" s="1">
        <v>277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29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4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143</v>
      </c>
      <c r="MO15" s="1">
        <v>0</v>
      </c>
      <c r="MP15" s="1">
        <v>0</v>
      </c>
      <c r="MQ15" s="1">
        <v>0</v>
      </c>
      <c r="MR15" s="1">
        <v>7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35</v>
      </c>
      <c r="NB15" s="1">
        <v>3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5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39</v>
      </c>
      <c r="NZ15" s="1">
        <v>0</v>
      </c>
      <c r="OA15" s="1">
        <v>0</v>
      </c>
      <c r="OB15" s="1">
        <v>0</v>
      </c>
      <c r="OC15" s="1">
        <v>0</v>
      </c>
      <c r="OD15" s="1">
        <v>10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5</v>
      </c>
      <c r="OS15" s="1">
        <v>0</v>
      </c>
      <c r="OT15" s="1">
        <v>0</v>
      </c>
      <c r="OU15" s="1">
        <v>0</v>
      </c>
      <c r="OV15" s="1">
        <v>278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0</v>
      </c>
      <c r="SD15" s="1">
        <v>0</v>
      </c>
      <c r="SE15" s="1">
        <v>0</v>
      </c>
      <c r="SF15" s="1">
        <v>0</v>
      </c>
      <c r="SG15" s="1">
        <v>47</v>
      </c>
      <c r="SH15" s="1">
        <v>0</v>
      </c>
      <c r="SI15" s="1">
        <v>13</v>
      </c>
      <c r="SJ15" s="1">
        <v>8</v>
      </c>
      <c r="SK15" s="1">
        <v>0</v>
      </c>
      <c r="SL15" s="1">
        <v>0</v>
      </c>
      <c r="SM15" s="1">
        <v>0</v>
      </c>
      <c r="SN15" s="1">
        <v>20</v>
      </c>
      <c r="SO15" s="1">
        <v>0</v>
      </c>
      <c r="SP15" s="1">
        <v>0</v>
      </c>
      <c r="SQ15" s="1">
        <v>0</v>
      </c>
      <c r="SR15" s="1">
        <v>4</v>
      </c>
      <c r="SS15" s="1">
        <v>5</v>
      </c>
      <c r="ST15" s="1">
        <v>19</v>
      </c>
      <c r="SU15" s="1">
        <v>0</v>
      </c>
      <c r="SV15" s="1">
        <v>195</v>
      </c>
      <c r="SW15" s="1">
        <v>0</v>
      </c>
      <c r="SX15" s="1">
        <v>0</v>
      </c>
      <c r="SY15" s="1">
        <v>0</v>
      </c>
      <c r="SZ15" s="1">
        <v>9</v>
      </c>
      <c r="TA15" s="1">
        <v>6</v>
      </c>
      <c r="TB15" s="1">
        <v>0</v>
      </c>
      <c r="TC15" s="1">
        <v>0</v>
      </c>
      <c r="TD15" s="1">
        <v>0</v>
      </c>
      <c r="TE15" s="1">
        <v>9</v>
      </c>
      <c r="TF15" s="1">
        <v>0</v>
      </c>
      <c r="TG15" s="1">
        <v>3</v>
      </c>
      <c r="TH15" s="1">
        <v>0</v>
      </c>
      <c r="TI15" s="1">
        <v>67</v>
      </c>
      <c r="TJ15" s="1">
        <v>4</v>
      </c>
      <c r="TK15" s="1">
        <v>0</v>
      </c>
      <c r="TL15" s="1">
        <v>0</v>
      </c>
      <c r="TM15" s="1">
        <v>0</v>
      </c>
      <c r="TN15" s="1">
        <v>0</v>
      </c>
      <c r="TO15" s="1">
        <v>0</v>
      </c>
      <c r="TP15" s="1">
        <v>0</v>
      </c>
      <c r="TQ15" s="1">
        <v>0</v>
      </c>
      <c r="TR15" s="1">
        <v>11</v>
      </c>
      <c r="TS15" s="1">
        <v>3</v>
      </c>
      <c r="TT15" s="1">
        <v>0</v>
      </c>
      <c r="TU15" s="1">
        <v>0</v>
      </c>
      <c r="TV15" s="1">
        <v>0</v>
      </c>
      <c r="TW15" s="1">
        <v>11</v>
      </c>
      <c r="TX15" s="1">
        <v>6</v>
      </c>
      <c r="TY15" s="1">
        <v>0</v>
      </c>
      <c r="TZ15" s="1">
        <v>5</v>
      </c>
      <c r="UA15" s="1">
        <v>0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45</v>
      </c>
      <c r="UH15" s="1">
        <v>0</v>
      </c>
      <c r="UI15" s="1">
        <v>0</v>
      </c>
      <c r="UJ15" s="1">
        <v>0</v>
      </c>
      <c r="UK15" s="1">
        <v>0</v>
      </c>
      <c r="UL15" s="1">
        <v>28</v>
      </c>
      <c r="UM15" s="1">
        <v>0</v>
      </c>
      <c r="UN15" s="1">
        <v>0</v>
      </c>
      <c r="UO15" s="1">
        <v>0</v>
      </c>
      <c r="UP15" s="1">
        <v>0</v>
      </c>
      <c r="UQ15" s="1">
        <v>0</v>
      </c>
      <c r="UR15" s="1">
        <v>0</v>
      </c>
      <c r="US15" s="1">
        <v>0</v>
      </c>
      <c r="UT15" s="1">
        <v>0</v>
      </c>
      <c r="UU15" s="1">
        <v>3</v>
      </c>
      <c r="UV15" s="1">
        <v>0</v>
      </c>
      <c r="UW15" s="1">
        <v>0</v>
      </c>
      <c r="UX15" s="1">
        <v>18</v>
      </c>
      <c r="UY15" s="1">
        <v>0</v>
      </c>
      <c r="UZ15" s="1">
        <v>6</v>
      </c>
      <c r="VA15" s="1">
        <v>0</v>
      </c>
      <c r="VB15" s="1">
        <v>0</v>
      </c>
      <c r="VC15" s="1">
        <v>0</v>
      </c>
      <c r="VD15" s="1">
        <v>564</v>
      </c>
    </row>
    <row r="16" spans="1:576" x14ac:dyDescent="0.25">
      <c r="A16" s="4">
        <v>13</v>
      </c>
      <c r="B16" s="1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3</v>
      </c>
      <c r="BA16" s="1">
        <v>0</v>
      </c>
      <c r="BB16" s="1">
        <v>0</v>
      </c>
      <c r="BC16" s="1">
        <v>3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4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37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10</v>
      </c>
      <c r="FK16" s="1">
        <v>7</v>
      </c>
      <c r="FL16" s="1">
        <v>3</v>
      </c>
      <c r="FM16" s="1">
        <v>11</v>
      </c>
      <c r="FN16" s="1">
        <v>9</v>
      </c>
      <c r="FO16" s="1">
        <v>4</v>
      </c>
      <c r="FP16" s="1">
        <v>5</v>
      </c>
      <c r="FQ16" s="1">
        <v>28</v>
      </c>
      <c r="FR16" s="1">
        <v>0</v>
      </c>
      <c r="FS16" s="1">
        <v>20</v>
      </c>
      <c r="FT16" s="1">
        <v>4</v>
      </c>
      <c r="FU16" s="1">
        <v>0</v>
      </c>
      <c r="FV16" s="1">
        <v>0</v>
      </c>
      <c r="FW16" s="1">
        <v>12</v>
      </c>
      <c r="FX16" s="1">
        <v>24</v>
      </c>
      <c r="FY16" s="1">
        <v>0</v>
      </c>
      <c r="FZ16" s="1">
        <v>0</v>
      </c>
      <c r="GA16" s="1">
        <v>0</v>
      </c>
      <c r="GB16" s="1">
        <v>11</v>
      </c>
      <c r="GC16" s="1">
        <v>0</v>
      </c>
      <c r="GD16" s="1">
        <v>18</v>
      </c>
      <c r="GE16" s="1">
        <v>0</v>
      </c>
      <c r="GF16" s="1">
        <v>17</v>
      </c>
      <c r="GG16" s="1">
        <v>0</v>
      </c>
      <c r="GH16" s="1">
        <v>3</v>
      </c>
      <c r="GI16" s="1">
        <v>0</v>
      </c>
      <c r="GJ16" s="1">
        <v>6</v>
      </c>
      <c r="GK16" s="1">
        <v>20</v>
      </c>
      <c r="GL16" s="1">
        <v>3</v>
      </c>
      <c r="GM16" s="1">
        <v>3</v>
      </c>
      <c r="GN16" s="1">
        <v>0</v>
      </c>
      <c r="GO16" s="1">
        <v>4</v>
      </c>
      <c r="GP16" s="1">
        <v>0</v>
      </c>
      <c r="GQ16" s="1">
        <v>11</v>
      </c>
      <c r="GR16" s="1">
        <v>0</v>
      </c>
      <c r="GS16" s="1">
        <v>30</v>
      </c>
      <c r="GT16" s="1">
        <v>9</v>
      </c>
      <c r="GU16" s="1">
        <v>12</v>
      </c>
      <c r="GV16" s="1">
        <v>0</v>
      </c>
      <c r="GW16" s="1">
        <v>0</v>
      </c>
      <c r="GX16" s="1">
        <v>18</v>
      </c>
      <c r="GY16" s="1">
        <v>0</v>
      </c>
      <c r="GZ16" s="1">
        <v>7</v>
      </c>
      <c r="HA16" s="1">
        <v>14</v>
      </c>
      <c r="HB16" s="1">
        <v>11</v>
      </c>
      <c r="HC16" s="1">
        <v>14</v>
      </c>
      <c r="HD16" s="1">
        <v>0</v>
      </c>
      <c r="HE16" s="1">
        <v>5</v>
      </c>
      <c r="HF16" s="1">
        <v>0</v>
      </c>
      <c r="HG16" s="1">
        <v>17</v>
      </c>
      <c r="HH16" s="1">
        <v>7</v>
      </c>
      <c r="HI16" s="1">
        <v>5</v>
      </c>
      <c r="HJ16" s="1">
        <v>7</v>
      </c>
      <c r="HK16" s="1">
        <v>28</v>
      </c>
      <c r="HL16" s="1">
        <v>7</v>
      </c>
      <c r="HM16" s="1">
        <v>0</v>
      </c>
      <c r="HN16" s="1">
        <v>0</v>
      </c>
      <c r="HO16" s="1">
        <v>7</v>
      </c>
      <c r="HP16" s="1">
        <v>0</v>
      </c>
      <c r="HQ16" s="1">
        <v>17</v>
      </c>
      <c r="HR16" s="1">
        <v>0</v>
      </c>
      <c r="HS16" s="1">
        <v>0</v>
      </c>
      <c r="HT16" s="1">
        <v>4</v>
      </c>
      <c r="HU16" s="1">
        <v>0</v>
      </c>
      <c r="HV16" s="1">
        <v>7</v>
      </c>
      <c r="HW16" s="1">
        <v>0</v>
      </c>
      <c r="HX16" s="1">
        <v>9</v>
      </c>
      <c r="HY16" s="1">
        <v>0</v>
      </c>
      <c r="HZ16" s="1">
        <v>0</v>
      </c>
      <c r="IA16" s="1">
        <v>5</v>
      </c>
      <c r="IB16" s="1">
        <v>0</v>
      </c>
      <c r="IC16" s="1">
        <v>3</v>
      </c>
      <c r="ID16" s="1">
        <v>0</v>
      </c>
      <c r="IE16" s="1">
        <v>21</v>
      </c>
      <c r="IF16" s="1">
        <v>19</v>
      </c>
      <c r="IG16" s="1">
        <v>8</v>
      </c>
      <c r="IH16" s="1">
        <v>20</v>
      </c>
      <c r="II16" s="1">
        <v>16</v>
      </c>
      <c r="IJ16" s="1">
        <v>18</v>
      </c>
      <c r="IK16" s="1">
        <v>0</v>
      </c>
      <c r="IL16" s="1">
        <v>0</v>
      </c>
      <c r="IM16" s="1">
        <v>4</v>
      </c>
      <c r="IN16" s="1">
        <v>600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4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51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4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</v>
      </c>
      <c r="NZ16" s="1">
        <v>0</v>
      </c>
      <c r="OA16" s="1">
        <v>0</v>
      </c>
      <c r="OB16" s="1">
        <v>0</v>
      </c>
      <c r="OC16" s="1">
        <v>0</v>
      </c>
      <c r="OD16" s="1">
        <v>6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76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0</v>
      </c>
      <c r="SA16" s="1">
        <v>7</v>
      </c>
      <c r="SB16" s="1">
        <v>4</v>
      </c>
      <c r="SC16" s="1">
        <v>11</v>
      </c>
      <c r="SD16" s="1">
        <v>9</v>
      </c>
      <c r="SE16" s="1">
        <v>4</v>
      </c>
      <c r="SF16" s="1">
        <v>5</v>
      </c>
      <c r="SG16" s="1">
        <v>33</v>
      </c>
      <c r="SH16" s="1">
        <v>0</v>
      </c>
      <c r="SI16" s="1">
        <v>19</v>
      </c>
      <c r="SJ16" s="1">
        <v>13</v>
      </c>
      <c r="SK16" s="1">
        <v>0</v>
      </c>
      <c r="SL16" s="1">
        <v>0</v>
      </c>
      <c r="SM16" s="1">
        <v>12</v>
      </c>
      <c r="SN16" s="1">
        <v>24</v>
      </c>
      <c r="SO16" s="1">
        <v>0</v>
      </c>
      <c r="SP16" s="1">
        <v>0</v>
      </c>
      <c r="SQ16" s="1">
        <v>0</v>
      </c>
      <c r="SR16" s="1">
        <v>16</v>
      </c>
      <c r="SS16" s="1">
        <v>0</v>
      </c>
      <c r="ST16" s="1">
        <v>21</v>
      </c>
      <c r="SU16" s="1">
        <v>0</v>
      </c>
      <c r="SV16" s="1">
        <v>69</v>
      </c>
      <c r="SW16" s="1">
        <v>0</v>
      </c>
      <c r="SX16" s="1">
        <v>3</v>
      </c>
      <c r="SY16" s="1">
        <v>0</v>
      </c>
      <c r="SZ16" s="1">
        <v>9</v>
      </c>
      <c r="TA16" s="1">
        <v>20</v>
      </c>
      <c r="TB16" s="1">
        <v>3</v>
      </c>
      <c r="TC16" s="1">
        <v>3</v>
      </c>
      <c r="TD16" s="1">
        <v>0</v>
      </c>
      <c r="TE16" s="1">
        <v>7</v>
      </c>
      <c r="TF16" s="1">
        <v>0</v>
      </c>
      <c r="TG16" s="1">
        <v>15</v>
      </c>
      <c r="TH16" s="1">
        <v>0</v>
      </c>
      <c r="TI16" s="1">
        <v>31</v>
      </c>
      <c r="TJ16" s="1">
        <v>9</v>
      </c>
      <c r="TK16" s="1">
        <v>12</v>
      </c>
      <c r="TL16" s="1">
        <v>0</v>
      </c>
      <c r="TM16" s="1">
        <v>0</v>
      </c>
      <c r="TN16" s="1">
        <v>24</v>
      </c>
      <c r="TO16" s="1">
        <v>0</v>
      </c>
      <c r="TP16" s="1">
        <v>13</v>
      </c>
      <c r="TQ16" s="1">
        <v>17</v>
      </c>
      <c r="TR16" s="1">
        <v>15</v>
      </c>
      <c r="TS16" s="1">
        <v>17</v>
      </c>
      <c r="TT16" s="1">
        <v>0</v>
      </c>
      <c r="TU16" s="1">
        <v>5</v>
      </c>
      <c r="TV16" s="1">
        <v>0</v>
      </c>
      <c r="TW16" s="1">
        <v>25</v>
      </c>
      <c r="TX16" s="1">
        <v>9</v>
      </c>
      <c r="TY16" s="1">
        <v>5</v>
      </c>
      <c r="TZ16" s="1">
        <v>12</v>
      </c>
      <c r="UA16" s="1">
        <v>34</v>
      </c>
      <c r="UB16" s="1">
        <v>7</v>
      </c>
      <c r="UC16" s="1">
        <v>0</v>
      </c>
      <c r="UD16" s="1">
        <v>0</v>
      </c>
      <c r="UE16" s="1">
        <v>7</v>
      </c>
      <c r="UF16" s="1">
        <v>0</v>
      </c>
      <c r="UG16" s="1">
        <v>25</v>
      </c>
      <c r="UH16" s="1">
        <v>0</v>
      </c>
      <c r="UI16" s="1">
        <v>0</v>
      </c>
      <c r="UJ16" s="1">
        <v>4</v>
      </c>
      <c r="UK16" s="1">
        <v>0</v>
      </c>
      <c r="UL16" s="1">
        <v>15</v>
      </c>
      <c r="UM16" s="1">
        <v>0</v>
      </c>
      <c r="UN16" s="1">
        <v>9</v>
      </c>
      <c r="UO16" s="1">
        <v>0</v>
      </c>
      <c r="UP16" s="1">
        <v>0</v>
      </c>
      <c r="UQ16" s="1">
        <v>5</v>
      </c>
      <c r="UR16" s="1">
        <v>0</v>
      </c>
      <c r="US16" s="1">
        <v>3</v>
      </c>
      <c r="UT16" s="1">
        <v>0</v>
      </c>
      <c r="UU16" s="1">
        <v>19</v>
      </c>
      <c r="UV16" s="1">
        <v>26</v>
      </c>
      <c r="UW16" s="1">
        <v>8</v>
      </c>
      <c r="UX16" s="1">
        <v>28</v>
      </c>
      <c r="UY16" s="1">
        <v>21</v>
      </c>
      <c r="UZ16" s="1">
        <v>22</v>
      </c>
      <c r="VA16" s="1">
        <v>0</v>
      </c>
      <c r="VB16" s="1">
        <v>0</v>
      </c>
      <c r="VC16" s="1">
        <v>4</v>
      </c>
      <c r="VD16" s="1">
        <v>733</v>
      </c>
    </row>
    <row r="17" spans="1:576" x14ac:dyDescent="0.25">
      <c r="A17" s="4">
        <v>14</v>
      </c>
      <c r="B17" s="1" t="s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3</v>
      </c>
      <c r="CK17" s="1">
        <v>0</v>
      </c>
      <c r="CL17" s="1">
        <v>3</v>
      </c>
      <c r="CM17" s="1">
        <v>0</v>
      </c>
      <c r="CN17" s="1">
        <v>0</v>
      </c>
      <c r="CO17" s="1">
        <v>4</v>
      </c>
      <c r="CP17" s="1">
        <v>14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15</v>
      </c>
      <c r="CY17" s="1">
        <v>0</v>
      </c>
      <c r="CZ17" s="1">
        <v>4</v>
      </c>
      <c r="DA17" s="1">
        <v>0</v>
      </c>
      <c r="DB17" s="1">
        <v>0</v>
      </c>
      <c r="DC17" s="1">
        <v>4</v>
      </c>
      <c r="DD17" s="1">
        <v>0</v>
      </c>
      <c r="DE17" s="1">
        <v>0</v>
      </c>
      <c r="DF17" s="1">
        <v>18</v>
      </c>
      <c r="DG17" s="1">
        <v>13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47</v>
      </c>
      <c r="DN17" s="1">
        <v>0</v>
      </c>
      <c r="DO17" s="1">
        <v>3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77</v>
      </c>
      <c r="DW17" s="1">
        <v>0</v>
      </c>
      <c r="DX17" s="1">
        <v>12</v>
      </c>
      <c r="DY17" s="1">
        <v>4</v>
      </c>
      <c r="DZ17" s="1">
        <v>0</v>
      </c>
      <c r="EA17" s="1">
        <v>0</v>
      </c>
      <c r="EB17" s="1">
        <v>0</v>
      </c>
      <c r="EC17" s="1">
        <v>14</v>
      </c>
      <c r="ED17" s="1">
        <v>23</v>
      </c>
      <c r="EE17" s="1">
        <v>0</v>
      </c>
      <c r="EF17" s="1">
        <v>18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5</v>
      </c>
      <c r="ES17" s="1">
        <v>0</v>
      </c>
      <c r="ET17" s="1">
        <v>0</v>
      </c>
      <c r="EU17" s="1">
        <v>0</v>
      </c>
      <c r="EV17" s="1">
        <v>0</v>
      </c>
      <c r="EW17" s="1">
        <v>3</v>
      </c>
      <c r="EX17" s="1">
        <v>0</v>
      </c>
      <c r="EY17" s="1">
        <v>0</v>
      </c>
      <c r="EZ17" s="1">
        <v>0</v>
      </c>
      <c r="FA17" s="1">
        <v>17</v>
      </c>
      <c r="FB17" s="1">
        <v>13</v>
      </c>
      <c r="FC17" s="1">
        <v>10</v>
      </c>
      <c r="FD17" s="1">
        <v>3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324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17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4</v>
      </c>
      <c r="IF17" s="1">
        <v>0</v>
      </c>
      <c r="IG17" s="1">
        <v>7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35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11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3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3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248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8</v>
      </c>
      <c r="KE17" s="1">
        <v>0</v>
      </c>
      <c r="KF17" s="1">
        <v>0</v>
      </c>
      <c r="KG17" s="1">
        <v>83</v>
      </c>
      <c r="KH17" s="1">
        <v>3</v>
      </c>
      <c r="KI17" s="1">
        <v>4</v>
      </c>
      <c r="KJ17" s="1">
        <v>0</v>
      </c>
      <c r="KK17" s="1">
        <v>3</v>
      </c>
      <c r="KL17" s="1">
        <v>0</v>
      </c>
      <c r="KM17" s="1">
        <v>0</v>
      </c>
      <c r="KN17" s="1">
        <v>34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4</v>
      </c>
      <c r="LF17" s="1">
        <v>0</v>
      </c>
      <c r="LG17" s="1">
        <v>0</v>
      </c>
      <c r="LH17" s="1">
        <v>0</v>
      </c>
      <c r="LI17" s="1">
        <v>4</v>
      </c>
      <c r="LJ17" s="1">
        <v>9</v>
      </c>
      <c r="LK17" s="1">
        <v>89</v>
      </c>
      <c r="LL17" s="1">
        <v>3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518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13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11</v>
      </c>
      <c r="SA17" s="1">
        <v>0</v>
      </c>
      <c r="SB17" s="1">
        <v>0</v>
      </c>
      <c r="SC17" s="1">
        <v>0</v>
      </c>
      <c r="SD17" s="1">
        <v>3</v>
      </c>
      <c r="SE17" s="1">
        <v>0</v>
      </c>
      <c r="SF17" s="1">
        <v>3</v>
      </c>
      <c r="SG17" s="1">
        <v>4</v>
      </c>
      <c r="SH17" s="1">
        <v>0</v>
      </c>
      <c r="SI17" s="1">
        <v>4</v>
      </c>
      <c r="SJ17" s="1">
        <v>26</v>
      </c>
      <c r="SK17" s="1">
        <v>0</v>
      </c>
      <c r="SL17" s="1">
        <v>0</v>
      </c>
      <c r="SM17" s="1">
        <v>0</v>
      </c>
      <c r="SN17" s="1">
        <v>0</v>
      </c>
      <c r="SO17" s="1">
        <v>0</v>
      </c>
      <c r="SP17" s="1">
        <v>0</v>
      </c>
      <c r="SQ17" s="1">
        <v>0</v>
      </c>
      <c r="SR17" s="1">
        <v>19</v>
      </c>
      <c r="SS17" s="1">
        <v>0</v>
      </c>
      <c r="ST17" s="1">
        <v>4</v>
      </c>
      <c r="SU17" s="1">
        <v>0</v>
      </c>
      <c r="SV17" s="1">
        <v>0</v>
      </c>
      <c r="SW17" s="1">
        <v>4</v>
      </c>
      <c r="SX17" s="1">
        <v>0</v>
      </c>
      <c r="SY17" s="1">
        <v>0</v>
      </c>
      <c r="SZ17" s="1">
        <v>19</v>
      </c>
      <c r="TA17" s="1">
        <v>17</v>
      </c>
      <c r="TB17" s="1">
        <v>0</v>
      </c>
      <c r="TC17" s="1">
        <v>0</v>
      </c>
      <c r="TD17" s="1">
        <v>0</v>
      </c>
      <c r="TE17" s="1">
        <v>0</v>
      </c>
      <c r="TF17" s="1">
        <v>0</v>
      </c>
      <c r="TG17" s="1">
        <v>330</v>
      </c>
      <c r="TH17" s="1">
        <v>0</v>
      </c>
      <c r="TI17" s="1">
        <v>3</v>
      </c>
      <c r="TJ17" s="1">
        <v>0</v>
      </c>
      <c r="TK17" s="1">
        <v>0</v>
      </c>
      <c r="TL17" s="1">
        <v>0</v>
      </c>
      <c r="TM17" s="1">
        <v>0</v>
      </c>
      <c r="TN17" s="1">
        <v>0</v>
      </c>
      <c r="TO17" s="1">
        <v>0</v>
      </c>
      <c r="TP17" s="1">
        <v>88</v>
      </c>
      <c r="TQ17" s="1">
        <v>0</v>
      </c>
      <c r="TR17" s="1">
        <v>17</v>
      </c>
      <c r="TS17" s="1">
        <v>89</v>
      </c>
      <c r="TT17" s="1">
        <v>3</v>
      </c>
      <c r="TU17" s="1">
        <v>4</v>
      </c>
      <c r="TV17" s="1">
        <v>0</v>
      </c>
      <c r="TW17" s="1">
        <v>17</v>
      </c>
      <c r="TX17" s="1">
        <v>23</v>
      </c>
      <c r="TY17" s="1">
        <v>0</v>
      </c>
      <c r="TZ17" s="1">
        <v>49</v>
      </c>
      <c r="UA17" s="1">
        <v>0</v>
      </c>
      <c r="UB17" s="1">
        <v>0</v>
      </c>
      <c r="UC17" s="1">
        <v>0</v>
      </c>
      <c r="UD17" s="1">
        <v>0</v>
      </c>
      <c r="UE17" s="1">
        <v>0</v>
      </c>
      <c r="UF17" s="1">
        <v>0</v>
      </c>
      <c r="UG17" s="1">
        <v>0</v>
      </c>
      <c r="UH17" s="1">
        <v>0</v>
      </c>
      <c r="UI17" s="1">
        <v>0</v>
      </c>
      <c r="UJ17" s="1">
        <v>0</v>
      </c>
      <c r="UK17" s="1">
        <v>0</v>
      </c>
      <c r="UL17" s="1">
        <v>8</v>
      </c>
      <c r="UM17" s="1">
        <v>0</v>
      </c>
      <c r="UN17" s="1">
        <v>0</v>
      </c>
      <c r="UO17" s="1">
        <v>0</v>
      </c>
      <c r="UP17" s="1">
        <v>0</v>
      </c>
      <c r="UQ17" s="1">
        <v>7</v>
      </c>
      <c r="UR17" s="1">
        <v>0</v>
      </c>
      <c r="US17" s="1">
        <v>0</v>
      </c>
      <c r="UT17" s="1">
        <v>0</v>
      </c>
      <c r="UU17" s="1">
        <v>21</v>
      </c>
      <c r="UV17" s="1">
        <v>17</v>
      </c>
      <c r="UW17" s="1">
        <v>100</v>
      </c>
      <c r="UX17" s="1">
        <v>4</v>
      </c>
      <c r="UY17" s="1">
        <v>0</v>
      </c>
      <c r="UZ17" s="1">
        <v>0</v>
      </c>
      <c r="VA17" s="1">
        <v>0</v>
      </c>
      <c r="VB17" s="1">
        <v>0</v>
      </c>
      <c r="VC17" s="1">
        <v>0</v>
      </c>
      <c r="VD17" s="1">
        <v>885</v>
      </c>
    </row>
    <row r="18" spans="1:576" x14ac:dyDescent="0.25">
      <c r="A18" s="4">
        <v>15</v>
      </c>
      <c r="B18" s="1" t="s">
        <v>212</v>
      </c>
      <c r="C18" s="1">
        <v>0</v>
      </c>
      <c r="D18" s="1">
        <v>0</v>
      </c>
      <c r="E18" s="1">
        <v>4</v>
      </c>
      <c r="F18" s="1">
        <v>12</v>
      </c>
      <c r="G18" s="1">
        <v>0</v>
      </c>
      <c r="H18" s="1">
        <v>0</v>
      </c>
      <c r="I18" s="1">
        <v>16</v>
      </c>
      <c r="J18" s="1">
        <v>0</v>
      </c>
      <c r="K18" s="1">
        <v>9</v>
      </c>
      <c r="L18" s="1">
        <v>576</v>
      </c>
      <c r="M18" s="1">
        <v>0</v>
      </c>
      <c r="N18" s="1">
        <v>0</v>
      </c>
      <c r="O18" s="1">
        <v>30</v>
      </c>
      <c r="P18" s="1">
        <v>307</v>
      </c>
      <c r="Q18" s="1">
        <v>0</v>
      </c>
      <c r="R18" s="1">
        <v>0</v>
      </c>
      <c r="S18" s="1">
        <v>0</v>
      </c>
      <c r="T18" s="1">
        <v>33</v>
      </c>
      <c r="U18" s="1">
        <v>0</v>
      </c>
      <c r="V18" s="1">
        <v>55</v>
      </c>
      <c r="W18" s="1">
        <v>0</v>
      </c>
      <c r="X18" s="1">
        <v>19</v>
      </c>
      <c r="Y18" s="1">
        <v>0</v>
      </c>
      <c r="Z18" s="1">
        <v>0</v>
      </c>
      <c r="AA18" s="1">
        <v>0</v>
      </c>
      <c r="AB18" s="1">
        <v>643</v>
      </c>
      <c r="AC18" s="1">
        <v>101</v>
      </c>
      <c r="AD18" s="1">
        <v>3</v>
      </c>
      <c r="AE18" s="1">
        <v>0</v>
      </c>
      <c r="AF18" s="1">
        <v>0</v>
      </c>
      <c r="AG18" s="1">
        <v>39</v>
      </c>
      <c r="AH18" s="1">
        <v>0</v>
      </c>
      <c r="AI18" s="1">
        <v>132</v>
      </c>
      <c r="AJ18" s="1">
        <v>0</v>
      </c>
      <c r="AK18" s="1">
        <v>41</v>
      </c>
      <c r="AL18" s="1">
        <v>21</v>
      </c>
      <c r="AM18" s="1">
        <v>19</v>
      </c>
      <c r="AN18" s="1">
        <v>0</v>
      </c>
      <c r="AO18" s="1">
        <v>4</v>
      </c>
      <c r="AP18" s="1">
        <v>10</v>
      </c>
      <c r="AQ18" s="1">
        <v>0</v>
      </c>
      <c r="AR18" s="1">
        <v>58</v>
      </c>
      <c r="AS18" s="1">
        <v>5</v>
      </c>
      <c r="AT18" s="1">
        <v>21</v>
      </c>
      <c r="AU18" s="1">
        <v>262</v>
      </c>
      <c r="AV18" s="1">
        <v>0</v>
      </c>
      <c r="AW18" s="1">
        <v>0</v>
      </c>
      <c r="AX18" s="1">
        <v>0</v>
      </c>
      <c r="AY18" s="1">
        <v>43</v>
      </c>
      <c r="AZ18" s="1">
        <v>38</v>
      </c>
      <c r="BA18" s="1">
        <v>3</v>
      </c>
      <c r="BB18" s="1">
        <v>28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29</v>
      </c>
      <c r="BJ18" s="1">
        <v>0</v>
      </c>
      <c r="BK18" s="1">
        <v>0</v>
      </c>
      <c r="BL18" s="1">
        <v>0</v>
      </c>
      <c r="BM18" s="1">
        <v>0</v>
      </c>
      <c r="BN18" s="1">
        <v>13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6</v>
      </c>
      <c r="BX18" s="1">
        <v>89</v>
      </c>
      <c r="BY18" s="1">
        <v>0</v>
      </c>
      <c r="BZ18" s="1">
        <v>148</v>
      </c>
      <c r="CA18" s="1">
        <v>3</v>
      </c>
      <c r="CB18" s="1">
        <v>3</v>
      </c>
      <c r="CC18" s="1">
        <v>0</v>
      </c>
      <c r="CD18" s="1">
        <v>0</v>
      </c>
      <c r="CE18" s="1">
        <v>0</v>
      </c>
      <c r="CF18" s="1">
        <v>2817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6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9</v>
      </c>
      <c r="FK18" s="1">
        <v>0</v>
      </c>
      <c r="FL18" s="1">
        <v>0</v>
      </c>
      <c r="FM18" s="1">
        <v>11</v>
      </c>
      <c r="FN18" s="1">
        <v>58</v>
      </c>
      <c r="FO18" s="1">
        <v>0</v>
      </c>
      <c r="FP18" s="1">
        <v>12</v>
      </c>
      <c r="FQ18" s="1">
        <v>33</v>
      </c>
      <c r="FR18" s="1">
        <v>0</v>
      </c>
      <c r="FS18" s="1">
        <v>23</v>
      </c>
      <c r="FT18" s="1">
        <v>444</v>
      </c>
      <c r="FU18" s="1">
        <v>0</v>
      </c>
      <c r="FV18" s="1">
        <v>0</v>
      </c>
      <c r="FW18" s="1">
        <v>51</v>
      </c>
      <c r="FX18" s="1">
        <v>684</v>
      </c>
      <c r="FY18" s="1">
        <v>0</v>
      </c>
      <c r="FZ18" s="1">
        <v>0</v>
      </c>
      <c r="GA18" s="1">
        <v>0</v>
      </c>
      <c r="GB18" s="1">
        <v>71</v>
      </c>
      <c r="GC18" s="1">
        <v>0</v>
      </c>
      <c r="GD18" s="1">
        <v>54</v>
      </c>
      <c r="GE18" s="1">
        <v>0</v>
      </c>
      <c r="GF18" s="1">
        <v>62</v>
      </c>
      <c r="GG18" s="1">
        <v>0</v>
      </c>
      <c r="GH18" s="1">
        <v>12</v>
      </c>
      <c r="GI18" s="1">
        <v>4</v>
      </c>
      <c r="GJ18" s="1">
        <v>543</v>
      </c>
      <c r="GK18" s="1">
        <v>294</v>
      </c>
      <c r="GL18" s="1">
        <v>4</v>
      </c>
      <c r="GM18" s="1">
        <v>11</v>
      </c>
      <c r="GN18" s="1">
        <v>0</v>
      </c>
      <c r="GO18" s="1">
        <v>74</v>
      </c>
      <c r="GP18" s="1">
        <v>0</v>
      </c>
      <c r="GQ18" s="1">
        <v>165</v>
      </c>
      <c r="GR18" s="1">
        <v>0</v>
      </c>
      <c r="GS18" s="1">
        <v>105</v>
      </c>
      <c r="GT18" s="1">
        <v>66</v>
      </c>
      <c r="GU18" s="1">
        <v>9</v>
      </c>
      <c r="GV18" s="1">
        <v>0</v>
      </c>
      <c r="GW18" s="1">
        <v>3</v>
      </c>
      <c r="GX18" s="1">
        <v>38</v>
      </c>
      <c r="GY18" s="1">
        <v>0</v>
      </c>
      <c r="GZ18" s="1">
        <v>85</v>
      </c>
      <c r="HA18" s="1">
        <v>28</v>
      </c>
      <c r="HB18" s="1">
        <v>27</v>
      </c>
      <c r="HC18" s="1">
        <v>313</v>
      </c>
      <c r="HD18" s="1">
        <v>6</v>
      </c>
      <c r="HE18" s="1">
        <v>0</v>
      </c>
      <c r="HF18" s="1">
        <v>3</v>
      </c>
      <c r="HG18" s="1">
        <v>77</v>
      </c>
      <c r="HH18" s="1">
        <v>77</v>
      </c>
      <c r="HI18" s="1">
        <v>16</v>
      </c>
      <c r="HJ18" s="1">
        <v>57</v>
      </c>
      <c r="HK18" s="1">
        <v>20</v>
      </c>
      <c r="HL18" s="1">
        <v>0</v>
      </c>
      <c r="HM18" s="1">
        <v>0</v>
      </c>
      <c r="HN18" s="1">
        <v>0</v>
      </c>
      <c r="HO18" s="1">
        <v>12</v>
      </c>
      <c r="HP18" s="1">
        <v>0</v>
      </c>
      <c r="HQ18" s="1">
        <v>40</v>
      </c>
      <c r="HR18" s="1">
        <v>0</v>
      </c>
      <c r="HS18" s="1">
        <v>0</v>
      </c>
      <c r="HT18" s="1">
        <v>0</v>
      </c>
      <c r="HU18" s="1">
        <v>0</v>
      </c>
      <c r="HV18" s="1">
        <v>38</v>
      </c>
      <c r="HW18" s="1">
        <v>0</v>
      </c>
      <c r="HX18" s="1">
        <v>5</v>
      </c>
      <c r="HY18" s="1">
        <v>0</v>
      </c>
      <c r="HZ18" s="1">
        <v>0</v>
      </c>
      <c r="IA18" s="1">
        <v>5</v>
      </c>
      <c r="IB18" s="1">
        <v>0</v>
      </c>
      <c r="IC18" s="1">
        <v>4</v>
      </c>
      <c r="ID18" s="1">
        <v>0</v>
      </c>
      <c r="IE18" s="1">
        <v>41</v>
      </c>
      <c r="IF18" s="1">
        <v>244</v>
      </c>
      <c r="IG18" s="1">
        <v>12</v>
      </c>
      <c r="IH18" s="1">
        <v>175</v>
      </c>
      <c r="II18" s="1">
        <v>29</v>
      </c>
      <c r="IJ18" s="1">
        <v>14</v>
      </c>
      <c r="IK18" s="1">
        <v>0</v>
      </c>
      <c r="IL18" s="1">
        <v>0</v>
      </c>
      <c r="IM18" s="1">
        <v>0</v>
      </c>
      <c r="IN18" s="1">
        <v>4142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0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0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3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4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4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14</v>
      </c>
      <c r="SA18" s="1">
        <v>0</v>
      </c>
      <c r="SB18" s="1">
        <v>0</v>
      </c>
      <c r="SC18" s="1">
        <v>15</v>
      </c>
      <c r="SD18" s="1">
        <v>70</v>
      </c>
      <c r="SE18" s="1">
        <v>0</v>
      </c>
      <c r="SF18" s="1">
        <v>12</v>
      </c>
      <c r="SG18" s="1">
        <v>44</v>
      </c>
      <c r="SH18" s="1">
        <v>0</v>
      </c>
      <c r="SI18" s="1">
        <v>30</v>
      </c>
      <c r="SJ18" s="1">
        <v>1022</v>
      </c>
      <c r="SK18" s="1">
        <v>0</v>
      </c>
      <c r="SL18" s="1">
        <v>0</v>
      </c>
      <c r="SM18" s="1">
        <v>76</v>
      </c>
      <c r="SN18" s="1">
        <v>991</v>
      </c>
      <c r="SO18" s="1">
        <v>0</v>
      </c>
      <c r="SP18" s="1">
        <v>0</v>
      </c>
      <c r="SQ18" s="1">
        <v>0</v>
      </c>
      <c r="SR18" s="1">
        <v>101</v>
      </c>
      <c r="SS18" s="1">
        <v>0</v>
      </c>
      <c r="ST18" s="1">
        <v>110</v>
      </c>
      <c r="SU18" s="1">
        <v>0</v>
      </c>
      <c r="SV18" s="1">
        <v>77</v>
      </c>
      <c r="SW18" s="1">
        <v>0</v>
      </c>
      <c r="SX18" s="1">
        <v>11</v>
      </c>
      <c r="SY18" s="1">
        <v>4</v>
      </c>
      <c r="SZ18" s="1">
        <v>1190</v>
      </c>
      <c r="TA18" s="1">
        <v>396</v>
      </c>
      <c r="TB18" s="1">
        <v>8</v>
      </c>
      <c r="TC18" s="1">
        <v>11</v>
      </c>
      <c r="TD18" s="1">
        <v>0</v>
      </c>
      <c r="TE18" s="1">
        <v>114</v>
      </c>
      <c r="TF18" s="1">
        <v>0</v>
      </c>
      <c r="TG18" s="1">
        <v>301</v>
      </c>
      <c r="TH18" s="1">
        <v>0</v>
      </c>
      <c r="TI18" s="1">
        <v>146</v>
      </c>
      <c r="TJ18" s="1">
        <v>83</v>
      </c>
      <c r="TK18" s="1">
        <v>26</v>
      </c>
      <c r="TL18" s="1">
        <v>0</v>
      </c>
      <c r="TM18" s="1">
        <v>7</v>
      </c>
      <c r="TN18" s="1">
        <v>43</v>
      </c>
      <c r="TO18" s="1">
        <v>0</v>
      </c>
      <c r="TP18" s="1">
        <v>142</v>
      </c>
      <c r="TQ18" s="1">
        <v>31</v>
      </c>
      <c r="TR18" s="1">
        <v>51</v>
      </c>
      <c r="TS18" s="1">
        <v>577</v>
      </c>
      <c r="TT18" s="1">
        <v>3</v>
      </c>
      <c r="TU18" s="1">
        <v>3</v>
      </c>
      <c r="TV18" s="1">
        <v>5</v>
      </c>
      <c r="TW18" s="1">
        <v>124</v>
      </c>
      <c r="TX18" s="1">
        <v>111</v>
      </c>
      <c r="TY18" s="1">
        <v>15</v>
      </c>
      <c r="TZ18" s="1">
        <v>89</v>
      </c>
      <c r="UA18" s="1">
        <v>29</v>
      </c>
      <c r="UB18" s="1">
        <v>0</v>
      </c>
      <c r="UC18" s="1">
        <v>0</v>
      </c>
      <c r="UD18" s="1">
        <v>0</v>
      </c>
      <c r="UE18" s="1">
        <v>12</v>
      </c>
      <c r="UF18" s="1">
        <v>0</v>
      </c>
      <c r="UG18" s="1">
        <v>66</v>
      </c>
      <c r="UH18" s="1">
        <v>0</v>
      </c>
      <c r="UI18" s="1">
        <v>0</v>
      </c>
      <c r="UJ18" s="1">
        <v>0</v>
      </c>
      <c r="UK18" s="1">
        <v>0</v>
      </c>
      <c r="UL18" s="1">
        <v>56</v>
      </c>
      <c r="UM18" s="1">
        <v>0</v>
      </c>
      <c r="UN18" s="1">
        <v>0</v>
      </c>
      <c r="UO18" s="1">
        <v>0</v>
      </c>
      <c r="UP18" s="1">
        <v>0</v>
      </c>
      <c r="UQ18" s="1">
        <v>3</v>
      </c>
      <c r="UR18" s="1">
        <v>0</v>
      </c>
      <c r="US18" s="1">
        <v>4</v>
      </c>
      <c r="UT18" s="1">
        <v>0</v>
      </c>
      <c r="UU18" s="1">
        <v>46</v>
      </c>
      <c r="UV18" s="1">
        <v>325</v>
      </c>
      <c r="UW18" s="1">
        <v>14</v>
      </c>
      <c r="UX18" s="1">
        <v>315</v>
      </c>
      <c r="UY18" s="1">
        <v>30</v>
      </c>
      <c r="UZ18" s="1">
        <v>17</v>
      </c>
      <c r="VA18" s="1">
        <v>0</v>
      </c>
      <c r="VB18" s="1">
        <v>0</v>
      </c>
      <c r="VC18" s="1">
        <v>0</v>
      </c>
      <c r="VD18" s="1">
        <v>6985</v>
      </c>
    </row>
    <row r="19" spans="1:576" x14ac:dyDescent="0.25">
      <c r="A19" s="4">
        <v>16</v>
      </c>
      <c r="B19" s="1" t="s">
        <v>115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6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3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10</v>
      </c>
      <c r="FK19" s="1">
        <v>0</v>
      </c>
      <c r="FL19" s="1">
        <v>0</v>
      </c>
      <c r="FM19" s="1">
        <v>3</v>
      </c>
      <c r="FN19" s="1">
        <v>0</v>
      </c>
      <c r="FO19" s="1">
        <v>0</v>
      </c>
      <c r="FP19" s="1">
        <v>9</v>
      </c>
      <c r="FQ19" s="1">
        <v>3</v>
      </c>
      <c r="FR19" s="1">
        <v>0</v>
      </c>
      <c r="FS19" s="1">
        <v>0</v>
      </c>
      <c r="FT19" s="1">
        <v>4</v>
      </c>
      <c r="FU19" s="1">
        <v>0</v>
      </c>
      <c r="FV19" s="1">
        <v>0</v>
      </c>
      <c r="FW19" s="1">
        <v>3</v>
      </c>
      <c r="FX19" s="1">
        <v>17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3</v>
      </c>
      <c r="GE19" s="1">
        <v>0</v>
      </c>
      <c r="GF19" s="1">
        <v>3</v>
      </c>
      <c r="GG19" s="1">
        <v>0</v>
      </c>
      <c r="GH19" s="1">
        <v>0</v>
      </c>
      <c r="GI19" s="1">
        <v>0</v>
      </c>
      <c r="GJ19" s="1">
        <v>4</v>
      </c>
      <c r="GK19" s="1">
        <v>8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3</v>
      </c>
      <c r="GR19" s="1">
        <v>0</v>
      </c>
      <c r="GS19" s="1">
        <v>3</v>
      </c>
      <c r="GT19" s="1">
        <v>5</v>
      </c>
      <c r="GU19" s="1">
        <v>3</v>
      </c>
      <c r="GV19" s="1">
        <v>0</v>
      </c>
      <c r="GW19" s="1">
        <v>0</v>
      </c>
      <c r="GX19" s="1">
        <v>0</v>
      </c>
      <c r="GY19" s="1">
        <v>0</v>
      </c>
      <c r="GZ19" s="1">
        <v>3</v>
      </c>
      <c r="HA19" s="1">
        <v>0</v>
      </c>
      <c r="HB19" s="1">
        <v>10</v>
      </c>
      <c r="HC19" s="1">
        <v>3</v>
      </c>
      <c r="HD19" s="1">
        <v>3</v>
      </c>
      <c r="HE19" s="1">
        <v>0</v>
      </c>
      <c r="HF19" s="1">
        <v>0</v>
      </c>
      <c r="HG19" s="1">
        <v>3</v>
      </c>
      <c r="HH19" s="1">
        <v>0</v>
      </c>
      <c r="HI19" s="1">
        <v>4</v>
      </c>
      <c r="HJ19" s="1">
        <v>9</v>
      </c>
      <c r="HK19" s="1">
        <v>0</v>
      </c>
      <c r="HL19" s="1">
        <v>0</v>
      </c>
      <c r="HM19" s="1">
        <v>0</v>
      </c>
      <c r="HN19" s="1">
        <v>0</v>
      </c>
      <c r="HO19" s="1">
        <v>5</v>
      </c>
      <c r="HP19" s="1">
        <v>0</v>
      </c>
      <c r="HQ19" s="1">
        <v>5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12</v>
      </c>
      <c r="IG19" s="1">
        <v>0</v>
      </c>
      <c r="IH19" s="1">
        <v>27</v>
      </c>
      <c r="II19" s="1">
        <v>3</v>
      </c>
      <c r="IJ19" s="1">
        <v>0</v>
      </c>
      <c r="IK19" s="1">
        <v>0</v>
      </c>
      <c r="IL19" s="1">
        <v>0</v>
      </c>
      <c r="IM19" s="1">
        <v>0</v>
      </c>
      <c r="IN19" s="1">
        <v>185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5</v>
      </c>
      <c r="KC19" s="1">
        <v>0</v>
      </c>
      <c r="KD19" s="1">
        <v>0</v>
      </c>
      <c r="KE19" s="1">
        <v>0</v>
      </c>
      <c r="KF19" s="1">
        <v>3</v>
      </c>
      <c r="KG19" s="1">
        <v>0</v>
      </c>
      <c r="KH19" s="1">
        <v>0</v>
      </c>
      <c r="KI19" s="1">
        <v>0</v>
      </c>
      <c r="KJ19" s="1">
        <v>0</v>
      </c>
      <c r="KK19" s="1">
        <v>5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5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6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25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3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4</v>
      </c>
      <c r="SA19" s="1">
        <v>0</v>
      </c>
      <c r="SB19" s="1">
        <v>0</v>
      </c>
      <c r="SC19" s="1">
        <v>3</v>
      </c>
      <c r="SD19" s="1">
        <v>6</v>
      </c>
      <c r="SE19" s="1">
        <v>0</v>
      </c>
      <c r="SF19" s="1">
        <v>9</v>
      </c>
      <c r="SG19" s="1">
        <v>3</v>
      </c>
      <c r="SH19" s="1">
        <v>0</v>
      </c>
      <c r="SI19" s="1">
        <v>3</v>
      </c>
      <c r="SJ19" s="1">
        <v>4</v>
      </c>
      <c r="SK19" s="1">
        <v>0</v>
      </c>
      <c r="SL19" s="1">
        <v>0</v>
      </c>
      <c r="SM19" s="1">
        <v>3</v>
      </c>
      <c r="SN19" s="1">
        <v>23</v>
      </c>
      <c r="SO19" s="1">
        <v>0</v>
      </c>
      <c r="SP19" s="1">
        <v>0</v>
      </c>
      <c r="SQ19" s="1">
        <v>0</v>
      </c>
      <c r="SR19" s="1">
        <v>0</v>
      </c>
      <c r="SS19" s="1">
        <v>0</v>
      </c>
      <c r="ST19" s="1">
        <v>3</v>
      </c>
      <c r="SU19" s="1">
        <v>0</v>
      </c>
      <c r="SV19" s="1">
        <v>3</v>
      </c>
      <c r="SW19" s="1">
        <v>0</v>
      </c>
      <c r="SX19" s="1">
        <v>0</v>
      </c>
      <c r="SY19" s="1">
        <v>0</v>
      </c>
      <c r="SZ19" s="1">
        <v>4</v>
      </c>
      <c r="TA19" s="1">
        <v>9</v>
      </c>
      <c r="TB19" s="1">
        <v>0</v>
      </c>
      <c r="TC19" s="1">
        <v>0</v>
      </c>
      <c r="TD19" s="1">
        <v>0</v>
      </c>
      <c r="TE19" s="1">
        <v>0</v>
      </c>
      <c r="TF19" s="1">
        <v>0</v>
      </c>
      <c r="TG19" s="1">
        <v>11</v>
      </c>
      <c r="TH19" s="1">
        <v>0</v>
      </c>
      <c r="TI19" s="1">
        <v>5</v>
      </c>
      <c r="TJ19" s="1">
        <v>4</v>
      </c>
      <c r="TK19" s="1">
        <v>3</v>
      </c>
      <c r="TL19" s="1">
        <v>0</v>
      </c>
      <c r="TM19" s="1">
        <v>0</v>
      </c>
      <c r="TN19" s="1">
        <v>5</v>
      </c>
      <c r="TO19" s="1">
        <v>0</v>
      </c>
      <c r="TP19" s="1">
        <v>3</v>
      </c>
      <c r="TQ19" s="1">
        <v>6</v>
      </c>
      <c r="TR19" s="1">
        <v>12</v>
      </c>
      <c r="TS19" s="1">
        <v>3</v>
      </c>
      <c r="TT19" s="1">
        <v>3</v>
      </c>
      <c r="TU19" s="1">
        <v>0</v>
      </c>
      <c r="TV19" s="1">
        <v>0</v>
      </c>
      <c r="TW19" s="1">
        <v>11</v>
      </c>
      <c r="TX19" s="1">
        <v>0</v>
      </c>
      <c r="TY19" s="1">
        <v>4</v>
      </c>
      <c r="TZ19" s="1">
        <v>9</v>
      </c>
      <c r="UA19" s="1">
        <v>0</v>
      </c>
      <c r="UB19" s="1">
        <v>0</v>
      </c>
      <c r="UC19" s="1">
        <v>0</v>
      </c>
      <c r="UD19" s="1">
        <v>0</v>
      </c>
      <c r="UE19" s="1">
        <v>5</v>
      </c>
      <c r="UF19" s="1">
        <v>0</v>
      </c>
      <c r="UG19" s="1">
        <v>8</v>
      </c>
      <c r="UH19" s="1">
        <v>0</v>
      </c>
      <c r="UI19" s="1">
        <v>0</v>
      </c>
      <c r="UJ19" s="1">
        <v>0</v>
      </c>
      <c r="UK19" s="1">
        <v>0</v>
      </c>
      <c r="UL19" s="1">
        <v>0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0</v>
      </c>
      <c r="UT19" s="1">
        <v>0</v>
      </c>
      <c r="UU19" s="1">
        <v>5</v>
      </c>
      <c r="UV19" s="1">
        <v>16</v>
      </c>
      <c r="UW19" s="1">
        <v>4</v>
      </c>
      <c r="UX19" s="1">
        <v>30</v>
      </c>
      <c r="UY19" s="1">
        <v>9</v>
      </c>
      <c r="UZ19" s="1">
        <v>0</v>
      </c>
      <c r="VA19" s="1">
        <v>0</v>
      </c>
      <c r="VB19" s="1">
        <v>0</v>
      </c>
      <c r="VC19" s="1">
        <v>0</v>
      </c>
      <c r="VD19" s="1">
        <v>229</v>
      </c>
    </row>
    <row r="20" spans="1:576" x14ac:dyDescent="0.25">
      <c r="A20" s="4">
        <v>17</v>
      </c>
      <c r="B20" s="1" t="s">
        <v>102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19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5</v>
      </c>
      <c r="DL20" s="1">
        <v>0</v>
      </c>
      <c r="DM20" s="1">
        <v>0</v>
      </c>
      <c r="DN20" s="1">
        <v>0</v>
      </c>
      <c r="DO20" s="1">
        <v>3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14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5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13</v>
      </c>
      <c r="EN20" s="1">
        <v>0</v>
      </c>
      <c r="EO20" s="1">
        <v>0</v>
      </c>
      <c r="EP20" s="1">
        <v>0</v>
      </c>
      <c r="EQ20" s="1">
        <v>0</v>
      </c>
      <c r="ER20" s="1">
        <v>3</v>
      </c>
      <c r="ES20" s="1">
        <v>0</v>
      </c>
      <c r="ET20" s="1">
        <v>3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58</v>
      </c>
      <c r="FK20" s="1">
        <v>0</v>
      </c>
      <c r="FL20" s="1">
        <v>0</v>
      </c>
      <c r="FM20" s="1">
        <v>28</v>
      </c>
      <c r="FN20" s="1">
        <v>30</v>
      </c>
      <c r="FO20" s="1">
        <v>3</v>
      </c>
      <c r="FP20" s="1">
        <v>10</v>
      </c>
      <c r="FQ20" s="1">
        <v>89</v>
      </c>
      <c r="FR20" s="1">
        <v>0</v>
      </c>
      <c r="FS20" s="1">
        <v>76</v>
      </c>
      <c r="FT20" s="1">
        <v>50</v>
      </c>
      <c r="FU20" s="1">
        <v>0</v>
      </c>
      <c r="FV20" s="1">
        <v>5</v>
      </c>
      <c r="FW20" s="1">
        <v>44</v>
      </c>
      <c r="FX20" s="1">
        <v>72</v>
      </c>
      <c r="FY20" s="1">
        <v>3</v>
      </c>
      <c r="FZ20" s="1">
        <v>0</v>
      </c>
      <c r="GA20" s="1">
        <v>4</v>
      </c>
      <c r="GB20" s="1">
        <v>94</v>
      </c>
      <c r="GC20" s="1">
        <v>0</v>
      </c>
      <c r="GD20" s="1">
        <v>43</v>
      </c>
      <c r="GE20" s="1">
        <v>0</v>
      </c>
      <c r="GF20" s="1">
        <v>120</v>
      </c>
      <c r="GG20" s="1">
        <v>5</v>
      </c>
      <c r="GH20" s="1">
        <v>0</v>
      </c>
      <c r="GI20" s="1">
        <v>21</v>
      </c>
      <c r="GJ20" s="1">
        <v>30</v>
      </c>
      <c r="GK20" s="1">
        <v>90</v>
      </c>
      <c r="GL20" s="1">
        <v>8</v>
      </c>
      <c r="GM20" s="1">
        <v>0</v>
      </c>
      <c r="GN20" s="1">
        <v>0</v>
      </c>
      <c r="GO20" s="1">
        <v>110</v>
      </c>
      <c r="GP20" s="1">
        <v>3</v>
      </c>
      <c r="GQ20" s="1">
        <v>41</v>
      </c>
      <c r="GR20" s="1">
        <v>5</v>
      </c>
      <c r="GS20" s="1">
        <v>142</v>
      </c>
      <c r="GT20" s="1">
        <v>37</v>
      </c>
      <c r="GU20" s="1">
        <v>10</v>
      </c>
      <c r="GV20" s="1">
        <v>0</v>
      </c>
      <c r="GW20" s="1">
        <v>10</v>
      </c>
      <c r="GX20" s="1">
        <v>50</v>
      </c>
      <c r="GY20" s="1">
        <v>0</v>
      </c>
      <c r="GZ20" s="1">
        <v>90</v>
      </c>
      <c r="HA20" s="1">
        <v>23</v>
      </c>
      <c r="HB20" s="1">
        <v>387</v>
      </c>
      <c r="HC20" s="1">
        <v>66</v>
      </c>
      <c r="HD20" s="1">
        <v>4</v>
      </c>
      <c r="HE20" s="1">
        <v>7</v>
      </c>
      <c r="HF20" s="1">
        <v>0</v>
      </c>
      <c r="HG20" s="1">
        <v>96</v>
      </c>
      <c r="HH20" s="1">
        <v>105</v>
      </c>
      <c r="HI20" s="1">
        <v>3</v>
      </c>
      <c r="HJ20" s="1">
        <v>137</v>
      </c>
      <c r="HK20" s="1">
        <v>39</v>
      </c>
      <c r="HL20" s="1">
        <v>3</v>
      </c>
      <c r="HM20" s="1">
        <v>0</v>
      </c>
      <c r="HN20" s="1">
        <v>0</v>
      </c>
      <c r="HO20" s="1">
        <v>14</v>
      </c>
      <c r="HP20" s="1">
        <v>0</v>
      </c>
      <c r="HQ20" s="1">
        <v>261</v>
      </c>
      <c r="HR20" s="1">
        <v>0</v>
      </c>
      <c r="HS20" s="1">
        <v>0</v>
      </c>
      <c r="HT20" s="1">
        <v>0</v>
      </c>
      <c r="HU20" s="1">
        <v>0</v>
      </c>
      <c r="HV20" s="1">
        <v>134</v>
      </c>
      <c r="HW20" s="1">
        <v>0</v>
      </c>
      <c r="HX20" s="1">
        <v>14</v>
      </c>
      <c r="HY20" s="1">
        <v>0</v>
      </c>
      <c r="HZ20" s="1">
        <v>0</v>
      </c>
      <c r="IA20" s="1">
        <v>0</v>
      </c>
      <c r="IB20" s="1">
        <v>0</v>
      </c>
      <c r="IC20" s="1">
        <v>4</v>
      </c>
      <c r="ID20" s="1">
        <v>0</v>
      </c>
      <c r="IE20" s="1">
        <v>51</v>
      </c>
      <c r="IF20" s="1">
        <v>122</v>
      </c>
      <c r="IG20" s="1">
        <v>3</v>
      </c>
      <c r="IH20" s="1">
        <v>167</v>
      </c>
      <c r="II20" s="1">
        <v>52</v>
      </c>
      <c r="IJ20" s="1">
        <v>22</v>
      </c>
      <c r="IK20" s="1">
        <v>0</v>
      </c>
      <c r="IL20" s="1">
        <v>0</v>
      </c>
      <c r="IM20" s="1">
        <v>0</v>
      </c>
      <c r="IN20" s="1">
        <v>3058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5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5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48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3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3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11</v>
      </c>
      <c r="NZ20" s="1">
        <v>0</v>
      </c>
      <c r="OA20" s="1">
        <v>0</v>
      </c>
      <c r="OB20" s="1">
        <v>0</v>
      </c>
      <c r="OC20" s="1">
        <v>0</v>
      </c>
      <c r="OD20" s="1">
        <v>9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3</v>
      </c>
      <c r="OR20" s="1">
        <v>0</v>
      </c>
      <c r="OS20" s="1">
        <v>0</v>
      </c>
      <c r="OT20" s="1">
        <v>0</v>
      </c>
      <c r="OU20" s="1">
        <v>0</v>
      </c>
      <c r="OV20" s="1">
        <v>93</v>
      </c>
      <c r="OW20" s="1">
        <v>0</v>
      </c>
      <c r="OX20" s="1">
        <v>0</v>
      </c>
      <c r="OY20" s="1">
        <v>0</v>
      </c>
      <c r="OZ20" s="1">
        <v>4</v>
      </c>
      <c r="PA20" s="1">
        <v>0</v>
      </c>
      <c r="PB20" s="1">
        <v>0</v>
      </c>
      <c r="PC20" s="1">
        <v>0</v>
      </c>
      <c r="PD20" s="1">
        <v>0</v>
      </c>
      <c r="PE20" s="1">
        <v>3</v>
      </c>
      <c r="PF20" s="1">
        <v>0</v>
      </c>
      <c r="PG20" s="1">
        <v>0</v>
      </c>
      <c r="PH20" s="1">
        <v>0</v>
      </c>
      <c r="PI20" s="1">
        <v>0</v>
      </c>
      <c r="PJ20" s="1">
        <v>3</v>
      </c>
      <c r="PK20" s="1">
        <v>0</v>
      </c>
      <c r="PL20" s="1">
        <v>0</v>
      </c>
      <c r="PM20" s="1">
        <v>0</v>
      </c>
      <c r="PN20" s="1">
        <v>5</v>
      </c>
      <c r="PO20" s="1">
        <v>0</v>
      </c>
      <c r="PP20" s="1">
        <v>7</v>
      </c>
      <c r="PQ20" s="1">
        <v>0</v>
      </c>
      <c r="PR20" s="1">
        <v>6</v>
      </c>
      <c r="PS20" s="1">
        <v>0</v>
      </c>
      <c r="PT20" s="1">
        <v>0</v>
      </c>
      <c r="PU20" s="1">
        <v>4</v>
      </c>
      <c r="PV20" s="1">
        <v>0</v>
      </c>
      <c r="PW20" s="1">
        <v>0</v>
      </c>
      <c r="PX20" s="1">
        <v>5</v>
      </c>
      <c r="PY20" s="1">
        <v>0</v>
      </c>
      <c r="PZ20" s="1">
        <v>0</v>
      </c>
      <c r="QA20" s="1">
        <v>7</v>
      </c>
      <c r="QB20" s="1">
        <v>0</v>
      </c>
      <c r="QC20" s="1">
        <v>0</v>
      </c>
      <c r="QD20" s="1">
        <v>0</v>
      </c>
      <c r="QE20" s="1">
        <v>3</v>
      </c>
      <c r="QF20" s="1">
        <v>0</v>
      </c>
      <c r="QG20" s="1">
        <v>0</v>
      </c>
      <c r="QH20" s="1">
        <v>0</v>
      </c>
      <c r="QI20" s="1">
        <v>0</v>
      </c>
      <c r="QJ20" s="1">
        <v>3</v>
      </c>
      <c r="QK20" s="1">
        <v>0</v>
      </c>
      <c r="QL20" s="1">
        <v>8</v>
      </c>
      <c r="QM20" s="1">
        <v>3</v>
      </c>
      <c r="QN20" s="1">
        <v>15</v>
      </c>
      <c r="QO20" s="1">
        <v>0</v>
      </c>
      <c r="QP20" s="1">
        <v>0</v>
      </c>
      <c r="QQ20" s="1">
        <v>0</v>
      </c>
      <c r="QR20" s="1">
        <v>0</v>
      </c>
      <c r="QS20" s="1">
        <v>8</v>
      </c>
      <c r="QT20" s="1">
        <v>3</v>
      </c>
      <c r="QU20" s="1">
        <v>0</v>
      </c>
      <c r="QV20" s="1">
        <v>14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15</v>
      </c>
      <c r="RD20" s="1">
        <v>0</v>
      </c>
      <c r="RE20" s="1">
        <v>0</v>
      </c>
      <c r="RF20" s="1">
        <v>0</v>
      </c>
      <c r="RG20" s="1">
        <v>0</v>
      </c>
      <c r="RH20" s="1">
        <v>3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5</v>
      </c>
      <c r="RR20" s="1">
        <v>3</v>
      </c>
      <c r="RS20" s="1">
        <v>0</v>
      </c>
      <c r="RT20" s="1">
        <v>14</v>
      </c>
      <c r="RU20" s="1">
        <v>11</v>
      </c>
      <c r="RV20" s="1">
        <v>0</v>
      </c>
      <c r="RW20" s="1">
        <v>0</v>
      </c>
      <c r="RX20" s="1">
        <v>0</v>
      </c>
      <c r="RY20" s="1">
        <v>0</v>
      </c>
      <c r="RZ20" s="1">
        <v>173</v>
      </c>
      <c r="SA20" s="1">
        <v>0</v>
      </c>
      <c r="SB20" s="1">
        <v>0</v>
      </c>
      <c r="SC20" s="1">
        <v>30</v>
      </c>
      <c r="SD20" s="1">
        <v>31</v>
      </c>
      <c r="SE20" s="1">
        <v>3</v>
      </c>
      <c r="SF20" s="1">
        <v>9</v>
      </c>
      <c r="SG20" s="1">
        <v>94</v>
      </c>
      <c r="SH20" s="1">
        <v>0</v>
      </c>
      <c r="SI20" s="1">
        <v>77</v>
      </c>
      <c r="SJ20" s="1">
        <v>54</v>
      </c>
      <c r="SK20" s="1">
        <v>0</v>
      </c>
      <c r="SL20" s="1">
        <v>5</v>
      </c>
      <c r="SM20" s="1">
        <v>37</v>
      </c>
      <c r="SN20" s="1">
        <v>79</v>
      </c>
      <c r="SO20" s="1">
        <v>3</v>
      </c>
      <c r="SP20" s="1">
        <v>0</v>
      </c>
      <c r="SQ20" s="1">
        <v>4</v>
      </c>
      <c r="SR20" s="1">
        <v>103</v>
      </c>
      <c r="SS20" s="1">
        <v>0</v>
      </c>
      <c r="ST20" s="1">
        <v>49</v>
      </c>
      <c r="SU20" s="1">
        <v>0</v>
      </c>
      <c r="SV20" s="1">
        <v>183</v>
      </c>
      <c r="SW20" s="1">
        <v>5</v>
      </c>
      <c r="SX20" s="1">
        <v>0</v>
      </c>
      <c r="SY20" s="1">
        <v>28</v>
      </c>
      <c r="SZ20" s="1">
        <v>37</v>
      </c>
      <c r="TA20" s="1">
        <v>95</v>
      </c>
      <c r="TB20" s="1">
        <v>9</v>
      </c>
      <c r="TC20" s="1">
        <v>0</v>
      </c>
      <c r="TD20" s="1">
        <v>0</v>
      </c>
      <c r="TE20" s="1">
        <v>128</v>
      </c>
      <c r="TF20" s="1">
        <v>3</v>
      </c>
      <c r="TG20" s="1">
        <v>39</v>
      </c>
      <c r="TH20" s="1">
        <v>5</v>
      </c>
      <c r="TI20" s="1">
        <v>153</v>
      </c>
      <c r="TJ20" s="1">
        <v>42</v>
      </c>
      <c r="TK20" s="1">
        <v>12</v>
      </c>
      <c r="TL20" s="1">
        <v>0</v>
      </c>
      <c r="TM20" s="1">
        <v>10</v>
      </c>
      <c r="TN20" s="1">
        <v>60</v>
      </c>
      <c r="TO20" s="1">
        <v>0</v>
      </c>
      <c r="TP20" s="1">
        <v>96</v>
      </c>
      <c r="TQ20" s="1">
        <v>28</v>
      </c>
      <c r="TR20" s="1">
        <v>418</v>
      </c>
      <c r="TS20" s="1">
        <v>69</v>
      </c>
      <c r="TT20" s="1">
        <v>4</v>
      </c>
      <c r="TU20" s="1">
        <v>7</v>
      </c>
      <c r="TV20" s="1">
        <v>0</v>
      </c>
      <c r="TW20" s="1">
        <v>108</v>
      </c>
      <c r="TX20" s="1">
        <v>107</v>
      </c>
      <c r="TY20" s="1">
        <v>3</v>
      </c>
      <c r="TZ20" s="1">
        <v>160</v>
      </c>
      <c r="UA20" s="1">
        <v>44</v>
      </c>
      <c r="UB20" s="1">
        <v>0</v>
      </c>
      <c r="UC20" s="1">
        <v>0</v>
      </c>
      <c r="UD20" s="1">
        <v>0</v>
      </c>
      <c r="UE20" s="1">
        <v>14</v>
      </c>
      <c r="UF20" s="1">
        <v>0</v>
      </c>
      <c r="UG20" s="1">
        <v>302</v>
      </c>
      <c r="UH20" s="1">
        <v>0</v>
      </c>
      <c r="UI20" s="1">
        <v>0</v>
      </c>
      <c r="UJ20" s="1">
        <v>0</v>
      </c>
      <c r="UK20" s="1">
        <v>0</v>
      </c>
      <c r="UL20" s="1">
        <v>149</v>
      </c>
      <c r="UM20" s="1">
        <v>0</v>
      </c>
      <c r="UN20" s="1">
        <v>14</v>
      </c>
      <c r="UO20" s="1">
        <v>0</v>
      </c>
      <c r="UP20" s="1">
        <v>0</v>
      </c>
      <c r="UQ20" s="1">
        <v>0</v>
      </c>
      <c r="UR20" s="1">
        <v>0</v>
      </c>
      <c r="US20" s="1">
        <v>4</v>
      </c>
      <c r="UT20" s="1">
        <v>0</v>
      </c>
      <c r="UU20" s="1">
        <v>54</v>
      </c>
      <c r="UV20" s="1">
        <v>127</v>
      </c>
      <c r="UW20" s="1">
        <v>3</v>
      </c>
      <c r="UX20" s="1">
        <v>183</v>
      </c>
      <c r="UY20" s="1">
        <v>68</v>
      </c>
      <c r="UZ20" s="1">
        <v>20</v>
      </c>
      <c r="VA20" s="1">
        <v>0</v>
      </c>
      <c r="VB20" s="1">
        <v>0</v>
      </c>
      <c r="VC20" s="1">
        <v>0</v>
      </c>
      <c r="VD20" s="1">
        <v>3405</v>
      </c>
    </row>
    <row r="21" spans="1:576" x14ac:dyDescent="0.25">
      <c r="A21" s="4">
        <v>18</v>
      </c>
      <c r="B21" s="1" t="s">
        <v>484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3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</v>
      </c>
      <c r="AQ21" s="1">
        <v>0</v>
      </c>
      <c r="AR21" s="1">
        <v>0</v>
      </c>
      <c r="AS21" s="1">
        <v>0</v>
      </c>
      <c r="AT21" s="1">
        <v>4</v>
      </c>
      <c r="AU21" s="1">
        <v>4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5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3</v>
      </c>
      <c r="BJ21" s="1">
        <v>0</v>
      </c>
      <c r="BK21" s="1">
        <v>0</v>
      </c>
      <c r="BL21" s="1">
        <v>0</v>
      </c>
      <c r="BM21" s="1">
        <v>0</v>
      </c>
      <c r="BN21" s="1">
        <v>3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8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63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3</v>
      </c>
      <c r="CQ21" s="1">
        <v>0</v>
      </c>
      <c r="CR21" s="1">
        <v>0</v>
      </c>
      <c r="CS21" s="1">
        <v>0</v>
      </c>
      <c r="CT21" s="1">
        <v>12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4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15</v>
      </c>
      <c r="DQ21" s="1">
        <v>0</v>
      </c>
      <c r="DR21" s="1">
        <v>0</v>
      </c>
      <c r="DS21" s="1">
        <v>0</v>
      </c>
      <c r="DT21" s="1">
        <v>10</v>
      </c>
      <c r="DU21" s="1">
        <v>0</v>
      </c>
      <c r="DV21" s="1">
        <v>0</v>
      </c>
      <c r="DW21" s="1">
        <v>0</v>
      </c>
      <c r="DX21" s="1">
        <v>37</v>
      </c>
      <c r="DY21" s="1">
        <v>0</v>
      </c>
      <c r="DZ21" s="1">
        <v>0</v>
      </c>
      <c r="EA21" s="1">
        <v>0</v>
      </c>
      <c r="EB21" s="1">
        <v>0</v>
      </c>
      <c r="EC21" s="1">
        <v>18</v>
      </c>
      <c r="ED21" s="1">
        <v>0</v>
      </c>
      <c r="EE21" s="1">
        <v>0</v>
      </c>
      <c r="EF21" s="1">
        <v>3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5</v>
      </c>
      <c r="EN21" s="1">
        <v>0</v>
      </c>
      <c r="EO21" s="1">
        <v>0</v>
      </c>
      <c r="EP21" s="1">
        <v>0</v>
      </c>
      <c r="EQ21" s="1">
        <v>0</v>
      </c>
      <c r="ER21" s="1">
        <v>3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14</v>
      </c>
      <c r="FB21" s="1">
        <v>4</v>
      </c>
      <c r="FC21" s="1">
        <v>0</v>
      </c>
      <c r="FD21" s="1">
        <v>11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136</v>
      </c>
      <c r="FK21" s="1">
        <v>0</v>
      </c>
      <c r="FL21" s="1">
        <v>0</v>
      </c>
      <c r="FM21" s="1">
        <v>4</v>
      </c>
      <c r="FN21" s="1">
        <v>5</v>
      </c>
      <c r="FO21" s="1">
        <v>0</v>
      </c>
      <c r="FP21" s="1">
        <v>0</v>
      </c>
      <c r="FQ21" s="1">
        <v>0</v>
      </c>
      <c r="FR21" s="1">
        <v>0</v>
      </c>
      <c r="FS21" s="1">
        <v>20</v>
      </c>
      <c r="FT21" s="1">
        <v>0</v>
      </c>
      <c r="FU21" s="1">
        <v>0</v>
      </c>
      <c r="FV21" s="1">
        <v>0</v>
      </c>
      <c r="FW21" s="1">
        <v>0</v>
      </c>
      <c r="FX21" s="1">
        <v>3</v>
      </c>
      <c r="FY21" s="1">
        <v>0</v>
      </c>
      <c r="FZ21" s="1">
        <v>0</v>
      </c>
      <c r="GA21" s="1">
        <v>0</v>
      </c>
      <c r="GB21" s="1">
        <v>5</v>
      </c>
      <c r="GC21" s="1">
        <v>0</v>
      </c>
      <c r="GD21" s="1">
        <v>0</v>
      </c>
      <c r="GE21" s="1">
        <v>0</v>
      </c>
      <c r="GF21" s="1">
        <v>9</v>
      </c>
      <c r="GG21" s="1">
        <v>0</v>
      </c>
      <c r="GH21" s="1">
        <v>0</v>
      </c>
      <c r="GI21" s="1">
        <v>0</v>
      </c>
      <c r="GJ21" s="1">
        <v>0</v>
      </c>
      <c r="GK21" s="1">
        <v>6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3</v>
      </c>
      <c r="GR21" s="1">
        <v>0</v>
      </c>
      <c r="GS21" s="1">
        <v>12</v>
      </c>
      <c r="GT21" s="1">
        <v>22</v>
      </c>
      <c r="GU21" s="1">
        <v>0</v>
      </c>
      <c r="GV21" s="1">
        <v>0</v>
      </c>
      <c r="GW21" s="1">
        <v>0</v>
      </c>
      <c r="GX21" s="1">
        <v>21</v>
      </c>
      <c r="GY21" s="1">
        <v>0</v>
      </c>
      <c r="GZ21" s="1">
        <v>12</v>
      </c>
      <c r="HA21" s="1">
        <v>8</v>
      </c>
      <c r="HB21" s="1">
        <v>38</v>
      </c>
      <c r="HC21" s="1">
        <v>5</v>
      </c>
      <c r="HD21" s="1">
        <v>0</v>
      </c>
      <c r="HE21" s="1">
        <v>3</v>
      </c>
      <c r="HF21" s="1">
        <v>0</v>
      </c>
      <c r="HG21" s="1">
        <v>25</v>
      </c>
      <c r="HH21" s="1">
        <v>8</v>
      </c>
      <c r="HI21" s="1">
        <v>0</v>
      </c>
      <c r="HJ21" s="1">
        <v>9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4</v>
      </c>
      <c r="HR21" s="1">
        <v>0</v>
      </c>
      <c r="HS21" s="1">
        <v>0</v>
      </c>
      <c r="HT21" s="1">
        <v>0</v>
      </c>
      <c r="HU21" s="1">
        <v>0</v>
      </c>
      <c r="HV21" s="1">
        <v>15</v>
      </c>
      <c r="HW21" s="1">
        <v>0</v>
      </c>
      <c r="HX21" s="1">
        <v>0</v>
      </c>
      <c r="HY21" s="1">
        <v>0</v>
      </c>
      <c r="HZ21" s="1">
        <v>0</v>
      </c>
      <c r="IA21" s="1">
        <v>3</v>
      </c>
      <c r="IB21" s="1">
        <v>0</v>
      </c>
      <c r="IC21" s="1">
        <v>0</v>
      </c>
      <c r="ID21" s="1">
        <v>0</v>
      </c>
      <c r="IE21" s="1">
        <v>23</v>
      </c>
      <c r="IF21" s="1">
        <v>13</v>
      </c>
      <c r="IG21" s="1">
        <v>0</v>
      </c>
      <c r="IH21" s="1">
        <v>15</v>
      </c>
      <c r="II21" s="1">
        <v>4</v>
      </c>
      <c r="IJ21" s="1">
        <v>3</v>
      </c>
      <c r="IK21" s="1">
        <v>0</v>
      </c>
      <c r="IL21" s="1">
        <v>0</v>
      </c>
      <c r="IM21" s="1">
        <v>0</v>
      </c>
      <c r="IN21" s="1">
        <v>293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8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9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5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25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0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v>0</v>
      </c>
      <c r="RH21" s="1">
        <v>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0</v>
      </c>
      <c r="RR21" s="1">
        <v>0</v>
      </c>
      <c r="RS21" s="1">
        <v>0</v>
      </c>
      <c r="RT21" s="1">
        <v>0</v>
      </c>
      <c r="RU21" s="1">
        <v>0</v>
      </c>
      <c r="RV21" s="1">
        <v>0</v>
      </c>
      <c r="RW21" s="1">
        <v>0</v>
      </c>
      <c r="RX21" s="1">
        <v>0</v>
      </c>
      <c r="RY21" s="1">
        <v>0</v>
      </c>
      <c r="RZ21" s="1">
        <v>6</v>
      </c>
      <c r="SA21" s="1">
        <v>0</v>
      </c>
      <c r="SB21" s="1">
        <v>0</v>
      </c>
      <c r="SC21" s="1">
        <v>5</v>
      </c>
      <c r="SD21" s="1">
        <v>5</v>
      </c>
      <c r="SE21" s="1">
        <v>0</v>
      </c>
      <c r="SF21" s="1">
        <v>0</v>
      </c>
      <c r="SG21" s="1">
        <v>3</v>
      </c>
      <c r="SH21" s="1">
        <v>0</v>
      </c>
      <c r="SI21" s="1">
        <v>22</v>
      </c>
      <c r="SJ21" s="1">
        <v>6</v>
      </c>
      <c r="SK21" s="1">
        <v>0</v>
      </c>
      <c r="SL21" s="1">
        <v>0</v>
      </c>
      <c r="SM21" s="1">
        <v>3</v>
      </c>
      <c r="SN21" s="1">
        <v>20</v>
      </c>
      <c r="SO21" s="1">
        <v>0</v>
      </c>
      <c r="SP21" s="1">
        <v>0</v>
      </c>
      <c r="SQ21" s="1">
        <v>0</v>
      </c>
      <c r="SR21" s="1">
        <v>7</v>
      </c>
      <c r="SS21" s="1">
        <v>0</v>
      </c>
      <c r="ST21" s="1">
        <v>0</v>
      </c>
      <c r="SU21" s="1">
        <v>0</v>
      </c>
      <c r="SV21" s="1">
        <v>11</v>
      </c>
      <c r="SW21" s="1">
        <v>0</v>
      </c>
      <c r="SX21" s="1">
        <v>0</v>
      </c>
      <c r="SY21" s="1">
        <v>0</v>
      </c>
      <c r="SZ21" s="1">
        <v>9</v>
      </c>
      <c r="TA21" s="1">
        <v>6</v>
      </c>
      <c r="TB21" s="1">
        <v>0</v>
      </c>
      <c r="TC21" s="1">
        <v>0</v>
      </c>
      <c r="TD21" s="1">
        <v>0</v>
      </c>
      <c r="TE21" s="1">
        <v>0</v>
      </c>
      <c r="TF21" s="1">
        <v>0</v>
      </c>
      <c r="TG21" s="1">
        <v>8</v>
      </c>
      <c r="TH21" s="1">
        <v>0</v>
      </c>
      <c r="TI21" s="1">
        <v>12</v>
      </c>
      <c r="TJ21" s="1">
        <v>39</v>
      </c>
      <c r="TK21" s="1">
        <v>0</v>
      </c>
      <c r="TL21" s="1">
        <v>0</v>
      </c>
      <c r="TM21" s="1">
        <v>0</v>
      </c>
      <c r="TN21" s="1">
        <v>39</v>
      </c>
      <c r="TO21" s="1">
        <v>0</v>
      </c>
      <c r="TP21" s="1">
        <v>12</v>
      </c>
      <c r="TQ21" s="1">
        <v>8</v>
      </c>
      <c r="TR21" s="1">
        <v>84</v>
      </c>
      <c r="TS21" s="1">
        <v>11</v>
      </c>
      <c r="TT21" s="1">
        <v>0</v>
      </c>
      <c r="TU21" s="1">
        <v>3</v>
      </c>
      <c r="TV21" s="1">
        <v>0</v>
      </c>
      <c r="TW21" s="1">
        <v>49</v>
      </c>
      <c r="TX21" s="1">
        <v>8</v>
      </c>
      <c r="TY21" s="1">
        <v>0</v>
      </c>
      <c r="TZ21" s="1">
        <v>17</v>
      </c>
      <c r="UA21" s="1">
        <v>6</v>
      </c>
      <c r="UB21" s="1">
        <v>0</v>
      </c>
      <c r="UC21" s="1">
        <v>0</v>
      </c>
      <c r="UD21" s="1">
        <v>0</v>
      </c>
      <c r="UE21" s="1">
        <v>8</v>
      </c>
      <c r="UF21" s="1">
        <v>0</v>
      </c>
      <c r="UG21" s="1">
        <v>13</v>
      </c>
      <c r="UH21" s="1">
        <v>0</v>
      </c>
      <c r="UI21" s="1">
        <v>0</v>
      </c>
      <c r="UJ21" s="1">
        <v>0</v>
      </c>
      <c r="UK21" s="1">
        <v>0</v>
      </c>
      <c r="UL21" s="1">
        <v>21</v>
      </c>
      <c r="UM21" s="1">
        <v>0</v>
      </c>
      <c r="UN21" s="1">
        <v>0</v>
      </c>
      <c r="UO21" s="1">
        <v>0</v>
      </c>
      <c r="UP21" s="1">
        <v>0</v>
      </c>
      <c r="UQ21" s="1">
        <v>3</v>
      </c>
      <c r="UR21" s="1">
        <v>0</v>
      </c>
      <c r="US21" s="1">
        <v>0</v>
      </c>
      <c r="UT21" s="1">
        <v>0</v>
      </c>
      <c r="UU21" s="1">
        <v>34</v>
      </c>
      <c r="UV21" s="1">
        <v>17</v>
      </c>
      <c r="UW21" s="1">
        <v>0</v>
      </c>
      <c r="UX21" s="1">
        <v>32</v>
      </c>
      <c r="UY21" s="1">
        <v>4</v>
      </c>
      <c r="UZ21" s="1">
        <v>3</v>
      </c>
      <c r="VA21" s="1">
        <v>0</v>
      </c>
      <c r="VB21" s="1">
        <v>0</v>
      </c>
      <c r="VC21" s="1">
        <v>0</v>
      </c>
      <c r="VD21" s="1">
        <v>532</v>
      </c>
    </row>
    <row r="22" spans="1:576" x14ac:dyDescent="0.25">
      <c r="A22" s="4">
        <v>19</v>
      </c>
      <c r="B22" s="1" t="s">
        <v>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6</v>
      </c>
      <c r="J22" s="1">
        <v>0</v>
      </c>
      <c r="K22" s="1">
        <v>5</v>
      </c>
      <c r="L22" s="1">
        <v>4</v>
      </c>
      <c r="M22" s="1">
        <v>0</v>
      </c>
      <c r="N22" s="1">
        <v>0</v>
      </c>
      <c r="O22" s="1">
        <v>4</v>
      </c>
      <c r="P22" s="1">
        <v>42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6</v>
      </c>
      <c r="W22" s="1">
        <v>0</v>
      </c>
      <c r="X22" s="1">
        <v>5</v>
      </c>
      <c r="Y22" s="1">
        <v>0</v>
      </c>
      <c r="Z22" s="1">
        <v>0</v>
      </c>
      <c r="AA22" s="1">
        <v>0</v>
      </c>
      <c r="AB22" s="1">
        <v>31</v>
      </c>
      <c r="AC22" s="1">
        <v>24</v>
      </c>
      <c r="AD22" s="1">
        <v>3</v>
      </c>
      <c r="AE22" s="1">
        <v>0</v>
      </c>
      <c r="AF22" s="1">
        <v>0</v>
      </c>
      <c r="AG22" s="1">
        <v>4</v>
      </c>
      <c r="AH22" s="1">
        <v>0</v>
      </c>
      <c r="AI22" s="1">
        <v>7</v>
      </c>
      <c r="AJ22" s="1">
        <v>0</v>
      </c>
      <c r="AK22" s="1">
        <v>4</v>
      </c>
      <c r="AL22" s="1">
        <v>0</v>
      </c>
      <c r="AM22" s="1">
        <v>0</v>
      </c>
      <c r="AN22" s="1">
        <v>0</v>
      </c>
      <c r="AO22" s="1">
        <v>0</v>
      </c>
      <c r="AP22" s="1">
        <v>4</v>
      </c>
      <c r="AQ22" s="1">
        <v>0</v>
      </c>
      <c r="AR22" s="1">
        <v>4</v>
      </c>
      <c r="AS22" s="1">
        <v>0</v>
      </c>
      <c r="AT22" s="1">
        <v>7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14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4</v>
      </c>
      <c r="BY22" s="1">
        <v>0</v>
      </c>
      <c r="BZ22" s="1">
        <v>3</v>
      </c>
      <c r="CA22" s="1">
        <v>8</v>
      </c>
      <c r="CB22" s="1">
        <v>0</v>
      </c>
      <c r="CC22" s="1">
        <v>0</v>
      </c>
      <c r="CD22" s="1">
        <v>0</v>
      </c>
      <c r="CE22" s="1">
        <v>0</v>
      </c>
      <c r="CF22" s="1">
        <v>186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6</v>
      </c>
      <c r="FK22" s="1">
        <v>0</v>
      </c>
      <c r="FL22" s="1">
        <v>0</v>
      </c>
      <c r="FM22" s="1">
        <v>0</v>
      </c>
      <c r="FN22" s="1">
        <v>27</v>
      </c>
      <c r="FO22" s="1">
        <v>0</v>
      </c>
      <c r="FP22" s="1">
        <v>0</v>
      </c>
      <c r="FQ22" s="1">
        <v>15</v>
      </c>
      <c r="FR22" s="1">
        <v>0</v>
      </c>
      <c r="FS22" s="1">
        <v>18</v>
      </c>
      <c r="FT22" s="1">
        <v>27</v>
      </c>
      <c r="FU22" s="1">
        <v>0</v>
      </c>
      <c r="FV22" s="1">
        <v>7</v>
      </c>
      <c r="FW22" s="1">
        <v>3</v>
      </c>
      <c r="FX22" s="1">
        <v>28</v>
      </c>
      <c r="FY22" s="1">
        <v>0</v>
      </c>
      <c r="FZ22" s="1">
        <v>0</v>
      </c>
      <c r="GA22" s="1">
        <v>0</v>
      </c>
      <c r="GB22" s="1">
        <v>20</v>
      </c>
      <c r="GC22" s="1">
        <v>0</v>
      </c>
      <c r="GD22" s="1">
        <v>11</v>
      </c>
      <c r="GE22" s="1">
        <v>0</v>
      </c>
      <c r="GF22" s="1">
        <v>17</v>
      </c>
      <c r="GG22" s="1">
        <v>0</v>
      </c>
      <c r="GH22" s="1">
        <v>3</v>
      </c>
      <c r="GI22" s="1">
        <v>0</v>
      </c>
      <c r="GJ22" s="1">
        <v>19</v>
      </c>
      <c r="GK22" s="1">
        <v>14</v>
      </c>
      <c r="GL22" s="1">
        <v>7</v>
      </c>
      <c r="GM22" s="1">
        <v>0</v>
      </c>
      <c r="GN22" s="1">
        <v>0</v>
      </c>
      <c r="GO22" s="1">
        <v>6</v>
      </c>
      <c r="GP22" s="1">
        <v>0</v>
      </c>
      <c r="GQ22" s="1">
        <v>10</v>
      </c>
      <c r="GR22" s="1">
        <v>0</v>
      </c>
      <c r="GS22" s="1">
        <v>20</v>
      </c>
      <c r="GT22" s="1">
        <v>26</v>
      </c>
      <c r="GU22" s="1">
        <v>0</v>
      </c>
      <c r="GV22" s="1">
        <v>0</v>
      </c>
      <c r="GW22" s="1">
        <v>8</v>
      </c>
      <c r="GX22" s="1">
        <v>12</v>
      </c>
      <c r="GY22" s="1">
        <v>0</v>
      </c>
      <c r="GZ22" s="1">
        <v>5</v>
      </c>
      <c r="HA22" s="1">
        <v>4</v>
      </c>
      <c r="HB22" s="1">
        <v>18</v>
      </c>
      <c r="HC22" s="1">
        <v>12</v>
      </c>
      <c r="HD22" s="1">
        <v>0</v>
      </c>
      <c r="HE22" s="1">
        <v>3</v>
      </c>
      <c r="HF22" s="1">
        <v>0</v>
      </c>
      <c r="HG22" s="1">
        <v>23</v>
      </c>
      <c r="HH22" s="1">
        <v>13</v>
      </c>
      <c r="HI22" s="1">
        <v>0</v>
      </c>
      <c r="HJ22" s="1">
        <v>14</v>
      </c>
      <c r="HK22" s="1">
        <v>6</v>
      </c>
      <c r="HL22" s="1">
        <v>0</v>
      </c>
      <c r="HM22" s="1">
        <v>0</v>
      </c>
      <c r="HN22" s="1">
        <v>0</v>
      </c>
      <c r="HO22" s="1">
        <v>5</v>
      </c>
      <c r="HP22" s="1">
        <v>5</v>
      </c>
      <c r="HQ22" s="1">
        <v>21</v>
      </c>
      <c r="HR22" s="1">
        <v>0</v>
      </c>
      <c r="HS22" s="1">
        <v>0</v>
      </c>
      <c r="HT22" s="1">
        <v>0</v>
      </c>
      <c r="HU22" s="1">
        <v>0</v>
      </c>
      <c r="HV22" s="1">
        <v>18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30</v>
      </c>
      <c r="IF22" s="1">
        <v>43</v>
      </c>
      <c r="IG22" s="1">
        <v>0</v>
      </c>
      <c r="IH22" s="1">
        <v>18</v>
      </c>
      <c r="II22" s="1">
        <v>6</v>
      </c>
      <c r="IJ22" s="1">
        <v>4</v>
      </c>
      <c r="IK22" s="1">
        <v>0</v>
      </c>
      <c r="IL22" s="1">
        <v>0</v>
      </c>
      <c r="IM22" s="1">
        <v>0</v>
      </c>
      <c r="IN22" s="1">
        <v>549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3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3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7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0</v>
      </c>
      <c r="SA22" s="1">
        <v>0</v>
      </c>
      <c r="SB22" s="1">
        <v>0</v>
      </c>
      <c r="SC22" s="1">
        <v>0</v>
      </c>
      <c r="SD22" s="1">
        <v>28</v>
      </c>
      <c r="SE22" s="1">
        <v>0</v>
      </c>
      <c r="SF22" s="1">
        <v>0</v>
      </c>
      <c r="SG22" s="1">
        <v>16</v>
      </c>
      <c r="SH22" s="1">
        <v>0</v>
      </c>
      <c r="SI22" s="1">
        <v>27</v>
      </c>
      <c r="SJ22" s="1">
        <v>32</v>
      </c>
      <c r="SK22" s="1">
        <v>0</v>
      </c>
      <c r="SL22" s="1">
        <v>7</v>
      </c>
      <c r="SM22" s="1">
        <v>7</v>
      </c>
      <c r="SN22" s="1">
        <v>62</v>
      </c>
      <c r="SO22" s="1">
        <v>0</v>
      </c>
      <c r="SP22" s="1">
        <v>0</v>
      </c>
      <c r="SQ22" s="1">
        <v>0</v>
      </c>
      <c r="SR22" s="1">
        <v>24</v>
      </c>
      <c r="SS22" s="1">
        <v>0</v>
      </c>
      <c r="ST22" s="1">
        <v>12</v>
      </c>
      <c r="SU22" s="1">
        <v>0</v>
      </c>
      <c r="SV22" s="1">
        <v>24</v>
      </c>
      <c r="SW22" s="1">
        <v>0</v>
      </c>
      <c r="SX22" s="1">
        <v>3</v>
      </c>
      <c r="SY22" s="1">
        <v>0</v>
      </c>
      <c r="SZ22" s="1">
        <v>48</v>
      </c>
      <c r="TA22" s="1">
        <v>37</v>
      </c>
      <c r="TB22" s="1">
        <v>5</v>
      </c>
      <c r="TC22" s="1">
        <v>0</v>
      </c>
      <c r="TD22" s="1">
        <v>0</v>
      </c>
      <c r="TE22" s="1">
        <v>11</v>
      </c>
      <c r="TF22" s="1">
        <v>0</v>
      </c>
      <c r="TG22" s="1">
        <v>15</v>
      </c>
      <c r="TH22" s="1">
        <v>0</v>
      </c>
      <c r="TI22" s="1">
        <v>25</v>
      </c>
      <c r="TJ22" s="1">
        <v>30</v>
      </c>
      <c r="TK22" s="1">
        <v>3</v>
      </c>
      <c r="TL22" s="1">
        <v>0</v>
      </c>
      <c r="TM22" s="1">
        <v>8</v>
      </c>
      <c r="TN22" s="1">
        <v>20</v>
      </c>
      <c r="TO22" s="1">
        <v>0</v>
      </c>
      <c r="TP22" s="1">
        <v>10</v>
      </c>
      <c r="TQ22" s="1">
        <v>4</v>
      </c>
      <c r="TR22" s="1">
        <v>26</v>
      </c>
      <c r="TS22" s="1">
        <v>15</v>
      </c>
      <c r="TT22" s="1">
        <v>0</v>
      </c>
      <c r="TU22" s="1">
        <v>3</v>
      </c>
      <c r="TV22" s="1">
        <v>0</v>
      </c>
      <c r="TW22" s="1">
        <v>32</v>
      </c>
      <c r="TX22" s="1">
        <v>13</v>
      </c>
      <c r="TY22" s="1">
        <v>0</v>
      </c>
      <c r="TZ22" s="1">
        <v>26</v>
      </c>
      <c r="UA22" s="1">
        <v>8</v>
      </c>
      <c r="UB22" s="1">
        <v>0</v>
      </c>
      <c r="UC22" s="1">
        <v>0</v>
      </c>
      <c r="UD22" s="1">
        <v>0</v>
      </c>
      <c r="UE22" s="1">
        <v>5</v>
      </c>
      <c r="UF22" s="1">
        <v>5</v>
      </c>
      <c r="UG22" s="1">
        <v>21</v>
      </c>
      <c r="UH22" s="1">
        <v>0</v>
      </c>
      <c r="UI22" s="1">
        <v>0</v>
      </c>
      <c r="UJ22" s="1">
        <v>0</v>
      </c>
      <c r="UK22" s="1">
        <v>0</v>
      </c>
      <c r="UL22" s="1">
        <v>22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30</v>
      </c>
      <c r="UV22" s="1">
        <v>46</v>
      </c>
      <c r="UW22" s="1">
        <v>0</v>
      </c>
      <c r="UX22" s="1">
        <v>25</v>
      </c>
      <c r="UY22" s="1">
        <v>11</v>
      </c>
      <c r="UZ22" s="1">
        <v>4</v>
      </c>
      <c r="VA22" s="1">
        <v>0</v>
      </c>
      <c r="VB22" s="1">
        <v>0</v>
      </c>
      <c r="VC22" s="1">
        <v>0</v>
      </c>
      <c r="VD22" s="1">
        <v>751</v>
      </c>
    </row>
    <row r="23" spans="1:576" x14ac:dyDescent="0.25">
      <c r="A23" s="4">
        <v>20</v>
      </c>
      <c r="B23" s="1" t="s">
        <v>116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4</v>
      </c>
      <c r="AB23" s="1">
        <v>0</v>
      </c>
      <c r="AC23" s="1">
        <v>5</v>
      </c>
      <c r="AD23" s="1">
        <v>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8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6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39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5</v>
      </c>
      <c r="FN23" s="1">
        <v>4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27</v>
      </c>
      <c r="FU23" s="1">
        <v>0</v>
      </c>
      <c r="FV23" s="1">
        <v>0</v>
      </c>
      <c r="FW23" s="1">
        <v>0</v>
      </c>
      <c r="FX23" s="1">
        <v>9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6</v>
      </c>
      <c r="GK23" s="1">
        <v>10</v>
      </c>
      <c r="GL23" s="1">
        <v>30</v>
      </c>
      <c r="GM23" s="1">
        <v>0</v>
      </c>
      <c r="GN23" s="1">
        <v>0</v>
      </c>
      <c r="GO23" s="1">
        <v>0</v>
      </c>
      <c r="GP23" s="1">
        <v>0</v>
      </c>
      <c r="GQ23" s="1">
        <v>5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3</v>
      </c>
      <c r="HB23" s="1">
        <v>4</v>
      </c>
      <c r="HC23" s="1">
        <v>37</v>
      </c>
      <c r="HD23" s="1">
        <v>43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5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10</v>
      </c>
      <c r="IG23" s="1">
        <v>6</v>
      </c>
      <c r="IH23" s="1">
        <v>42</v>
      </c>
      <c r="II23" s="1">
        <v>3</v>
      </c>
      <c r="IJ23" s="1">
        <v>0</v>
      </c>
      <c r="IK23" s="1">
        <v>0</v>
      </c>
      <c r="IL23" s="1">
        <v>0</v>
      </c>
      <c r="IM23" s="1">
        <v>0</v>
      </c>
      <c r="IN23" s="1">
        <v>261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0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5</v>
      </c>
      <c r="SD23" s="1">
        <v>4</v>
      </c>
      <c r="SE23" s="1">
        <v>0</v>
      </c>
      <c r="SF23" s="1">
        <v>0</v>
      </c>
      <c r="SG23" s="1">
        <v>0</v>
      </c>
      <c r="SH23" s="1">
        <v>0</v>
      </c>
      <c r="SI23" s="1">
        <v>0</v>
      </c>
      <c r="SJ23" s="1">
        <v>27</v>
      </c>
      <c r="SK23" s="1">
        <v>0</v>
      </c>
      <c r="SL23" s="1">
        <v>0</v>
      </c>
      <c r="SM23" s="1">
        <v>0</v>
      </c>
      <c r="SN23" s="1">
        <v>20</v>
      </c>
      <c r="SO23" s="1">
        <v>0</v>
      </c>
      <c r="SP23" s="1">
        <v>0</v>
      </c>
      <c r="SQ23" s="1">
        <v>0</v>
      </c>
      <c r="SR23" s="1">
        <v>0</v>
      </c>
      <c r="SS23" s="1">
        <v>0</v>
      </c>
      <c r="ST23" s="1">
        <v>0</v>
      </c>
      <c r="SU23" s="1">
        <v>0</v>
      </c>
      <c r="SV23" s="1">
        <v>0</v>
      </c>
      <c r="SW23" s="1">
        <v>0</v>
      </c>
      <c r="SX23" s="1">
        <v>0</v>
      </c>
      <c r="SY23" s="1">
        <v>0</v>
      </c>
      <c r="SZ23" s="1">
        <v>6</v>
      </c>
      <c r="TA23" s="1">
        <v>14</v>
      </c>
      <c r="TB23" s="1">
        <v>35</v>
      </c>
      <c r="TC23" s="1">
        <v>0</v>
      </c>
      <c r="TD23" s="1">
        <v>0</v>
      </c>
      <c r="TE23" s="1">
        <v>0</v>
      </c>
      <c r="TF23" s="1">
        <v>0</v>
      </c>
      <c r="TG23" s="1">
        <v>5</v>
      </c>
      <c r="TH23" s="1">
        <v>0</v>
      </c>
      <c r="TI23" s="1">
        <v>0</v>
      </c>
      <c r="TJ23" s="1">
        <v>0</v>
      </c>
      <c r="TK23" s="1">
        <v>0</v>
      </c>
      <c r="TL23" s="1">
        <v>0</v>
      </c>
      <c r="TM23" s="1">
        <v>0</v>
      </c>
      <c r="TN23" s="1">
        <v>0</v>
      </c>
      <c r="TO23" s="1">
        <v>0</v>
      </c>
      <c r="TP23" s="1">
        <v>0</v>
      </c>
      <c r="TQ23" s="1">
        <v>3</v>
      </c>
      <c r="TR23" s="1">
        <v>4</v>
      </c>
      <c r="TS23" s="1">
        <v>42</v>
      </c>
      <c r="TT23" s="1">
        <v>48</v>
      </c>
      <c r="TU23" s="1">
        <v>0</v>
      </c>
      <c r="TV23" s="1">
        <v>0</v>
      </c>
      <c r="TW23" s="1">
        <v>0</v>
      </c>
      <c r="TX23" s="1">
        <v>0</v>
      </c>
      <c r="TY23" s="1">
        <v>0</v>
      </c>
      <c r="TZ23" s="1">
        <v>0</v>
      </c>
      <c r="UA23" s="1">
        <v>0</v>
      </c>
      <c r="UB23" s="1">
        <v>0</v>
      </c>
      <c r="UC23" s="1">
        <v>0</v>
      </c>
      <c r="UD23" s="1">
        <v>0</v>
      </c>
      <c r="UE23" s="1">
        <v>0</v>
      </c>
      <c r="UF23" s="1">
        <v>0</v>
      </c>
      <c r="UG23" s="1">
        <v>0</v>
      </c>
      <c r="UH23" s="1">
        <v>0</v>
      </c>
      <c r="UI23" s="1">
        <v>0</v>
      </c>
      <c r="UJ23" s="1">
        <v>0</v>
      </c>
      <c r="UK23" s="1">
        <v>0</v>
      </c>
      <c r="UL23" s="1">
        <v>0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0</v>
      </c>
      <c r="UV23" s="1">
        <v>10</v>
      </c>
      <c r="UW23" s="1">
        <v>6</v>
      </c>
      <c r="UX23" s="1">
        <v>52</v>
      </c>
      <c r="UY23" s="1">
        <v>3</v>
      </c>
      <c r="UZ23" s="1">
        <v>0</v>
      </c>
      <c r="VA23" s="1">
        <v>0</v>
      </c>
      <c r="VB23" s="1">
        <v>0</v>
      </c>
      <c r="VC23" s="1">
        <v>0</v>
      </c>
      <c r="VD23" s="1">
        <v>299</v>
      </c>
    </row>
    <row r="24" spans="1:576" x14ac:dyDescent="0.25">
      <c r="A24" s="4">
        <v>21</v>
      </c>
      <c r="B24" s="1" t="s">
        <v>78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34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63</v>
      </c>
      <c r="CG24" s="1">
        <v>0</v>
      </c>
      <c r="CH24" s="1">
        <v>0</v>
      </c>
      <c r="CI24" s="1">
        <v>14</v>
      </c>
      <c r="CJ24" s="1">
        <v>20</v>
      </c>
      <c r="CK24" s="1">
        <v>10</v>
      </c>
      <c r="CL24" s="1">
        <v>5</v>
      </c>
      <c r="CM24" s="1">
        <v>19</v>
      </c>
      <c r="CN24" s="1">
        <v>3</v>
      </c>
      <c r="CO24" s="1">
        <v>47</v>
      </c>
      <c r="CP24" s="1">
        <v>176</v>
      </c>
      <c r="CQ24" s="1">
        <v>0</v>
      </c>
      <c r="CR24" s="1">
        <v>6</v>
      </c>
      <c r="CS24" s="1">
        <v>105</v>
      </c>
      <c r="CT24" s="1">
        <v>1714</v>
      </c>
      <c r="CU24" s="1">
        <v>9</v>
      </c>
      <c r="CV24" s="1">
        <v>0</v>
      </c>
      <c r="CW24" s="1">
        <v>0</v>
      </c>
      <c r="CX24" s="1">
        <v>83</v>
      </c>
      <c r="CY24" s="1">
        <v>0</v>
      </c>
      <c r="CZ24" s="1">
        <v>82</v>
      </c>
      <c r="DA24" s="1">
        <v>0</v>
      </c>
      <c r="DB24" s="1">
        <v>49</v>
      </c>
      <c r="DC24" s="1">
        <v>0</v>
      </c>
      <c r="DD24" s="1">
        <v>0</v>
      </c>
      <c r="DE24" s="1">
        <v>21</v>
      </c>
      <c r="DF24" s="1">
        <v>6837</v>
      </c>
      <c r="DG24" s="1">
        <v>51</v>
      </c>
      <c r="DH24" s="1">
        <v>15</v>
      </c>
      <c r="DI24" s="1">
        <v>8</v>
      </c>
      <c r="DJ24" s="1">
        <v>0</v>
      </c>
      <c r="DK24" s="1">
        <v>109</v>
      </c>
      <c r="DL24" s="1">
        <v>3</v>
      </c>
      <c r="DM24" s="1">
        <v>48</v>
      </c>
      <c r="DN24" s="1">
        <v>0</v>
      </c>
      <c r="DO24" s="1">
        <v>685</v>
      </c>
      <c r="DP24" s="1">
        <v>401</v>
      </c>
      <c r="DQ24" s="1">
        <v>16</v>
      </c>
      <c r="DR24" s="1">
        <v>0</v>
      </c>
      <c r="DS24" s="1">
        <v>12</v>
      </c>
      <c r="DT24" s="1">
        <v>71</v>
      </c>
      <c r="DU24" s="1">
        <v>0</v>
      </c>
      <c r="DV24" s="1">
        <v>71</v>
      </c>
      <c r="DW24" s="1">
        <v>146</v>
      </c>
      <c r="DX24" s="1">
        <v>126</v>
      </c>
      <c r="DY24" s="1">
        <v>60</v>
      </c>
      <c r="DZ24" s="1">
        <v>44</v>
      </c>
      <c r="EA24" s="1">
        <v>14</v>
      </c>
      <c r="EB24" s="1">
        <v>5</v>
      </c>
      <c r="EC24" s="1">
        <v>370</v>
      </c>
      <c r="ED24" s="1">
        <v>32</v>
      </c>
      <c r="EE24" s="1">
        <v>0</v>
      </c>
      <c r="EF24" s="1">
        <v>37</v>
      </c>
      <c r="EG24" s="1">
        <v>32</v>
      </c>
      <c r="EH24" s="1">
        <v>0</v>
      </c>
      <c r="EI24" s="1">
        <v>0</v>
      </c>
      <c r="EJ24" s="1">
        <v>3</v>
      </c>
      <c r="EK24" s="1">
        <v>13</v>
      </c>
      <c r="EL24" s="1">
        <v>0</v>
      </c>
      <c r="EM24" s="1">
        <v>16</v>
      </c>
      <c r="EN24" s="1">
        <v>0</v>
      </c>
      <c r="EO24" s="1">
        <v>0</v>
      </c>
      <c r="EP24" s="1">
        <v>9</v>
      </c>
      <c r="EQ24" s="1">
        <v>5</v>
      </c>
      <c r="ER24" s="1">
        <v>46</v>
      </c>
      <c r="ES24" s="1">
        <v>5</v>
      </c>
      <c r="ET24" s="1">
        <v>0</v>
      </c>
      <c r="EU24" s="1">
        <v>48</v>
      </c>
      <c r="EV24" s="1">
        <v>0</v>
      </c>
      <c r="EW24" s="1">
        <v>10</v>
      </c>
      <c r="EX24" s="1">
        <v>6</v>
      </c>
      <c r="EY24" s="1">
        <v>18</v>
      </c>
      <c r="EZ24" s="1">
        <v>0</v>
      </c>
      <c r="FA24" s="1">
        <v>310</v>
      </c>
      <c r="FB24" s="1">
        <v>261</v>
      </c>
      <c r="FC24" s="1">
        <v>15</v>
      </c>
      <c r="FD24" s="1">
        <v>162</v>
      </c>
      <c r="FE24" s="1">
        <v>48</v>
      </c>
      <c r="FF24" s="1">
        <v>28</v>
      </c>
      <c r="FG24" s="1">
        <v>0</v>
      </c>
      <c r="FH24" s="1">
        <v>0</v>
      </c>
      <c r="FI24" s="1">
        <v>4</v>
      </c>
      <c r="FJ24" s="1">
        <v>12530</v>
      </c>
      <c r="FK24" s="1">
        <v>0</v>
      </c>
      <c r="FL24" s="1">
        <v>0</v>
      </c>
      <c r="FM24" s="1">
        <v>0</v>
      </c>
      <c r="FN24" s="1">
        <v>4</v>
      </c>
      <c r="FO24" s="1">
        <v>0</v>
      </c>
      <c r="FP24" s="1">
        <v>0</v>
      </c>
      <c r="FQ24" s="1">
        <v>6</v>
      </c>
      <c r="FR24" s="1">
        <v>0</v>
      </c>
      <c r="FS24" s="1">
        <v>16</v>
      </c>
      <c r="FT24" s="1">
        <v>16</v>
      </c>
      <c r="FU24" s="1">
        <v>0</v>
      </c>
      <c r="FV24" s="1">
        <v>0</v>
      </c>
      <c r="FW24" s="1">
        <v>11</v>
      </c>
      <c r="FX24" s="1">
        <v>189</v>
      </c>
      <c r="FY24" s="1">
        <v>0</v>
      </c>
      <c r="FZ24" s="1">
        <v>0</v>
      </c>
      <c r="GA24" s="1">
        <v>0</v>
      </c>
      <c r="GB24" s="1">
        <v>10</v>
      </c>
      <c r="GC24" s="1">
        <v>0</v>
      </c>
      <c r="GD24" s="1">
        <v>15</v>
      </c>
      <c r="GE24" s="1">
        <v>0</v>
      </c>
      <c r="GF24" s="1">
        <v>9</v>
      </c>
      <c r="GG24" s="1">
        <v>0</v>
      </c>
      <c r="GH24" s="1">
        <v>0</v>
      </c>
      <c r="GI24" s="1">
        <v>0</v>
      </c>
      <c r="GJ24" s="1">
        <v>372</v>
      </c>
      <c r="GK24" s="1">
        <v>3</v>
      </c>
      <c r="GL24" s="1">
        <v>3</v>
      </c>
      <c r="GM24" s="1">
        <v>0</v>
      </c>
      <c r="GN24" s="1">
        <v>0</v>
      </c>
      <c r="GO24" s="1">
        <v>6</v>
      </c>
      <c r="GP24" s="1">
        <v>0</v>
      </c>
      <c r="GQ24" s="1">
        <v>3</v>
      </c>
      <c r="GR24" s="1">
        <v>0</v>
      </c>
      <c r="GS24" s="1">
        <v>81</v>
      </c>
      <c r="GT24" s="1">
        <v>45</v>
      </c>
      <c r="GU24" s="1">
        <v>0</v>
      </c>
      <c r="GV24" s="1">
        <v>0</v>
      </c>
      <c r="GW24" s="1">
        <v>0</v>
      </c>
      <c r="GX24" s="1">
        <v>9</v>
      </c>
      <c r="GY24" s="1">
        <v>0</v>
      </c>
      <c r="GZ24" s="1">
        <v>13</v>
      </c>
      <c r="HA24" s="1">
        <v>15</v>
      </c>
      <c r="HB24" s="1">
        <v>9</v>
      </c>
      <c r="HC24" s="1">
        <v>7</v>
      </c>
      <c r="HD24" s="1">
        <v>4</v>
      </c>
      <c r="HE24" s="1">
        <v>0</v>
      </c>
      <c r="HF24" s="1">
        <v>0</v>
      </c>
      <c r="HG24" s="1">
        <v>69</v>
      </c>
      <c r="HH24" s="1">
        <v>10</v>
      </c>
      <c r="HI24" s="1">
        <v>0</v>
      </c>
      <c r="HJ24" s="1">
        <v>6</v>
      </c>
      <c r="HK24" s="1">
        <v>4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6</v>
      </c>
      <c r="HR24" s="1">
        <v>0</v>
      </c>
      <c r="HS24" s="1">
        <v>0</v>
      </c>
      <c r="HT24" s="1">
        <v>4</v>
      </c>
      <c r="HU24" s="1">
        <v>0</v>
      </c>
      <c r="HV24" s="1">
        <v>8</v>
      </c>
      <c r="HW24" s="1">
        <v>3</v>
      </c>
      <c r="HX24" s="1">
        <v>0</v>
      </c>
      <c r="HY24" s="1">
        <v>8</v>
      </c>
      <c r="HZ24" s="1">
        <v>0</v>
      </c>
      <c r="IA24" s="1">
        <v>0</v>
      </c>
      <c r="IB24" s="1">
        <v>0</v>
      </c>
      <c r="IC24" s="1">
        <v>5</v>
      </c>
      <c r="ID24" s="1">
        <v>0</v>
      </c>
      <c r="IE24" s="1">
        <v>50</v>
      </c>
      <c r="IF24" s="1">
        <v>8</v>
      </c>
      <c r="IG24" s="1">
        <v>0</v>
      </c>
      <c r="IH24" s="1">
        <v>18</v>
      </c>
      <c r="II24" s="1">
        <v>9</v>
      </c>
      <c r="IJ24" s="1">
        <v>7</v>
      </c>
      <c r="IK24" s="1">
        <v>0</v>
      </c>
      <c r="IL24" s="1">
        <v>0</v>
      </c>
      <c r="IM24" s="1">
        <v>0</v>
      </c>
      <c r="IN24" s="1">
        <v>1063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4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8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13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21</v>
      </c>
      <c r="SA24" s="1">
        <v>3</v>
      </c>
      <c r="SB24" s="1">
        <v>0</v>
      </c>
      <c r="SC24" s="1">
        <v>14</v>
      </c>
      <c r="SD24" s="1">
        <v>25</v>
      </c>
      <c r="SE24" s="1">
        <v>12</v>
      </c>
      <c r="SF24" s="1">
        <v>9</v>
      </c>
      <c r="SG24" s="1">
        <v>25</v>
      </c>
      <c r="SH24" s="1">
        <v>3</v>
      </c>
      <c r="SI24" s="1">
        <v>59</v>
      </c>
      <c r="SJ24" s="1">
        <v>201</v>
      </c>
      <c r="SK24" s="1">
        <v>0</v>
      </c>
      <c r="SL24" s="1">
        <v>7</v>
      </c>
      <c r="SM24" s="1">
        <v>115</v>
      </c>
      <c r="SN24" s="1">
        <v>1912</v>
      </c>
      <c r="SO24" s="1">
        <v>9</v>
      </c>
      <c r="SP24" s="1">
        <v>0</v>
      </c>
      <c r="SQ24" s="1">
        <v>0</v>
      </c>
      <c r="SR24" s="1">
        <v>89</v>
      </c>
      <c r="SS24" s="1">
        <v>0</v>
      </c>
      <c r="ST24" s="1">
        <v>99</v>
      </c>
      <c r="SU24" s="1">
        <v>0</v>
      </c>
      <c r="SV24" s="1">
        <v>62</v>
      </c>
      <c r="SW24" s="1">
        <v>0</v>
      </c>
      <c r="SX24" s="1">
        <v>0</v>
      </c>
      <c r="SY24" s="1">
        <v>20</v>
      </c>
      <c r="SZ24" s="1">
        <v>7262</v>
      </c>
      <c r="TA24" s="1">
        <v>54</v>
      </c>
      <c r="TB24" s="1">
        <v>17</v>
      </c>
      <c r="TC24" s="1">
        <v>8</v>
      </c>
      <c r="TD24" s="1">
        <v>0</v>
      </c>
      <c r="TE24" s="1">
        <v>117</v>
      </c>
      <c r="TF24" s="1">
        <v>7</v>
      </c>
      <c r="TG24" s="1">
        <v>54</v>
      </c>
      <c r="TH24" s="1">
        <v>0</v>
      </c>
      <c r="TI24" s="1">
        <v>768</v>
      </c>
      <c r="TJ24" s="1">
        <v>442</v>
      </c>
      <c r="TK24" s="1">
        <v>15</v>
      </c>
      <c r="TL24" s="1">
        <v>0</v>
      </c>
      <c r="TM24" s="1">
        <v>12</v>
      </c>
      <c r="TN24" s="1">
        <v>77</v>
      </c>
      <c r="TO24" s="1">
        <v>0</v>
      </c>
      <c r="TP24" s="1">
        <v>83</v>
      </c>
      <c r="TQ24" s="1">
        <v>159</v>
      </c>
      <c r="TR24" s="1">
        <v>138</v>
      </c>
      <c r="TS24" s="1">
        <v>68</v>
      </c>
      <c r="TT24" s="1">
        <v>47</v>
      </c>
      <c r="TU24" s="1">
        <v>14</v>
      </c>
      <c r="TV24" s="1">
        <v>3</v>
      </c>
      <c r="TW24" s="1">
        <v>445</v>
      </c>
      <c r="TX24" s="1">
        <v>41</v>
      </c>
      <c r="TY24" s="1">
        <v>3</v>
      </c>
      <c r="TZ24" s="1">
        <v>40</v>
      </c>
      <c r="UA24" s="1">
        <v>36</v>
      </c>
      <c r="UB24" s="1">
        <v>0</v>
      </c>
      <c r="UC24" s="1">
        <v>0</v>
      </c>
      <c r="UD24" s="1">
        <v>3</v>
      </c>
      <c r="UE24" s="1">
        <v>17</v>
      </c>
      <c r="UF24" s="1">
        <v>0</v>
      </c>
      <c r="UG24" s="1">
        <v>20</v>
      </c>
      <c r="UH24" s="1">
        <v>0</v>
      </c>
      <c r="UI24" s="1">
        <v>0</v>
      </c>
      <c r="UJ24" s="1">
        <v>5</v>
      </c>
      <c r="UK24" s="1">
        <v>5</v>
      </c>
      <c r="UL24" s="1">
        <v>56</v>
      </c>
      <c r="UM24" s="1">
        <v>9</v>
      </c>
      <c r="UN24" s="1">
        <v>0</v>
      </c>
      <c r="UO24" s="1">
        <v>56</v>
      </c>
      <c r="UP24" s="1">
        <v>0</v>
      </c>
      <c r="UQ24" s="1">
        <v>10</v>
      </c>
      <c r="UR24" s="1">
        <v>6</v>
      </c>
      <c r="US24" s="1">
        <v>24</v>
      </c>
      <c r="UT24" s="1">
        <v>0</v>
      </c>
      <c r="UU24" s="1">
        <v>367</v>
      </c>
      <c r="UV24" s="1">
        <v>264</v>
      </c>
      <c r="UW24" s="1">
        <v>15</v>
      </c>
      <c r="UX24" s="1">
        <v>185</v>
      </c>
      <c r="UY24" s="1">
        <v>50</v>
      </c>
      <c r="UZ24" s="1">
        <v>34</v>
      </c>
      <c r="VA24" s="1">
        <v>0</v>
      </c>
      <c r="VB24" s="1">
        <v>0</v>
      </c>
      <c r="VC24" s="1">
        <v>4</v>
      </c>
      <c r="VD24" s="1">
        <v>13692</v>
      </c>
    </row>
    <row r="25" spans="1:576" x14ac:dyDescent="0.25">
      <c r="A25" s="4">
        <v>22</v>
      </c>
      <c r="B25" s="1" t="s">
        <v>100</v>
      </c>
      <c r="C25" s="1">
        <v>0</v>
      </c>
      <c r="D25" s="1">
        <v>0</v>
      </c>
      <c r="E25" s="1">
        <v>0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</v>
      </c>
      <c r="M25" s="1">
        <v>0</v>
      </c>
      <c r="N25" s="1">
        <v>0</v>
      </c>
      <c r="O25" s="1">
        <v>3</v>
      </c>
      <c r="P25" s="1">
        <v>8</v>
      </c>
      <c r="Q25" s="1">
        <v>0</v>
      </c>
      <c r="R25" s="1">
        <v>0</v>
      </c>
      <c r="S25" s="1">
        <v>0</v>
      </c>
      <c r="T25" s="1">
        <v>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10</v>
      </c>
      <c r="AC25" s="1">
        <v>0</v>
      </c>
      <c r="AD25" s="1">
        <v>4</v>
      </c>
      <c r="AE25" s="1">
        <v>0</v>
      </c>
      <c r="AF25" s="1">
        <v>0</v>
      </c>
      <c r="AG25" s="1">
        <v>3</v>
      </c>
      <c r="AH25" s="1">
        <v>0</v>
      </c>
      <c r="AI25" s="1">
        <v>26</v>
      </c>
      <c r="AJ25" s="1">
        <v>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0</v>
      </c>
      <c r="AR25" s="1">
        <v>0</v>
      </c>
      <c r="AS25" s="1">
        <v>0</v>
      </c>
      <c r="AT25" s="1">
        <v>19</v>
      </c>
      <c r="AU25" s="1">
        <v>5</v>
      </c>
      <c r="AV25" s="1">
        <v>0</v>
      </c>
      <c r="AW25" s="1">
        <v>0</v>
      </c>
      <c r="AX25" s="1">
        <v>0</v>
      </c>
      <c r="AY25" s="1">
        <v>0</v>
      </c>
      <c r="AZ25" s="1">
        <v>9</v>
      </c>
      <c r="BA25" s="1">
        <v>0</v>
      </c>
      <c r="BB25" s="1">
        <v>10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6</v>
      </c>
      <c r="BX25" s="1">
        <v>11</v>
      </c>
      <c r="BY25" s="1">
        <v>0</v>
      </c>
      <c r="BZ25" s="1">
        <v>27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173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4</v>
      </c>
      <c r="CM25" s="1">
        <v>0</v>
      </c>
      <c r="CN25" s="1">
        <v>0</v>
      </c>
      <c r="CO25" s="1">
        <v>13</v>
      </c>
      <c r="CP25" s="1">
        <v>8</v>
      </c>
      <c r="CQ25" s="1">
        <v>0</v>
      </c>
      <c r="CR25" s="1">
        <v>0</v>
      </c>
      <c r="CS25" s="1">
        <v>0</v>
      </c>
      <c r="CT25" s="1">
        <v>5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8</v>
      </c>
      <c r="DA25" s="1">
        <v>0</v>
      </c>
      <c r="DB25" s="1">
        <v>4</v>
      </c>
      <c r="DC25" s="1">
        <v>0</v>
      </c>
      <c r="DD25" s="1">
        <v>0</v>
      </c>
      <c r="DE25" s="1">
        <v>0</v>
      </c>
      <c r="DF25" s="1">
        <v>3</v>
      </c>
      <c r="DG25" s="1">
        <v>6</v>
      </c>
      <c r="DH25" s="1">
        <v>0</v>
      </c>
      <c r="DI25" s="1">
        <v>5</v>
      </c>
      <c r="DJ25" s="1">
        <v>0</v>
      </c>
      <c r="DK25" s="1">
        <v>7</v>
      </c>
      <c r="DL25" s="1">
        <v>0</v>
      </c>
      <c r="DM25" s="1">
        <v>6</v>
      </c>
      <c r="DN25" s="1">
        <v>0</v>
      </c>
      <c r="DO25" s="1">
        <v>0</v>
      </c>
      <c r="DP25" s="1">
        <v>6</v>
      </c>
      <c r="DQ25" s="1">
        <v>0</v>
      </c>
      <c r="DR25" s="1">
        <v>0</v>
      </c>
      <c r="DS25" s="1">
        <v>4</v>
      </c>
      <c r="DT25" s="1">
        <v>0</v>
      </c>
      <c r="DU25" s="1">
        <v>0</v>
      </c>
      <c r="DV25" s="1">
        <v>0</v>
      </c>
      <c r="DW25" s="1">
        <v>0</v>
      </c>
      <c r="DX25" s="1">
        <v>3</v>
      </c>
      <c r="DY25" s="1">
        <v>0</v>
      </c>
      <c r="DZ25" s="1">
        <v>0</v>
      </c>
      <c r="EA25" s="1">
        <v>0</v>
      </c>
      <c r="EB25" s="1">
        <v>0</v>
      </c>
      <c r="EC25" s="1">
        <v>3</v>
      </c>
      <c r="ED25" s="1">
        <v>0</v>
      </c>
      <c r="EE25" s="1">
        <v>0</v>
      </c>
      <c r="EF25" s="1">
        <v>4</v>
      </c>
      <c r="EG25" s="1">
        <v>3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6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3</v>
      </c>
      <c r="FB25" s="1">
        <v>0</v>
      </c>
      <c r="FC25" s="1">
        <v>0</v>
      </c>
      <c r="FD25" s="1">
        <v>0</v>
      </c>
      <c r="FE25" s="1">
        <v>7</v>
      </c>
      <c r="FF25" s="1">
        <v>4</v>
      </c>
      <c r="FG25" s="1">
        <v>0</v>
      </c>
      <c r="FH25" s="1">
        <v>0</v>
      </c>
      <c r="FI25" s="1">
        <v>0</v>
      </c>
      <c r="FJ25" s="1">
        <v>108</v>
      </c>
      <c r="FK25" s="1">
        <v>14</v>
      </c>
      <c r="FL25" s="1">
        <v>7</v>
      </c>
      <c r="FM25" s="1">
        <v>45</v>
      </c>
      <c r="FN25" s="1">
        <v>70</v>
      </c>
      <c r="FO25" s="1">
        <v>22</v>
      </c>
      <c r="FP25" s="1">
        <v>30</v>
      </c>
      <c r="FQ25" s="1">
        <v>129</v>
      </c>
      <c r="FR25" s="1">
        <v>8</v>
      </c>
      <c r="FS25" s="1">
        <v>145</v>
      </c>
      <c r="FT25" s="1">
        <v>45</v>
      </c>
      <c r="FU25" s="1">
        <v>0</v>
      </c>
      <c r="FV25" s="1">
        <v>16</v>
      </c>
      <c r="FW25" s="1">
        <v>60</v>
      </c>
      <c r="FX25" s="1">
        <v>124</v>
      </c>
      <c r="FY25" s="1">
        <v>10</v>
      </c>
      <c r="FZ25" s="1">
        <v>6</v>
      </c>
      <c r="GA25" s="1">
        <v>4</v>
      </c>
      <c r="GB25" s="1">
        <v>75</v>
      </c>
      <c r="GC25" s="1">
        <v>31</v>
      </c>
      <c r="GD25" s="1">
        <v>88</v>
      </c>
      <c r="GE25" s="1">
        <v>7</v>
      </c>
      <c r="GF25" s="1">
        <v>93</v>
      </c>
      <c r="GG25" s="1">
        <v>8</v>
      </c>
      <c r="GH25" s="1">
        <v>9</v>
      </c>
      <c r="GI25" s="1">
        <v>42</v>
      </c>
      <c r="GJ25" s="1">
        <v>21</v>
      </c>
      <c r="GK25" s="1">
        <v>148</v>
      </c>
      <c r="GL25" s="1">
        <v>26</v>
      </c>
      <c r="GM25" s="1">
        <v>5</v>
      </c>
      <c r="GN25" s="1">
        <v>0</v>
      </c>
      <c r="GO25" s="1">
        <v>47</v>
      </c>
      <c r="GP25" s="1">
        <v>9</v>
      </c>
      <c r="GQ25" s="1">
        <v>96</v>
      </c>
      <c r="GR25" s="1">
        <v>7</v>
      </c>
      <c r="GS25" s="1">
        <v>135</v>
      </c>
      <c r="GT25" s="1">
        <v>74</v>
      </c>
      <c r="GU25" s="1">
        <v>36</v>
      </c>
      <c r="GV25" s="1">
        <v>0</v>
      </c>
      <c r="GW25" s="1">
        <v>32</v>
      </c>
      <c r="GX25" s="1">
        <v>86</v>
      </c>
      <c r="GY25" s="1">
        <v>6</v>
      </c>
      <c r="GZ25" s="1">
        <v>36</v>
      </c>
      <c r="HA25" s="1">
        <v>95</v>
      </c>
      <c r="HB25" s="1">
        <v>97</v>
      </c>
      <c r="HC25" s="1">
        <v>53</v>
      </c>
      <c r="HD25" s="1">
        <v>15</v>
      </c>
      <c r="HE25" s="1">
        <v>13</v>
      </c>
      <c r="HF25" s="1">
        <v>13</v>
      </c>
      <c r="HG25" s="1">
        <v>109</v>
      </c>
      <c r="HH25" s="1">
        <v>90</v>
      </c>
      <c r="HI25" s="1">
        <v>20</v>
      </c>
      <c r="HJ25" s="1">
        <v>73</v>
      </c>
      <c r="HK25" s="1">
        <v>142</v>
      </c>
      <c r="HL25" s="1">
        <v>9</v>
      </c>
      <c r="HM25" s="1">
        <v>14</v>
      </c>
      <c r="HN25" s="1">
        <v>11</v>
      </c>
      <c r="HO25" s="1">
        <v>42</v>
      </c>
      <c r="HP25" s="1">
        <v>10</v>
      </c>
      <c r="HQ25" s="1">
        <v>106</v>
      </c>
      <c r="HR25" s="1">
        <v>5</v>
      </c>
      <c r="HS25" s="1">
        <v>0</v>
      </c>
      <c r="HT25" s="1">
        <v>15</v>
      </c>
      <c r="HU25" s="1">
        <v>8</v>
      </c>
      <c r="HV25" s="1">
        <v>121</v>
      </c>
      <c r="HW25" s="1">
        <v>9</v>
      </c>
      <c r="HX25" s="1">
        <v>33</v>
      </c>
      <c r="HY25" s="1">
        <v>9</v>
      </c>
      <c r="HZ25" s="1">
        <v>0</v>
      </c>
      <c r="IA25" s="1">
        <v>9</v>
      </c>
      <c r="IB25" s="1">
        <v>17</v>
      </c>
      <c r="IC25" s="1">
        <v>22</v>
      </c>
      <c r="ID25" s="1">
        <v>4</v>
      </c>
      <c r="IE25" s="1">
        <v>97</v>
      </c>
      <c r="IF25" s="1">
        <v>77</v>
      </c>
      <c r="IG25" s="1">
        <v>16</v>
      </c>
      <c r="IH25" s="1">
        <v>102</v>
      </c>
      <c r="II25" s="1">
        <v>73</v>
      </c>
      <c r="IJ25" s="1">
        <v>93</v>
      </c>
      <c r="IK25" s="1">
        <v>5</v>
      </c>
      <c r="IL25" s="1">
        <v>0</v>
      </c>
      <c r="IM25" s="1">
        <v>0</v>
      </c>
      <c r="IN25" s="1">
        <v>3437</v>
      </c>
      <c r="IO25" s="1">
        <v>0</v>
      </c>
      <c r="IP25" s="1">
        <v>0</v>
      </c>
      <c r="IQ25" s="1">
        <v>0</v>
      </c>
      <c r="IR25" s="1">
        <v>5</v>
      </c>
      <c r="IS25" s="1">
        <v>0</v>
      </c>
      <c r="IT25" s="1">
        <v>0</v>
      </c>
      <c r="IU25" s="1">
        <v>0</v>
      </c>
      <c r="IV25" s="1">
        <v>0</v>
      </c>
      <c r="IW25" s="1">
        <v>6</v>
      </c>
      <c r="IX25" s="1">
        <v>0</v>
      </c>
      <c r="IY25" s="1">
        <v>0</v>
      </c>
      <c r="IZ25" s="1">
        <v>0</v>
      </c>
      <c r="JA25" s="1">
        <v>0</v>
      </c>
      <c r="JB25" s="1">
        <v>10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5</v>
      </c>
      <c r="JK25" s="1">
        <v>0</v>
      </c>
      <c r="JL25" s="1">
        <v>0</v>
      </c>
      <c r="JM25" s="1">
        <v>0</v>
      </c>
      <c r="JN25" s="1">
        <v>3</v>
      </c>
      <c r="JO25" s="1">
        <v>0</v>
      </c>
      <c r="JP25" s="1">
        <v>0</v>
      </c>
      <c r="JQ25" s="1">
        <v>0</v>
      </c>
      <c r="JR25" s="1">
        <v>0</v>
      </c>
      <c r="JS25" s="1">
        <v>3</v>
      </c>
      <c r="JT25" s="1">
        <v>0</v>
      </c>
      <c r="JU25" s="1">
        <v>3</v>
      </c>
      <c r="JV25" s="1">
        <v>0</v>
      </c>
      <c r="JW25" s="1">
        <v>0</v>
      </c>
      <c r="JX25" s="1">
        <v>5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6</v>
      </c>
      <c r="KG25" s="1">
        <v>0</v>
      </c>
      <c r="KH25" s="1">
        <v>0</v>
      </c>
      <c r="KI25" s="1">
        <v>0</v>
      </c>
      <c r="KJ25" s="1">
        <v>0</v>
      </c>
      <c r="KK25" s="1">
        <v>5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3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3</v>
      </c>
      <c r="LK25" s="1">
        <v>0</v>
      </c>
      <c r="LL25" s="1">
        <v>17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96</v>
      </c>
      <c r="LS25" s="1">
        <v>0</v>
      </c>
      <c r="LT25" s="1">
        <v>0</v>
      </c>
      <c r="LU25" s="1">
        <v>3</v>
      </c>
      <c r="LV25" s="1">
        <v>0</v>
      </c>
      <c r="LW25" s="1">
        <v>0</v>
      </c>
      <c r="LX25" s="1">
        <v>0</v>
      </c>
      <c r="LY25" s="1">
        <v>12</v>
      </c>
      <c r="LZ25" s="1">
        <v>0</v>
      </c>
      <c r="MA25" s="1">
        <v>5</v>
      </c>
      <c r="MB25" s="1">
        <v>0</v>
      </c>
      <c r="MC25" s="1">
        <v>0</v>
      </c>
      <c r="MD25" s="1">
        <v>0</v>
      </c>
      <c r="ME25" s="1">
        <v>0</v>
      </c>
      <c r="MF25" s="1">
        <v>3</v>
      </c>
      <c r="MG25" s="1">
        <v>0</v>
      </c>
      <c r="MH25" s="1">
        <v>0</v>
      </c>
      <c r="MI25" s="1">
        <v>0</v>
      </c>
      <c r="MJ25" s="1">
        <v>3</v>
      </c>
      <c r="MK25" s="1">
        <v>0</v>
      </c>
      <c r="ML25" s="1">
        <v>0</v>
      </c>
      <c r="MM25" s="1">
        <v>0</v>
      </c>
      <c r="MN25" s="1">
        <v>72</v>
      </c>
      <c r="MO25" s="1">
        <v>0</v>
      </c>
      <c r="MP25" s="1">
        <v>0</v>
      </c>
      <c r="MQ25" s="1">
        <v>0</v>
      </c>
      <c r="MR25" s="1">
        <v>0</v>
      </c>
      <c r="MS25" s="1">
        <v>3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3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5</v>
      </c>
      <c r="NK25" s="1">
        <v>0</v>
      </c>
      <c r="NL25" s="1">
        <v>0</v>
      </c>
      <c r="NM25" s="1">
        <v>0</v>
      </c>
      <c r="NN25" s="1">
        <v>0</v>
      </c>
      <c r="NO25" s="1">
        <v>7</v>
      </c>
      <c r="NP25" s="1">
        <v>3</v>
      </c>
      <c r="NQ25" s="1">
        <v>0</v>
      </c>
      <c r="NR25" s="1">
        <v>7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21</v>
      </c>
      <c r="NZ25" s="1">
        <v>0</v>
      </c>
      <c r="OA25" s="1">
        <v>0</v>
      </c>
      <c r="OB25" s="1">
        <v>0</v>
      </c>
      <c r="OC25" s="1">
        <v>0</v>
      </c>
      <c r="OD25" s="1">
        <v>9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16</v>
      </c>
      <c r="OR25" s="1">
        <v>0</v>
      </c>
      <c r="OS25" s="1">
        <v>3</v>
      </c>
      <c r="OT25" s="1">
        <v>0</v>
      </c>
      <c r="OU25" s="1">
        <v>0</v>
      </c>
      <c r="OV25" s="1">
        <v>185</v>
      </c>
      <c r="OW25" s="1">
        <v>0</v>
      </c>
      <c r="OX25" s="1">
        <v>0</v>
      </c>
      <c r="OY25" s="1">
        <v>0</v>
      </c>
      <c r="OZ25" s="1">
        <v>3</v>
      </c>
      <c r="PA25" s="1">
        <v>0</v>
      </c>
      <c r="PB25" s="1">
        <v>0</v>
      </c>
      <c r="PC25" s="1">
        <v>4</v>
      </c>
      <c r="PD25" s="1">
        <v>0</v>
      </c>
      <c r="PE25" s="1">
        <v>3</v>
      </c>
      <c r="PF25" s="1">
        <v>0</v>
      </c>
      <c r="PG25" s="1">
        <v>0</v>
      </c>
      <c r="PH25" s="1">
        <v>0</v>
      </c>
      <c r="PI25" s="1">
        <v>5</v>
      </c>
      <c r="PJ25" s="1">
        <v>11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4</v>
      </c>
      <c r="PQ25" s="1">
        <v>0</v>
      </c>
      <c r="PR25" s="1">
        <v>3</v>
      </c>
      <c r="PS25" s="1">
        <v>0</v>
      </c>
      <c r="PT25" s="1">
        <v>0</v>
      </c>
      <c r="PU25" s="1">
        <v>0</v>
      </c>
      <c r="PV25" s="1">
        <v>3</v>
      </c>
      <c r="PW25" s="1">
        <v>4</v>
      </c>
      <c r="PX25" s="1">
        <v>0</v>
      </c>
      <c r="PY25" s="1">
        <v>0</v>
      </c>
      <c r="PZ25" s="1">
        <v>0</v>
      </c>
      <c r="QA25" s="1">
        <v>5</v>
      </c>
      <c r="QB25" s="1">
        <v>0</v>
      </c>
      <c r="QC25" s="1">
        <v>3</v>
      </c>
      <c r="QD25" s="1">
        <v>0</v>
      </c>
      <c r="QE25" s="1">
        <v>5</v>
      </c>
      <c r="QF25" s="1">
        <v>0</v>
      </c>
      <c r="QG25" s="1">
        <v>0</v>
      </c>
      <c r="QH25" s="1">
        <v>0</v>
      </c>
      <c r="QI25" s="1">
        <v>0</v>
      </c>
      <c r="QJ25" s="1">
        <v>3</v>
      </c>
      <c r="QK25" s="1">
        <v>0</v>
      </c>
      <c r="QL25" s="1">
        <v>0</v>
      </c>
      <c r="QM25" s="1">
        <v>0</v>
      </c>
      <c r="QN25" s="1">
        <v>6</v>
      </c>
      <c r="QO25" s="1">
        <v>3</v>
      </c>
      <c r="QP25" s="1">
        <v>0</v>
      </c>
      <c r="QQ25" s="1">
        <v>0</v>
      </c>
      <c r="QR25" s="1">
        <v>0</v>
      </c>
      <c r="QS25" s="1">
        <v>3</v>
      </c>
      <c r="QT25" s="1">
        <v>0</v>
      </c>
      <c r="QU25" s="1">
        <v>3</v>
      </c>
      <c r="QV25" s="1">
        <v>11</v>
      </c>
      <c r="QW25" s="1">
        <v>0</v>
      </c>
      <c r="QX25" s="1">
        <v>0</v>
      </c>
      <c r="QY25" s="1">
        <v>0</v>
      </c>
      <c r="QZ25" s="1">
        <v>0</v>
      </c>
      <c r="RA25" s="1">
        <v>4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4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7</v>
      </c>
      <c r="RR25" s="1">
        <v>5</v>
      </c>
      <c r="RS25" s="1">
        <v>0</v>
      </c>
      <c r="RT25" s="1">
        <v>5</v>
      </c>
      <c r="RU25" s="1">
        <v>0</v>
      </c>
      <c r="RV25" s="1">
        <v>4</v>
      </c>
      <c r="RW25" s="1">
        <v>0</v>
      </c>
      <c r="RX25" s="1">
        <v>0</v>
      </c>
      <c r="RY25" s="1">
        <v>0</v>
      </c>
      <c r="RZ25" s="1">
        <v>116</v>
      </c>
      <c r="SA25" s="1">
        <v>15</v>
      </c>
      <c r="SB25" s="1">
        <v>7</v>
      </c>
      <c r="SC25" s="1">
        <v>53</v>
      </c>
      <c r="SD25" s="1">
        <v>81</v>
      </c>
      <c r="SE25" s="1">
        <v>24</v>
      </c>
      <c r="SF25" s="1">
        <v>28</v>
      </c>
      <c r="SG25" s="1">
        <v>150</v>
      </c>
      <c r="SH25" s="1">
        <v>8</v>
      </c>
      <c r="SI25" s="1">
        <v>169</v>
      </c>
      <c r="SJ25" s="1">
        <v>54</v>
      </c>
      <c r="SK25" s="1">
        <v>0</v>
      </c>
      <c r="SL25" s="1">
        <v>17</v>
      </c>
      <c r="SM25" s="1">
        <v>70</v>
      </c>
      <c r="SN25" s="1">
        <v>161</v>
      </c>
      <c r="SO25" s="1">
        <v>10</v>
      </c>
      <c r="SP25" s="1">
        <v>6</v>
      </c>
      <c r="SQ25" s="1">
        <v>4</v>
      </c>
      <c r="SR25" s="1">
        <v>90</v>
      </c>
      <c r="SS25" s="1">
        <v>28</v>
      </c>
      <c r="ST25" s="1">
        <v>103</v>
      </c>
      <c r="SU25" s="1">
        <v>7</v>
      </c>
      <c r="SV25" s="1">
        <v>178</v>
      </c>
      <c r="SW25" s="1">
        <v>11</v>
      </c>
      <c r="SX25" s="1">
        <v>9</v>
      </c>
      <c r="SY25" s="1">
        <v>46</v>
      </c>
      <c r="SZ25" s="1">
        <v>43</v>
      </c>
      <c r="TA25" s="1">
        <v>167</v>
      </c>
      <c r="TB25" s="1">
        <v>29</v>
      </c>
      <c r="TC25" s="1">
        <v>5</v>
      </c>
      <c r="TD25" s="1">
        <v>0</v>
      </c>
      <c r="TE25" s="1">
        <v>59</v>
      </c>
      <c r="TF25" s="1">
        <v>5</v>
      </c>
      <c r="TG25" s="1">
        <v>126</v>
      </c>
      <c r="TH25" s="1">
        <v>7</v>
      </c>
      <c r="TI25" s="1">
        <v>148</v>
      </c>
      <c r="TJ25" s="1">
        <v>81</v>
      </c>
      <c r="TK25" s="1">
        <v>37</v>
      </c>
      <c r="TL25" s="1">
        <v>0</v>
      </c>
      <c r="TM25" s="1">
        <v>37</v>
      </c>
      <c r="TN25" s="1">
        <v>93</v>
      </c>
      <c r="TO25" s="1">
        <v>7</v>
      </c>
      <c r="TP25" s="1">
        <v>43</v>
      </c>
      <c r="TQ25" s="1">
        <v>90</v>
      </c>
      <c r="TR25" s="1">
        <v>138</v>
      </c>
      <c r="TS25" s="1">
        <v>65</v>
      </c>
      <c r="TT25" s="1">
        <v>15</v>
      </c>
      <c r="TU25" s="1">
        <v>18</v>
      </c>
      <c r="TV25" s="1">
        <v>13</v>
      </c>
      <c r="TW25" s="1">
        <v>131</v>
      </c>
      <c r="TX25" s="1">
        <v>107</v>
      </c>
      <c r="TY25" s="1">
        <v>26</v>
      </c>
      <c r="TZ25" s="1">
        <v>111</v>
      </c>
      <c r="UA25" s="1">
        <v>150</v>
      </c>
      <c r="UB25" s="1">
        <v>9</v>
      </c>
      <c r="UC25" s="1">
        <v>13</v>
      </c>
      <c r="UD25" s="1">
        <v>11</v>
      </c>
      <c r="UE25" s="1">
        <v>44</v>
      </c>
      <c r="UF25" s="1">
        <v>10</v>
      </c>
      <c r="UG25" s="1">
        <v>130</v>
      </c>
      <c r="UH25" s="1">
        <v>5</v>
      </c>
      <c r="UI25" s="1">
        <v>0</v>
      </c>
      <c r="UJ25" s="1">
        <v>15</v>
      </c>
      <c r="UK25" s="1">
        <v>8</v>
      </c>
      <c r="UL25" s="1">
        <v>139</v>
      </c>
      <c r="UM25" s="1">
        <v>9</v>
      </c>
      <c r="UN25" s="1">
        <v>33</v>
      </c>
      <c r="UO25" s="1">
        <v>9</v>
      </c>
      <c r="UP25" s="1">
        <v>0</v>
      </c>
      <c r="UQ25" s="1">
        <v>9</v>
      </c>
      <c r="UR25" s="1">
        <v>17</v>
      </c>
      <c r="US25" s="1">
        <v>22</v>
      </c>
      <c r="UT25" s="1">
        <v>4</v>
      </c>
      <c r="UU25" s="1">
        <v>114</v>
      </c>
      <c r="UV25" s="1">
        <v>97</v>
      </c>
      <c r="UW25" s="1">
        <v>16</v>
      </c>
      <c r="UX25" s="1">
        <v>150</v>
      </c>
      <c r="UY25" s="1">
        <v>90</v>
      </c>
      <c r="UZ25" s="1">
        <v>99</v>
      </c>
      <c r="VA25" s="1">
        <v>5</v>
      </c>
      <c r="VB25" s="1">
        <v>0</v>
      </c>
      <c r="VC25" s="1">
        <v>0</v>
      </c>
      <c r="VD25" s="1">
        <v>4117</v>
      </c>
    </row>
    <row r="26" spans="1:576" x14ac:dyDescent="0.25">
      <c r="A26" s="4">
        <v>23</v>
      </c>
      <c r="B26" s="1" t="s">
        <v>103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5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10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3</v>
      </c>
      <c r="CP26" s="1">
        <v>0</v>
      </c>
      <c r="CQ26" s="1">
        <v>0</v>
      </c>
      <c r="CR26" s="1">
        <v>0</v>
      </c>
      <c r="CS26" s="1">
        <v>0</v>
      </c>
      <c r="CT26" s="1">
        <v>4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3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26</v>
      </c>
      <c r="FK26" s="1">
        <v>3</v>
      </c>
      <c r="FL26" s="1">
        <v>0</v>
      </c>
      <c r="FM26" s="1">
        <v>22</v>
      </c>
      <c r="FN26" s="1">
        <v>44</v>
      </c>
      <c r="FO26" s="1">
        <v>32</v>
      </c>
      <c r="FP26" s="1">
        <v>11</v>
      </c>
      <c r="FQ26" s="1">
        <v>70</v>
      </c>
      <c r="FR26" s="1">
        <v>0</v>
      </c>
      <c r="FS26" s="1">
        <v>64</v>
      </c>
      <c r="FT26" s="1">
        <v>553</v>
      </c>
      <c r="FU26" s="1">
        <v>0</v>
      </c>
      <c r="FV26" s="1">
        <v>3</v>
      </c>
      <c r="FW26" s="1">
        <v>140</v>
      </c>
      <c r="FX26" s="1">
        <v>781</v>
      </c>
      <c r="FY26" s="1">
        <v>0</v>
      </c>
      <c r="FZ26" s="1">
        <v>0</v>
      </c>
      <c r="GA26" s="1">
        <v>0</v>
      </c>
      <c r="GB26" s="1">
        <v>92</v>
      </c>
      <c r="GC26" s="1">
        <v>7</v>
      </c>
      <c r="GD26" s="1">
        <v>117</v>
      </c>
      <c r="GE26" s="1">
        <v>0</v>
      </c>
      <c r="GF26" s="1">
        <v>77</v>
      </c>
      <c r="GG26" s="1">
        <v>0</v>
      </c>
      <c r="GH26" s="1">
        <v>0</v>
      </c>
      <c r="GI26" s="1">
        <v>6</v>
      </c>
      <c r="GJ26" s="1">
        <v>425</v>
      </c>
      <c r="GK26" s="1">
        <v>34</v>
      </c>
      <c r="GL26" s="1">
        <v>0</v>
      </c>
      <c r="GM26" s="1">
        <v>3</v>
      </c>
      <c r="GN26" s="1">
        <v>0</v>
      </c>
      <c r="GO26" s="1">
        <v>90</v>
      </c>
      <c r="GP26" s="1">
        <v>0</v>
      </c>
      <c r="GQ26" s="1">
        <v>133</v>
      </c>
      <c r="GR26" s="1">
        <v>7</v>
      </c>
      <c r="GS26" s="1">
        <v>185</v>
      </c>
      <c r="GT26" s="1">
        <v>136</v>
      </c>
      <c r="GU26" s="1">
        <v>26</v>
      </c>
      <c r="GV26" s="1">
        <v>0</v>
      </c>
      <c r="GW26" s="1">
        <v>9</v>
      </c>
      <c r="GX26" s="1">
        <v>45</v>
      </c>
      <c r="GY26" s="1">
        <v>0</v>
      </c>
      <c r="GZ26" s="1">
        <v>147</v>
      </c>
      <c r="HA26" s="1">
        <v>67</v>
      </c>
      <c r="HB26" s="1">
        <v>179</v>
      </c>
      <c r="HC26" s="1">
        <v>471</v>
      </c>
      <c r="HD26" s="1">
        <v>8</v>
      </c>
      <c r="HE26" s="1">
        <v>7</v>
      </c>
      <c r="HF26" s="1">
        <v>3</v>
      </c>
      <c r="HG26" s="1">
        <v>156</v>
      </c>
      <c r="HH26" s="1">
        <v>179</v>
      </c>
      <c r="HI26" s="1">
        <v>23</v>
      </c>
      <c r="HJ26" s="1">
        <v>109</v>
      </c>
      <c r="HK26" s="1">
        <v>70</v>
      </c>
      <c r="HL26" s="1">
        <v>0</v>
      </c>
      <c r="HM26" s="1">
        <v>0</v>
      </c>
      <c r="HN26" s="1">
        <v>0</v>
      </c>
      <c r="HO26" s="1">
        <v>17</v>
      </c>
      <c r="HP26" s="1">
        <v>0</v>
      </c>
      <c r="HQ26" s="1">
        <v>101</v>
      </c>
      <c r="HR26" s="1">
        <v>0</v>
      </c>
      <c r="HS26" s="1">
        <v>0</v>
      </c>
      <c r="HT26" s="1">
        <v>14</v>
      </c>
      <c r="HU26" s="1">
        <v>0</v>
      </c>
      <c r="HV26" s="1">
        <v>66</v>
      </c>
      <c r="HW26" s="1">
        <v>0</v>
      </c>
      <c r="HX26" s="1">
        <v>4</v>
      </c>
      <c r="HY26" s="1">
        <v>0</v>
      </c>
      <c r="HZ26" s="1">
        <v>0</v>
      </c>
      <c r="IA26" s="1">
        <v>5</v>
      </c>
      <c r="IB26" s="1">
        <v>0</v>
      </c>
      <c r="IC26" s="1">
        <v>10</v>
      </c>
      <c r="ID26" s="1">
        <v>0</v>
      </c>
      <c r="IE26" s="1">
        <v>67</v>
      </c>
      <c r="IF26" s="1">
        <v>134</v>
      </c>
      <c r="IG26" s="1">
        <v>7</v>
      </c>
      <c r="IH26" s="1">
        <v>333</v>
      </c>
      <c r="II26" s="1">
        <v>45</v>
      </c>
      <c r="IJ26" s="1">
        <v>43</v>
      </c>
      <c r="IK26" s="1">
        <v>0</v>
      </c>
      <c r="IL26" s="1">
        <v>0</v>
      </c>
      <c r="IM26" s="1">
        <v>8</v>
      </c>
      <c r="IN26" s="1">
        <v>5433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4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7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4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3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25</v>
      </c>
      <c r="OW26" s="1">
        <v>0</v>
      </c>
      <c r="OX26" s="1">
        <v>0</v>
      </c>
      <c r="OY26" s="1">
        <v>3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0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13</v>
      </c>
      <c r="SA26" s="1">
        <v>3</v>
      </c>
      <c r="SB26" s="1">
        <v>0</v>
      </c>
      <c r="SC26" s="1">
        <v>25</v>
      </c>
      <c r="SD26" s="1">
        <v>51</v>
      </c>
      <c r="SE26" s="1">
        <v>32</v>
      </c>
      <c r="SF26" s="1">
        <v>11</v>
      </c>
      <c r="SG26" s="1">
        <v>72</v>
      </c>
      <c r="SH26" s="1">
        <v>0</v>
      </c>
      <c r="SI26" s="1">
        <v>70</v>
      </c>
      <c r="SJ26" s="1">
        <v>557</v>
      </c>
      <c r="SK26" s="1">
        <v>0</v>
      </c>
      <c r="SL26" s="1">
        <v>3</v>
      </c>
      <c r="SM26" s="1">
        <v>140</v>
      </c>
      <c r="SN26" s="1">
        <v>785</v>
      </c>
      <c r="SO26" s="1">
        <v>0</v>
      </c>
      <c r="SP26" s="1">
        <v>0</v>
      </c>
      <c r="SQ26" s="1">
        <v>0</v>
      </c>
      <c r="SR26" s="1">
        <v>92</v>
      </c>
      <c r="SS26" s="1">
        <v>12</v>
      </c>
      <c r="ST26" s="1">
        <v>120</v>
      </c>
      <c r="SU26" s="1">
        <v>0</v>
      </c>
      <c r="SV26" s="1">
        <v>91</v>
      </c>
      <c r="SW26" s="1">
        <v>0</v>
      </c>
      <c r="SX26" s="1">
        <v>0</v>
      </c>
      <c r="SY26" s="1">
        <v>6</v>
      </c>
      <c r="SZ26" s="1">
        <v>428</v>
      </c>
      <c r="TA26" s="1">
        <v>36</v>
      </c>
      <c r="TB26" s="1">
        <v>0</v>
      </c>
      <c r="TC26" s="1">
        <v>3</v>
      </c>
      <c r="TD26" s="1">
        <v>0</v>
      </c>
      <c r="TE26" s="1">
        <v>90</v>
      </c>
      <c r="TF26" s="1">
        <v>0</v>
      </c>
      <c r="TG26" s="1">
        <v>135</v>
      </c>
      <c r="TH26" s="1">
        <v>7</v>
      </c>
      <c r="TI26" s="1">
        <v>193</v>
      </c>
      <c r="TJ26" s="1">
        <v>140</v>
      </c>
      <c r="TK26" s="1">
        <v>33</v>
      </c>
      <c r="TL26" s="1">
        <v>0</v>
      </c>
      <c r="TM26" s="1">
        <v>9</v>
      </c>
      <c r="TN26" s="1">
        <v>45</v>
      </c>
      <c r="TO26" s="1">
        <v>0</v>
      </c>
      <c r="TP26" s="1">
        <v>149</v>
      </c>
      <c r="TQ26" s="1">
        <v>67</v>
      </c>
      <c r="TR26" s="1">
        <v>183</v>
      </c>
      <c r="TS26" s="1">
        <v>470</v>
      </c>
      <c r="TT26" s="1">
        <v>8</v>
      </c>
      <c r="TU26" s="1">
        <v>7</v>
      </c>
      <c r="TV26" s="1">
        <v>3</v>
      </c>
      <c r="TW26" s="1">
        <v>156</v>
      </c>
      <c r="TX26" s="1">
        <v>178</v>
      </c>
      <c r="TY26" s="1">
        <v>23</v>
      </c>
      <c r="TZ26" s="1">
        <v>107</v>
      </c>
      <c r="UA26" s="1">
        <v>70</v>
      </c>
      <c r="UB26" s="1">
        <v>0</v>
      </c>
      <c r="UC26" s="1">
        <v>0</v>
      </c>
      <c r="UD26" s="1">
        <v>0</v>
      </c>
      <c r="UE26" s="1">
        <v>17</v>
      </c>
      <c r="UF26" s="1">
        <v>0</v>
      </c>
      <c r="UG26" s="1">
        <v>104</v>
      </c>
      <c r="UH26" s="1">
        <v>0</v>
      </c>
      <c r="UI26" s="1">
        <v>0</v>
      </c>
      <c r="UJ26" s="1">
        <v>15</v>
      </c>
      <c r="UK26" s="1">
        <v>0</v>
      </c>
      <c r="UL26" s="1">
        <v>70</v>
      </c>
      <c r="UM26" s="1">
        <v>0</v>
      </c>
      <c r="UN26" s="1">
        <v>4</v>
      </c>
      <c r="UO26" s="1">
        <v>0</v>
      </c>
      <c r="UP26" s="1">
        <v>0</v>
      </c>
      <c r="UQ26" s="1">
        <v>5</v>
      </c>
      <c r="UR26" s="1">
        <v>0</v>
      </c>
      <c r="US26" s="1">
        <v>10</v>
      </c>
      <c r="UT26" s="1">
        <v>0</v>
      </c>
      <c r="UU26" s="1">
        <v>72</v>
      </c>
      <c r="UV26" s="1">
        <v>134</v>
      </c>
      <c r="UW26" s="1">
        <v>7</v>
      </c>
      <c r="UX26" s="1">
        <v>337</v>
      </c>
      <c r="UY26" s="1">
        <v>43</v>
      </c>
      <c r="UZ26" s="1">
        <v>48</v>
      </c>
      <c r="VA26" s="1">
        <v>0</v>
      </c>
      <c r="VB26" s="1">
        <v>0</v>
      </c>
      <c r="VC26" s="1">
        <v>9</v>
      </c>
      <c r="VD26" s="1">
        <v>5509</v>
      </c>
    </row>
    <row r="27" spans="1:576" x14ac:dyDescent="0.25">
      <c r="A27" s="4">
        <v>24</v>
      </c>
      <c r="B27" s="1" t="s">
        <v>210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0</v>
      </c>
      <c r="I27" s="1">
        <v>10</v>
      </c>
      <c r="J27" s="1">
        <v>0</v>
      </c>
      <c r="K27" s="1">
        <v>34</v>
      </c>
      <c r="L27" s="1">
        <v>7</v>
      </c>
      <c r="M27" s="1">
        <v>0</v>
      </c>
      <c r="N27" s="1">
        <v>0</v>
      </c>
      <c r="O27" s="1">
        <v>0</v>
      </c>
      <c r="P27" s="1">
        <v>112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14</v>
      </c>
      <c r="Y27" s="1">
        <v>0</v>
      </c>
      <c r="Z27" s="1">
        <v>0</v>
      </c>
      <c r="AA27" s="1">
        <v>0</v>
      </c>
      <c r="AB27" s="1">
        <v>69</v>
      </c>
      <c r="AC27" s="1">
        <v>0</v>
      </c>
      <c r="AD27" s="1">
        <v>0</v>
      </c>
      <c r="AE27" s="1">
        <v>0</v>
      </c>
      <c r="AF27" s="1">
        <v>0</v>
      </c>
      <c r="AG27" s="1">
        <v>9</v>
      </c>
      <c r="AH27" s="1">
        <v>0</v>
      </c>
      <c r="AI27" s="1">
        <v>44</v>
      </c>
      <c r="AJ27" s="1">
        <v>0</v>
      </c>
      <c r="AK27" s="1">
        <v>12</v>
      </c>
      <c r="AL27" s="1">
        <v>39</v>
      </c>
      <c r="AM27" s="1">
        <v>0</v>
      </c>
      <c r="AN27" s="1">
        <v>0</v>
      </c>
      <c r="AO27" s="1">
        <v>0</v>
      </c>
      <c r="AP27" s="1">
        <v>19</v>
      </c>
      <c r="AQ27" s="1">
        <v>0</v>
      </c>
      <c r="AR27" s="1">
        <v>9</v>
      </c>
      <c r="AS27" s="1">
        <v>9</v>
      </c>
      <c r="AT27" s="1">
        <v>39</v>
      </c>
      <c r="AU27" s="1">
        <v>5</v>
      </c>
      <c r="AV27" s="1">
        <v>0</v>
      </c>
      <c r="AW27" s="1">
        <v>0</v>
      </c>
      <c r="AX27" s="1">
        <v>0</v>
      </c>
      <c r="AY27" s="1">
        <v>72</v>
      </c>
      <c r="AZ27" s="1">
        <v>7</v>
      </c>
      <c r="BA27" s="1">
        <v>0</v>
      </c>
      <c r="BB27" s="1">
        <v>15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0</v>
      </c>
      <c r="BN27" s="1">
        <v>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3</v>
      </c>
      <c r="BU27" s="1">
        <v>0</v>
      </c>
      <c r="BV27" s="1">
        <v>0</v>
      </c>
      <c r="BW27" s="1">
        <v>46</v>
      </c>
      <c r="BX27" s="1">
        <v>18</v>
      </c>
      <c r="BY27" s="1">
        <v>0</v>
      </c>
      <c r="BZ27" s="1">
        <v>78</v>
      </c>
      <c r="CA27" s="1">
        <v>5</v>
      </c>
      <c r="CB27" s="1">
        <v>0</v>
      </c>
      <c r="CC27" s="1">
        <v>0</v>
      </c>
      <c r="CD27" s="1">
        <v>0</v>
      </c>
      <c r="CE27" s="1">
        <v>0</v>
      </c>
      <c r="CF27" s="1">
        <v>709</v>
      </c>
      <c r="CG27" s="1">
        <v>0</v>
      </c>
      <c r="CH27" s="1">
        <v>0</v>
      </c>
      <c r="CI27" s="1">
        <v>39</v>
      </c>
      <c r="CJ27" s="1">
        <v>340</v>
      </c>
      <c r="CK27" s="1">
        <v>7</v>
      </c>
      <c r="CL27" s="1">
        <v>6</v>
      </c>
      <c r="CM27" s="1">
        <v>216</v>
      </c>
      <c r="CN27" s="1">
        <v>9</v>
      </c>
      <c r="CO27" s="1">
        <v>1138</v>
      </c>
      <c r="CP27" s="1">
        <v>380</v>
      </c>
      <c r="CQ27" s="1">
        <v>0</v>
      </c>
      <c r="CR27" s="1">
        <v>4</v>
      </c>
      <c r="CS27" s="1">
        <v>55</v>
      </c>
      <c r="CT27" s="1">
        <v>487</v>
      </c>
      <c r="CU27" s="1">
        <v>0</v>
      </c>
      <c r="CV27" s="1">
        <v>13</v>
      </c>
      <c r="CW27" s="1">
        <v>0</v>
      </c>
      <c r="CX27" s="1">
        <v>403</v>
      </c>
      <c r="CY27" s="1">
        <v>3</v>
      </c>
      <c r="CZ27" s="1">
        <v>115</v>
      </c>
      <c r="DA27" s="1">
        <v>0</v>
      </c>
      <c r="DB27" s="1">
        <v>528</v>
      </c>
      <c r="DC27" s="1">
        <v>0</v>
      </c>
      <c r="DD27" s="1">
        <v>3</v>
      </c>
      <c r="DE27" s="1">
        <v>35</v>
      </c>
      <c r="DF27" s="1">
        <v>665</v>
      </c>
      <c r="DG27" s="1">
        <v>110</v>
      </c>
      <c r="DH27" s="1">
        <v>26</v>
      </c>
      <c r="DI27" s="1">
        <v>0</v>
      </c>
      <c r="DJ27" s="1">
        <v>0</v>
      </c>
      <c r="DK27" s="1">
        <v>105</v>
      </c>
      <c r="DL27" s="1">
        <v>6</v>
      </c>
      <c r="DM27" s="1">
        <v>119</v>
      </c>
      <c r="DN27" s="1">
        <v>0</v>
      </c>
      <c r="DO27" s="1">
        <v>405</v>
      </c>
      <c r="DP27" s="1">
        <v>697</v>
      </c>
      <c r="DQ27" s="1">
        <v>24</v>
      </c>
      <c r="DR27" s="1">
        <v>0</v>
      </c>
      <c r="DS27" s="1">
        <v>16</v>
      </c>
      <c r="DT27" s="1">
        <v>1267</v>
      </c>
      <c r="DU27" s="1">
        <v>4</v>
      </c>
      <c r="DV27" s="1">
        <v>333</v>
      </c>
      <c r="DW27" s="1">
        <v>332</v>
      </c>
      <c r="DX27" s="1">
        <v>1057</v>
      </c>
      <c r="DY27" s="1">
        <v>150</v>
      </c>
      <c r="DZ27" s="1">
        <v>41</v>
      </c>
      <c r="EA27" s="1">
        <v>11</v>
      </c>
      <c r="EB27" s="1">
        <v>5</v>
      </c>
      <c r="EC27" s="1">
        <v>1871</v>
      </c>
      <c r="ED27" s="1">
        <v>234</v>
      </c>
      <c r="EE27" s="1">
        <v>9</v>
      </c>
      <c r="EF27" s="1">
        <v>227</v>
      </c>
      <c r="EG27" s="1">
        <v>41</v>
      </c>
      <c r="EH27" s="1">
        <v>0</v>
      </c>
      <c r="EI27" s="1">
        <v>0</v>
      </c>
      <c r="EJ27" s="1">
        <v>0</v>
      </c>
      <c r="EK27" s="1">
        <v>50</v>
      </c>
      <c r="EL27" s="1">
        <v>0</v>
      </c>
      <c r="EM27" s="1">
        <v>148</v>
      </c>
      <c r="EN27" s="1">
        <v>0</v>
      </c>
      <c r="EO27" s="1">
        <v>0</v>
      </c>
      <c r="EP27" s="1">
        <v>10</v>
      </c>
      <c r="EQ27" s="1">
        <v>0</v>
      </c>
      <c r="ER27" s="1">
        <v>331</v>
      </c>
      <c r="ES27" s="1">
        <v>8</v>
      </c>
      <c r="ET27" s="1">
        <v>3</v>
      </c>
      <c r="EU27" s="1">
        <v>23</v>
      </c>
      <c r="EV27" s="1">
        <v>5</v>
      </c>
      <c r="EW27" s="1">
        <v>0</v>
      </c>
      <c r="EX27" s="1">
        <v>22</v>
      </c>
      <c r="EY27" s="1">
        <v>7</v>
      </c>
      <c r="EZ27" s="1">
        <v>0</v>
      </c>
      <c r="FA27" s="1">
        <v>1766</v>
      </c>
      <c r="FB27" s="1">
        <v>460</v>
      </c>
      <c r="FC27" s="1">
        <v>13</v>
      </c>
      <c r="FD27" s="1">
        <v>654</v>
      </c>
      <c r="FE27" s="1">
        <v>179</v>
      </c>
      <c r="FF27" s="1">
        <v>81</v>
      </c>
      <c r="FG27" s="1">
        <v>0</v>
      </c>
      <c r="FH27" s="1">
        <v>0</v>
      </c>
      <c r="FI27" s="1">
        <v>5</v>
      </c>
      <c r="FJ27" s="1">
        <v>15296</v>
      </c>
      <c r="FK27" s="1">
        <v>0</v>
      </c>
      <c r="FL27" s="1">
        <v>3</v>
      </c>
      <c r="FM27" s="1">
        <v>91</v>
      </c>
      <c r="FN27" s="1">
        <v>477</v>
      </c>
      <c r="FO27" s="1">
        <v>12</v>
      </c>
      <c r="FP27" s="1">
        <v>19</v>
      </c>
      <c r="FQ27" s="1">
        <v>206</v>
      </c>
      <c r="FR27" s="1">
        <v>6</v>
      </c>
      <c r="FS27" s="1">
        <v>1340</v>
      </c>
      <c r="FT27" s="1">
        <v>137</v>
      </c>
      <c r="FU27" s="1">
        <v>0</v>
      </c>
      <c r="FV27" s="1">
        <v>10</v>
      </c>
      <c r="FW27" s="1">
        <v>82</v>
      </c>
      <c r="FX27" s="1">
        <v>859</v>
      </c>
      <c r="FY27" s="1">
        <v>4</v>
      </c>
      <c r="FZ27" s="1">
        <v>26</v>
      </c>
      <c r="GA27" s="1">
        <v>0</v>
      </c>
      <c r="GB27" s="1">
        <v>518</v>
      </c>
      <c r="GC27" s="1">
        <v>11</v>
      </c>
      <c r="GD27" s="1">
        <v>131</v>
      </c>
      <c r="GE27" s="1">
        <v>4</v>
      </c>
      <c r="GF27" s="1">
        <v>474</v>
      </c>
      <c r="GG27" s="1">
        <v>4</v>
      </c>
      <c r="GH27" s="1">
        <v>5</v>
      </c>
      <c r="GI27" s="1">
        <v>61</v>
      </c>
      <c r="GJ27" s="1">
        <v>595</v>
      </c>
      <c r="GK27" s="1">
        <v>240</v>
      </c>
      <c r="GL27" s="1">
        <v>38</v>
      </c>
      <c r="GM27" s="1">
        <v>6</v>
      </c>
      <c r="GN27" s="1">
        <v>0</v>
      </c>
      <c r="GO27" s="1">
        <v>80</v>
      </c>
      <c r="GP27" s="1">
        <v>0</v>
      </c>
      <c r="GQ27" s="1">
        <v>118</v>
      </c>
      <c r="GR27" s="1">
        <v>5</v>
      </c>
      <c r="GS27" s="1">
        <v>355</v>
      </c>
      <c r="GT27" s="1">
        <v>1534</v>
      </c>
      <c r="GU27" s="1">
        <v>31</v>
      </c>
      <c r="GV27" s="1">
        <v>0</v>
      </c>
      <c r="GW27" s="1">
        <v>24</v>
      </c>
      <c r="GX27" s="1">
        <v>1650</v>
      </c>
      <c r="GY27" s="1">
        <v>6</v>
      </c>
      <c r="GZ27" s="1">
        <v>139</v>
      </c>
      <c r="HA27" s="1">
        <v>487</v>
      </c>
      <c r="HB27" s="1">
        <v>826</v>
      </c>
      <c r="HC27" s="1">
        <v>98</v>
      </c>
      <c r="HD27" s="1">
        <v>20</v>
      </c>
      <c r="HE27" s="1">
        <v>17</v>
      </c>
      <c r="HF27" s="1">
        <v>3</v>
      </c>
      <c r="HG27" s="1">
        <v>2102</v>
      </c>
      <c r="HH27" s="1">
        <v>162</v>
      </c>
      <c r="HI27" s="1">
        <v>4</v>
      </c>
      <c r="HJ27" s="1">
        <v>212</v>
      </c>
      <c r="HK27" s="1">
        <v>55</v>
      </c>
      <c r="HL27" s="1">
        <v>5</v>
      </c>
      <c r="HM27" s="1">
        <v>0</v>
      </c>
      <c r="HN27" s="1">
        <v>8</v>
      </c>
      <c r="HO27" s="1">
        <v>88</v>
      </c>
      <c r="HP27" s="1">
        <v>0</v>
      </c>
      <c r="HQ27" s="1">
        <v>139</v>
      </c>
      <c r="HR27" s="1">
        <v>0</v>
      </c>
      <c r="HS27" s="1">
        <v>0</v>
      </c>
      <c r="HT27" s="1">
        <v>12</v>
      </c>
      <c r="HU27" s="1">
        <v>0</v>
      </c>
      <c r="HV27" s="1">
        <v>299</v>
      </c>
      <c r="HW27" s="1">
        <v>4</v>
      </c>
      <c r="HX27" s="1">
        <v>8</v>
      </c>
      <c r="HY27" s="1">
        <v>4</v>
      </c>
      <c r="HZ27" s="1">
        <v>0</v>
      </c>
      <c r="IA27" s="1">
        <v>4</v>
      </c>
      <c r="IB27" s="1">
        <v>39</v>
      </c>
      <c r="IC27" s="1">
        <v>13</v>
      </c>
      <c r="ID27" s="1">
        <v>0</v>
      </c>
      <c r="IE27" s="1">
        <v>2273</v>
      </c>
      <c r="IF27" s="1">
        <v>470</v>
      </c>
      <c r="IG27" s="1">
        <v>8</v>
      </c>
      <c r="IH27" s="1">
        <v>624</v>
      </c>
      <c r="II27" s="1">
        <v>138</v>
      </c>
      <c r="IJ27" s="1">
        <v>135</v>
      </c>
      <c r="IK27" s="1">
        <v>5</v>
      </c>
      <c r="IL27" s="1">
        <v>0</v>
      </c>
      <c r="IM27" s="1">
        <v>5</v>
      </c>
      <c r="IN27" s="1">
        <v>17561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5</v>
      </c>
      <c r="JG27" s="1">
        <v>0</v>
      </c>
      <c r="JH27" s="1">
        <v>0</v>
      </c>
      <c r="JI27" s="1">
        <v>0</v>
      </c>
      <c r="JJ27" s="1">
        <v>4</v>
      </c>
      <c r="JK27" s="1">
        <v>0</v>
      </c>
      <c r="JL27" s="1">
        <v>0</v>
      </c>
      <c r="JM27" s="1">
        <v>0</v>
      </c>
      <c r="JN27" s="1">
        <v>3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3</v>
      </c>
      <c r="KC27" s="1">
        <v>0</v>
      </c>
      <c r="KD27" s="1">
        <v>0</v>
      </c>
      <c r="KE27" s="1">
        <v>0</v>
      </c>
      <c r="KF27" s="1">
        <v>9</v>
      </c>
      <c r="KG27" s="1">
        <v>3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3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3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39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5</v>
      </c>
      <c r="LZ27" s="1">
        <v>0</v>
      </c>
      <c r="MA27" s="1">
        <v>3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29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4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3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3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63</v>
      </c>
      <c r="OW27" s="1">
        <v>0</v>
      </c>
      <c r="OX27" s="1">
        <v>0</v>
      </c>
      <c r="OY27" s="1">
        <v>4</v>
      </c>
      <c r="OZ27" s="1">
        <v>3</v>
      </c>
      <c r="PA27" s="1">
        <v>0</v>
      </c>
      <c r="PB27" s="1">
        <v>0</v>
      </c>
      <c r="PC27" s="1">
        <v>11</v>
      </c>
      <c r="PD27" s="1">
        <v>0</v>
      </c>
      <c r="PE27" s="1">
        <v>22</v>
      </c>
      <c r="PF27" s="1">
        <v>11</v>
      </c>
      <c r="PG27" s="1">
        <v>0</v>
      </c>
      <c r="PH27" s="1">
        <v>0</v>
      </c>
      <c r="PI27" s="1">
        <v>0</v>
      </c>
      <c r="PJ27" s="1">
        <v>11</v>
      </c>
      <c r="PK27" s="1">
        <v>0</v>
      </c>
      <c r="PL27" s="1">
        <v>0</v>
      </c>
      <c r="PM27" s="1">
        <v>0</v>
      </c>
      <c r="PN27" s="1">
        <v>10</v>
      </c>
      <c r="PO27" s="1">
        <v>0</v>
      </c>
      <c r="PP27" s="1">
        <v>0</v>
      </c>
      <c r="PQ27" s="1">
        <v>0</v>
      </c>
      <c r="PR27" s="1">
        <v>14</v>
      </c>
      <c r="PS27" s="1">
        <v>0</v>
      </c>
      <c r="PT27" s="1">
        <v>0</v>
      </c>
      <c r="PU27" s="1">
        <v>0</v>
      </c>
      <c r="PV27" s="1">
        <v>16</v>
      </c>
      <c r="PW27" s="1">
        <v>8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4</v>
      </c>
      <c r="QD27" s="1">
        <v>0</v>
      </c>
      <c r="QE27" s="1">
        <v>0</v>
      </c>
      <c r="QF27" s="1">
        <v>16</v>
      </c>
      <c r="QG27" s="1">
        <v>0</v>
      </c>
      <c r="QH27" s="1">
        <v>0</v>
      </c>
      <c r="QI27" s="1">
        <v>0</v>
      </c>
      <c r="QJ27" s="1">
        <v>20</v>
      </c>
      <c r="QK27" s="1">
        <v>0</v>
      </c>
      <c r="QL27" s="1">
        <v>6</v>
      </c>
      <c r="QM27" s="1">
        <v>7</v>
      </c>
      <c r="QN27" s="1">
        <v>26</v>
      </c>
      <c r="QO27" s="1">
        <v>5</v>
      </c>
      <c r="QP27" s="1">
        <v>0</v>
      </c>
      <c r="QQ27" s="1">
        <v>0</v>
      </c>
      <c r="QR27" s="1">
        <v>0</v>
      </c>
      <c r="QS27" s="1">
        <v>49</v>
      </c>
      <c r="QT27" s="1">
        <v>6</v>
      </c>
      <c r="QU27" s="1">
        <v>0</v>
      </c>
      <c r="QV27" s="1">
        <v>10</v>
      </c>
      <c r="QW27" s="1">
        <v>0</v>
      </c>
      <c r="QX27" s="1">
        <v>0</v>
      </c>
      <c r="QY27" s="1">
        <v>0</v>
      </c>
      <c r="QZ27" s="1">
        <v>0</v>
      </c>
      <c r="RA27" s="1">
        <v>5</v>
      </c>
      <c r="RB27" s="1">
        <v>0</v>
      </c>
      <c r="RC27" s="1">
        <v>5</v>
      </c>
      <c r="RD27" s="1">
        <v>0</v>
      </c>
      <c r="RE27" s="1">
        <v>0</v>
      </c>
      <c r="RF27" s="1">
        <v>0</v>
      </c>
      <c r="RG27" s="1">
        <v>0</v>
      </c>
      <c r="RH27" s="1">
        <v>7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31</v>
      </c>
      <c r="RR27" s="1">
        <v>3</v>
      </c>
      <c r="RS27" s="1">
        <v>0</v>
      </c>
      <c r="RT27" s="1">
        <v>14</v>
      </c>
      <c r="RU27" s="1">
        <v>0</v>
      </c>
      <c r="RV27" s="1">
        <v>4</v>
      </c>
      <c r="RW27" s="1">
        <v>0</v>
      </c>
      <c r="RX27" s="1">
        <v>0</v>
      </c>
      <c r="RY27" s="1">
        <v>0</v>
      </c>
      <c r="RZ27" s="1">
        <v>305</v>
      </c>
      <c r="SA27" s="1">
        <v>6</v>
      </c>
      <c r="SB27" s="1">
        <v>5</v>
      </c>
      <c r="SC27" s="1">
        <v>133</v>
      </c>
      <c r="SD27" s="1">
        <v>824</v>
      </c>
      <c r="SE27" s="1">
        <v>20</v>
      </c>
      <c r="SF27" s="1">
        <v>29</v>
      </c>
      <c r="SG27" s="1">
        <v>445</v>
      </c>
      <c r="SH27" s="1">
        <v>10</v>
      </c>
      <c r="SI27" s="1">
        <v>2536</v>
      </c>
      <c r="SJ27" s="1">
        <v>538</v>
      </c>
      <c r="SK27" s="1">
        <v>0</v>
      </c>
      <c r="SL27" s="1">
        <v>9</v>
      </c>
      <c r="SM27" s="1">
        <v>138</v>
      </c>
      <c r="SN27" s="1">
        <v>1468</v>
      </c>
      <c r="SO27" s="1">
        <v>4</v>
      </c>
      <c r="SP27" s="1">
        <v>38</v>
      </c>
      <c r="SQ27" s="1">
        <v>0</v>
      </c>
      <c r="SR27" s="1">
        <v>942</v>
      </c>
      <c r="SS27" s="1">
        <v>9</v>
      </c>
      <c r="ST27" s="1">
        <v>251</v>
      </c>
      <c r="SU27" s="1">
        <v>4</v>
      </c>
      <c r="SV27" s="1">
        <v>1058</v>
      </c>
      <c r="SW27" s="1">
        <v>4</v>
      </c>
      <c r="SX27" s="1">
        <v>6</v>
      </c>
      <c r="SY27" s="1">
        <v>101</v>
      </c>
      <c r="SZ27" s="1">
        <v>1350</v>
      </c>
      <c r="TA27" s="1">
        <v>357</v>
      </c>
      <c r="TB27" s="1">
        <v>62</v>
      </c>
      <c r="TC27" s="1">
        <v>5</v>
      </c>
      <c r="TD27" s="1">
        <v>0</v>
      </c>
      <c r="TE27" s="1">
        <v>192</v>
      </c>
      <c r="TF27" s="1">
        <v>7</v>
      </c>
      <c r="TG27" s="1">
        <v>284</v>
      </c>
      <c r="TH27" s="1">
        <v>6</v>
      </c>
      <c r="TI27" s="1">
        <v>778</v>
      </c>
      <c r="TJ27" s="1">
        <v>2288</v>
      </c>
      <c r="TK27" s="1">
        <v>54</v>
      </c>
      <c r="TL27" s="1">
        <v>3</v>
      </c>
      <c r="TM27" s="1">
        <v>34</v>
      </c>
      <c r="TN27" s="1">
        <v>2965</v>
      </c>
      <c r="TO27" s="1">
        <v>12</v>
      </c>
      <c r="TP27" s="1">
        <v>483</v>
      </c>
      <c r="TQ27" s="1">
        <v>836</v>
      </c>
      <c r="TR27" s="1">
        <v>1950</v>
      </c>
      <c r="TS27" s="1">
        <v>259</v>
      </c>
      <c r="TT27" s="1">
        <v>63</v>
      </c>
      <c r="TU27" s="1">
        <v>26</v>
      </c>
      <c r="TV27" s="1">
        <v>11</v>
      </c>
      <c r="TW27" s="1">
        <v>4100</v>
      </c>
      <c r="TX27" s="1">
        <v>412</v>
      </c>
      <c r="TY27" s="1">
        <v>12</v>
      </c>
      <c r="TZ27" s="1">
        <v>467</v>
      </c>
      <c r="UA27" s="1">
        <v>93</v>
      </c>
      <c r="UB27" s="1">
        <v>6</v>
      </c>
      <c r="UC27" s="1">
        <v>5</v>
      </c>
      <c r="UD27" s="1">
        <v>6</v>
      </c>
      <c r="UE27" s="1">
        <v>141</v>
      </c>
      <c r="UF27" s="1">
        <v>0</v>
      </c>
      <c r="UG27" s="1">
        <v>296</v>
      </c>
      <c r="UH27" s="1">
        <v>0</v>
      </c>
      <c r="UI27" s="1">
        <v>0</v>
      </c>
      <c r="UJ27" s="1">
        <v>18</v>
      </c>
      <c r="UK27" s="1">
        <v>3</v>
      </c>
      <c r="UL27" s="1">
        <v>655</v>
      </c>
      <c r="UM27" s="1">
        <v>15</v>
      </c>
      <c r="UN27" s="1">
        <v>12</v>
      </c>
      <c r="UO27" s="1">
        <v>23</v>
      </c>
      <c r="UP27" s="1">
        <v>5</v>
      </c>
      <c r="UQ27" s="1">
        <v>3</v>
      </c>
      <c r="UR27" s="1">
        <v>65</v>
      </c>
      <c r="US27" s="1">
        <v>13</v>
      </c>
      <c r="UT27" s="1">
        <v>0</v>
      </c>
      <c r="UU27" s="1">
        <v>4123</v>
      </c>
      <c r="UV27" s="1">
        <v>958</v>
      </c>
      <c r="UW27" s="1">
        <v>18</v>
      </c>
      <c r="UX27" s="1">
        <v>1370</v>
      </c>
      <c r="UY27" s="1">
        <v>326</v>
      </c>
      <c r="UZ27" s="1">
        <v>218</v>
      </c>
      <c r="VA27" s="1">
        <v>5</v>
      </c>
      <c r="VB27" s="1">
        <v>4</v>
      </c>
      <c r="VC27" s="1">
        <v>8</v>
      </c>
      <c r="VD27" s="1">
        <v>33968</v>
      </c>
    </row>
    <row r="28" spans="1:576" x14ac:dyDescent="0.25">
      <c r="A28" s="4">
        <v>25</v>
      </c>
      <c r="B28" s="1" t="s">
        <v>104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3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21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6</v>
      </c>
      <c r="FK28" s="1">
        <v>0</v>
      </c>
      <c r="FL28" s="1">
        <v>0</v>
      </c>
      <c r="FM28" s="1">
        <v>26</v>
      </c>
      <c r="FN28" s="1">
        <v>121</v>
      </c>
      <c r="FO28" s="1">
        <v>7</v>
      </c>
      <c r="FP28" s="1">
        <v>3</v>
      </c>
      <c r="FQ28" s="1">
        <v>80</v>
      </c>
      <c r="FR28" s="1">
        <v>0</v>
      </c>
      <c r="FS28" s="1">
        <v>239</v>
      </c>
      <c r="FT28" s="1">
        <v>179</v>
      </c>
      <c r="FU28" s="1">
        <v>0</v>
      </c>
      <c r="FV28" s="1">
        <v>3</v>
      </c>
      <c r="FW28" s="1">
        <v>34</v>
      </c>
      <c r="FX28" s="1">
        <v>160</v>
      </c>
      <c r="FY28" s="1">
        <v>0</v>
      </c>
      <c r="FZ28" s="1">
        <v>0</v>
      </c>
      <c r="GA28" s="1">
        <v>19</v>
      </c>
      <c r="GB28" s="1">
        <v>268</v>
      </c>
      <c r="GC28" s="1">
        <v>3</v>
      </c>
      <c r="GD28" s="1">
        <v>53</v>
      </c>
      <c r="GE28" s="1">
        <v>0</v>
      </c>
      <c r="GF28" s="1">
        <v>250</v>
      </c>
      <c r="GG28" s="1">
        <v>5</v>
      </c>
      <c r="GH28" s="1">
        <v>4</v>
      </c>
      <c r="GI28" s="1">
        <v>13</v>
      </c>
      <c r="GJ28" s="1">
        <v>69</v>
      </c>
      <c r="GK28" s="1">
        <v>124</v>
      </c>
      <c r="GL28" s="1">
        <v>10</v>
      </c>
      <c r="GM28" s="1">
        <v>0</v>
      </c>
      <c r="GN28" s="1">
        <v>0</v>
      </c>
      <c r="GO28" s="1">
        <v>192</v>
      </c>
      <c r="GP28" s="1">
        <v>5</v>
      </c>
      <c r="GQ28" s="1">
        <v>91</v>
      </c>
      <c r="GR28" s="1">
        <v>0</v>
      </c>
      <c r="GS28" s="1">
        <v>142</v>
      </c>
      <c r="GT28" s="1">
        <v>67</v>
      </c>
      <c r="GU28" s="1">
        <v>7</v>
      </c>
      <c r="GV28" s="1">
        <v>0</v>
      </c>
      <c r="GW28" s="1">
        <v>11</v>
      </c>
      <c r="GX28" s="1">
        <v>80</v>
      </c>
      <c r="GY28" s="1">
        <v>0</v>
      </c>
      <c r="GZ28" s="1">
        <v>441</v>
      </c>
      <c r="HA28" s="1">
        <v>70</v>
      </c>
      <c r="HB28" s="1">
        <v>1829</v>
      </c>
      <c r="HC28" s="1">
        <v>98</v>
      </c>
      <c r="HD28" s="1">
        <v>4</v>
      </c>
      <c r="HE28" s="1">
        <v>10</v>
      </c>
      <c r="HF28" s="1">
        <v>0</v>
      </c>
      <c r="HG28" s="1">
        <v>227</v>
      </c>
      <c r="HH28" s="1">
        <v>303</v>
      </c>
      <c r="HI28" s="1">
        <v>12</v>
      </c>
      <c r="HJ28" s="1">
        <v>375</v>
      </c>
      <c r="HK28" s="1">
        <v>22</v>
      </c>
      <c r="HL28" s="1">
        <v>4</v>
      </c>
      <c r="HM28" s="1">
        <v>3</v>
      </c>
      <c r="HN28" s="1">
        <v>4</v>
      </c>
      <c r="HO28" s="1">
        <v>33</v>
      </c>
      <c r="HP28" s="1">
        <v>0</v>
      </c>
      <c r="HQ28" s="1">
        <v>547</v>
      </c>
      <c r="HR28" s="1">
        <v>0</v>
      </c>
      <c r="HS28" s="1">
        <v>0</v>
      </c>
      <c r="HT28" s="1">
        <v>3</v>
      </c>
      <c r="HU28" s="1">
        <v>0</v>
      </c>
      <c r="HV28" s="1">
        <v>319</v>
      </c>
      <c r="HW28" s="1">
        <v>0</v>
      </c>
      <c r="HX28" s="1">
        <v>7</v>
      </c>
      <c r="HY28" s="1">
        <v>3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134</v>
      </c>
      <c r="IF28" s="1">
        <v>177</v>
      </c>
      <c r="IG28" s="1">
        <v>0</v>
      </c>
      <c r="IH28" s="1">
        <v>370</v>
      </c>
      <c r="II28" s="1">
        <v>136</v>
      </c>
      <c r="IJ28" s="1">
        <v>21</v>
      </c>
      <c r="IK28" s="1">
        <v>8</v>
      </c>
      <c r="IL28" s="1">
        <v>0</v>
      </c>
      <c r="IM28" s="1">
        <v>10</v>
      </c>
      <c r="IN28" s="1">
        <v>7445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3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6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5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3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8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5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v>0</v>
      </c>
      <c r="RH28" s="1">
        <v>0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0</v>
      </c>
      <c r="RR28" s="1">
        <v>0</v>
      </c>
      <c r="RS28" s="1">
        <v>0</v>
      </c>
      <c r="RT28" s="1">
        <v>0</v>
      </c>
      <c r="RU28" s="1">
        <v>0</v>
      </c>
      <c r="RV28" s="1">
        <v>0</v>
      </c>
      <c r="RW28" s="1">
        <v>0</v>
      </c>
      <c r="RX28" s="1">
        <v>0</v>
      </c>
      <c r="RY28" s="1">
        <v>0</v>
      </c>
      <c r="RZ28" s="1">
        <v>9</v>
      </c>
      <c r="SA28" s="1">
        <v>0</v>
      </c>
      <c r="SB28" s="1">
        <v>0</v>
      </c>
      <c r="SC28" s="1">
        <v>26</v>
      </c>
      <c r="SD28" s="1">
        <v>122</v>
      </c>
      <c r="SE28" s="1">
        <v>7</v>
      </c>
      <c r="SF28" s="1">
        <v>3</v>
      </c>
      <c r="SG28" s="1">
        <v>84</v>
      </c>
      <c r="SH28" s="1">
        <v>0</v>
      </c>
      <c r="SI28" s="1">
        <v>239</v>
      </c>
      <c r="SJ28" s="1">
        <v>178</v>
      </c>
      <c r="SK28" s="1">
        <v>0</v>
      </c>
      <c r="SL28" s="1">
        <v>3</v>
      </c>
      <c r="SM28" s="1">
        <v>33</v>
      </c>
      <c r="SN28" s="1">
        <v>161</v>
      </c>
      <c r="SO28" s="1">
        <v>0</v>
      </c>
      <c r="SP28" s="1">
        <v>0</v>
      </c>
      <c r="SQ28" s="1">
        <v>19</v>
      </c>
      <c r="SR28" s="1">
        <v>269</v>
      </c>
      <c r="SS28" s="1">
        <v>3</v>
      </c>
      <c r="ST28" s="1">
        <v>52</v>
      </c>
      <c r="SU28" s="1">
        <v>0</v>
      </c>
      <c r="SV28" s="1">
        <v>254</v>
      </c>
      <c r="SW28" s="1">
        <v>5</v>
      </c>
      <c r="SX28" s="1">
        <v>4</v>
      </c>
      <c r="SY28" s="1">
        <v>13</v>
      </c>
      <c r="SZ28" s="1">
        <v>69</v>
      </c>
      <c r="TA28" s="1">
        <v>124</v>
      </c>
      <c r="TB28" s="1">
        <v>10</v>
      </c>
      <c r="TC28" s="1">
        <v>0</v>
      </c>
      <c r="TD28" s="1">
        <v>0</v>
      </c>
      <c r="TE28" s="1">
        <v>192</v>
      </c>
      <c r="TF28" s="1">
        <v>5</v>
      </c>
      <c r="TG28" s="1">
        <v>92</v>
      </c>
      <c r="TH28" s="1">
        <v>0</v>
      </c>
      <c r="TI28" s="1">
        <v>142</v>
      </c>
      <c r="TJ28" s="1">
        <v>67</v>
      </c>
      <c r="TK28" s="1">
        <v>7</v>
      </c>
      <c r="TL28" s="1">
        <v>0</v>
      </c>
      <c r="TM28" s="1">
        <v>13</v>
      </c>
      <c r="TN28" s="1">
        <v>79</v>
      </c>
      <c r="TO28" s="1">
        <v>0</v>
      </c>
      <c r="TP28" s="1">
        <v>441</v>
      </c>
      <c r="TQ28" s="1">
        <v>70</v>
      </c>
      <c r="TR28" s="1">
        <v>1837</v>
      </c>
      <c r="TS28" s="1">
        <v>98</v>
      </c>
      <c r="TT28" s="1">
        <v>4</v>
      </c>
      <c r="TU28" s="1">
        <v>10</v>
      </c>
      <c r="TV28" s="1">
        <v>0</v>
      </c>
      <c r="TW28" s="1">
        <v>230</v>
      </c>
      <c r="TX28" s="1">
        <v>305</v>
      </c>
      <c r="TY28" s="1">
        <v>12</v>
      </c>
      <c r="TZ28" s="1">
        <v>375</v>
      </c>
      <c r="UA28" s="1">
        <v>22</v>
      </c>
      <c r="UB28" s="1">
        <v>4</v>
      </c>
      <c r="UC28" s="1">
        <v>3</v>
      </c>
      <c r="UD28" s="1">
        <v>4</v>
      </c>
      <c r="UE28" s="1">
        <v>33</v>
      </c>
      <c r="UF28" s="1">
        <v>0</v>
      </c>
      <c r="UG28" s="1">
        <v>551</v>
      </c>
      <c r="UH28" s="1">
        <v>0</v>
      </c>
      <c r="UI28" s="1">
        <v>0</v>
      </c>
      <c r="UJ28" s="1">
        <v>3</v>
      </c>
      <c r="UK28" s="1">
        <v>0</v>
      </c>
      <c r="UL28" s="1">
        <v>313</v>
      </c>
      <c r="UM28" s="1">
        <v>0</v>
      </c>
      <c r="UN28" s="1">
        <v>7</v>
      </c>
      <c r="UO28" s="1">
        <v>3</v>
      </c>
      <c r="UP28" s="1">
        <v>0</v>
      </c>
      <c r="UQ28" s="1">
        <v>0</v>
      </c>
      <c r="UR28" s="1">
        <v>0</v>
      </c>
      <c r="US28" s="1">
        <v>0</v>
      </c>
      <c r="UT28" s="1">
        <v>0</v>
      </c>
      <c r="UU28" s="1">
        <v>136</v>
      </c>
      <c r="UV28" s="1">
        <v>177</v>
      </c>
      <c r="UW28" s="1">
        <v>0</v>
      </c>
      <c r="UX28" s="1">
        <v>376</v>
      </c>
      <c r="UY28" s="1">
        <v>138</v>
      </c>
      <c r="UZ28" s="1">
        <v>23</v>
      </c>
      <c r="VA28" s="1">
        <v>8</v>
      </c>
      <c r="VB28" s="1">
        <v>0</v>
      </c>
      <c r="VC28" s="1">
        <v>10</v>
      </c>
      <c r="VD28" s="1">
        <v>7490</v>
      </c>
    </row>
    <row r="29" spans="1:576" x14ac:dyDescent="0.25">
      <c r="A29" s="4">
        <v>26</v>
      </c>
      <c r="B29" s="1" t="s">
        <v>482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3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9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36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3</v>
      </c>
      <c r="FR29" s="1">
        <v>0</v>
      </c>
      <c r="FS29" s="1">
        <v>6</v>
      </c>
      <c r="FT29" s="1">
        <v>54</v>
      </c>
      <c r="FU29" s="1">
        <v>0</v>
      </c>
      <c r="FV29" s="1">
        <v>0</v>
      </c>
      <c r="FW29" s="1">
        <v>0</v>
      </c>
      <c r="FX29" s="1">
        <v>25</v>
      </c>
      <c r="FY29" s="1">
        <v>0</v>
      </c>
      <c r="FZ29" s="1">
        <v>0</v>
      </c>
      <c r="GA29" s="1">
        <v>0</v>
      </c>
      <c r="GB29" s="1">
        <v>9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4</v>
      </c>
      <c r="GK29" s="1">
        <v>85</v>
      </c>
      <c r="GL29" s="1">
        <v>147</v>
      </c>
      <c r="GM29" s="1">
        <v>0</v>
      </c>
      <c r="GN29" s="1">
        <v>0</v>
      </c>
      <c r="GO29" s="1">
        <v>7</v>
      </c>
      <c r="GP29" s="1">
        <v>0</v>
      </c>
      <c r="GQ29" s="1">
        <v>13</v>
      </c>
      <c r="GR29" s="1">
        <v>0</v>
      </c>
      <c r="GS29" s="1">
        <v>5</v>
      </c>
      <c r="GT29" s="1">
        <v>5</v>
      </c>
      <c r="GU29" s="1">
        <v>3</v>
      </c>
      <c r="GV29" s="1">
        <v>0</v>
      </c>
      <c r="GW29" s="1">
        <v>0</v>
      </c>
      <c r="GX29" s="1">
        <v>0</v>
      </c>
      <c r="GY29" s="1">
        <v>0</v>
      </c>
      <c r="GZ29" s="1">
        <v>12</v>
      </c>
      <c r="HA29" s="1">
        <v>0</v>
      </c>
      <c r="HB29" s="1">
        <v>6</v>
      </c>
      <c r="HC29" s="1">
        <v>143</v>
      </c>
      <c r="HD29" s="1">
        <v>27</v>
      </c>
      <c r="HE29" s="1">
        <v>0</v>
      </c>
      <c r="HF29" s="1">
        <v>0</v>
      </c>
      <c r="HG29" s="1">
        <v>0</v>
      </c>
      <c r="HH29" s="1">
        <v>6</v>
      </c>
      <c r="HI29" s="1">
        <v>0</v>
      </c>
      <c r="HJ29" s="1">
        <v>3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9</v>
      </c>
      <c r="HR29" s="1">
        <v>0</v>
      </c>
      <c r="HS29" s="1">
        <v>0</v>
      </c>
      <c r="HT29" s="1">
        <v>0</v>
      </c>
      <c r="HU29" s="1">
        <v>4</v>
      </c>
      <c r="HV29" s="1">
        <v>4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36</v>
      </c>
      <c r="IG29" s="1">
        <v>164</v>
      </c>
      <c r="IH29" s="1">
        <v>424</v>
      </c>
      <c r="II29" s="1">
        <v>5</v>
      </c>
      <c r="IJ29" s="1">
        <v>0</v>
      </c>
      <c r="IK29" s="1">
        <v>0</v>
      </c>
      <c r="IL29" s="1">
        <v>0</v>
      </c>
      <c r="IM29" s="1">
        <v>0</v>
      </c>
      <c r="IN29" s="1">
        <v>1223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3</v>
      </c>
      <c r="SA29" s="1">
        <v>0</v>
      </c>
      <c r="SB29" s="1">
        <v>0</v>
      </c>
      <c r="SC29" s="1">
        <v>0</v>
      </c>
      <c r="SD29" s="1">
        <v>0</v>
      </c>
      <c r="SE29" s="1">
        <v>0</v>
      </c>
      <c r="SF29" s="1">
        <v>4</v>
      </c>
      <c r="SG29" s="1">
        <v>3</v>
      </c>
      <c r="SH29" s="1">
        <v>0</v>
      </c>
      <c r="SI29" s="1">
        <v>6</v>
      </c>
      <c r="SJ29" s="1">
        <v>61</v>
      </c>
      <c r="SK29" s="1">
        <v>0</v>
      </c>
      <c r="SL29" s="1">
        <v>0</v>
      </c>
      <c r="SM29" s="1">
        <v>0</v>
      </c>
      <c r="SN29" s="1">
        <v>22</v>
      </c>
      <c r="SO29" s="1">
        <v>0</v>
      </c>
      <c r="SP29" s="1">
        <v>0</v>
      </c>
      <c r="SQ29" s="1">
        <v>0</v>
      </c>
      <c r="SR29" s="1">
        <v>9</v>
      </c>
      <c r="SS29" s="1">
        <v>0</v>
      </c>
      <c r="ST29" s="1">
        <v>0</v>
      </c>
      <c r="SU29" s="1">
        <v>0</v>
      </c>
      <c r="SV29" s="1">
        <v>0</v>
      </c>
      <c r="SW29" s="1">
        <v>0</v>
      </c>
      <c r="SX29" s="1">
        <v>0</v>
      </c>
      <c r="SY29" s="1">
        <v>0</v>
      </c>
      <c r="SZ29" s="1">
        <v>4</v>
      </c>
      <c r="TA29" s="1">
        <v>85</v>
      </c>
      <c r="TB29" s="1">
        <v>147</v>
      </c>
      <c r="TC29" s="1">
        <v>0</v>
      </c>
      <c r="TD29" s="1">
        <v>0</v>
      </c>
      <c r="TE29" s="1">
        <v>7</v>
      </c>
      <c r="TF29" s="1">
        <v>0</v>
      </c>
      <c r="TG29" s="1">
        <v>10</v>
      </c>
      <c r="TH29" s="1">
        <v>0</v>
      </c>
      <c r="TI29" s="1">
        <v>5</v>
      </c>
      <c r="TJ29" s="1">
        <v>5</v>
      </c>
      <c r="TK29" s="1">
        <v>3</v>
      </c>
      <c r="TL29" s="1">
        <v>0</v>
      </c>
      <c r="TM29" s="1">
        <v>0</v>
      </c>
      <c r="TN29" s="1">
        <v>0</v>
      </c>
      <c r="TO29" s="1">
        <v>0</v>
      </c>
      <c r="TP29" s="1">
        <v>12</v>
      </c>
      <c r="TQ29" s="1">
        <v>0</v>
      </c>
      <c r="TR29" s="1">
        <v>6</v>
      </c>
      <c r="TS29" s="1">
        <v>142</v>
      </c>
      <c r="TT29" s="1">
        <v>28</v>
      </c>
      <c r="TU29" s="1">
        <v>5</v>
      </c>
      <c r="TV29" s="1">
        <v>0</v>
      </c>
      <c r="TW29" s="1">
        <v>0</v>
      </c>
      <c r="TX29" s="1">
        <v>6</v>
      </c>
      <c r="TY29" s="1">
        <v>0</v>
      </c>
      <c r="TZ29" s="1">
        <v>3</v>
      </c>
      <c r="UA29" s="1">
        <v>0</v>
      </c>
      <c r="UB29" s="1">
        <v>0</v>
      </c>
      <c r="UC29" s="1">
        <v>0</v>
      </c>
      <c r="UD29" s="1">
        <v>0</v>
      </c>
      <c r="UE29" s="1">
        <v>0</v>
      </c>
      <c r="UF29" s="1">
        <v>0</v>
      </c>
      <c r="UG29" s="1">
        <v>14</v>
      </c>
      <c r="UH29" s="1">
        <v>0</v>
      </c>
      <c r="UI29" s="1">
        <v>0</v>
      </c>
      <c r="UJ29" s="1">
        <v>0</v>
      </c>
      <c r="UK29" s="1">
        <v>4</v>
      </c>
      <c r="UL29" s="1">
        <v>4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0</v>
      </c>
      <c r="UT29" s="1">
        <v>0</v>
      </c>
      <c r="UU29" s="1">
        <v>0</v>
      </c>
      <c r="UV29" s="1">
        <v>38</v>
      </c>
      <c r="UW29" s="1">
        <v>168</v>
      </c>
      <c r="UX29" s="1">
        <v>440</v>
      </c>
      <c r="UY29" s="1">
        <v>5</v>
      </c>
      <c r="UZ29" s="1">
        <v>0</v>
      </c>
      <c r="VA29" s="1">
        <v>0</v>
      </c>
      <c r="VB29" s="1">
        <v>0</v>
      </c>
      <c r="VC29" s="1">
        <v>0</v>
      </c>
      <c r="VD29" s="1">
        <v>1263</v>
      </c>
    </row>
    <row r="30" spans="1:576" x14ac:dyDescent="0.25">
      <c r="A30" s="4">
        <v>27</v>
      </c>
      <c r="B30" s="1" t="s">
        <v>231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</v>
      </c>
      <c r="AD30" s="1">
        <v>9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3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17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39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18</v>
      </c>
      <c r="FU30" s="1">
        <v>0</v>
      </c>
      <c r="FV30" s="1">
        <v>0</v>
      </c>
      <c r="FW30" s="1">
        <v>0</v>
      </c>
      <c r="FX30" s="1">
        <v>6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5</v>
      </c>
      <c r="GJ30" s="1">
        <v>3</v>
      </c>
      <c r="GK30" s="1">
        <v>29</v>
      </c>
      <c r="GL30" s="1">
        <v>61</v>
      </c>
      <c r="GM30" s="1">
        <v>0</v>
      </c>
      <c r="GN30" s="1">
        <v>0</v>
      </c>
      <c r="GO30" s="1">
        <v>4</v>
      </c>
      <c r="GP30" s="1">
        <v>0</v>
      </c>
      <c r="GQ30" s="1">
        <v>4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3</v>
      </c>
      <c r="HA30" s="1">
        <v>0</v>
      </c>
      <c r="HB30" s="1">
        <v>3</v>
      </c>
      <c r="HC30" s="1">
        <v>51</v>
      </c>
      <c r="HD30" s="1">
        <v>16</v>
      </c>
      <c r="HE30" s="1">
        <v>3</v>
      </c>
      <c r="HF30" s="1">
        <v>0</v>
      </c>
      <c r="HG30" s="1">
        <v>0</v>
      </c>
      <c r="HH30" s="1">
        <v>0</v>
      </c>
      <c r="HI30" s="1">
        <v>0</v>
      </c>
      <c r="HJ30" s="1">
        <v>7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3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9</v>
      </c>
      <c r="IG30" s="1">
        <v>53</v>
      </c>
      <c r="IH30" s="1">
        <v>116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405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5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5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0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0</v>
      </c>
      <c r="SJ30" s="1">
        <v>18</v>
      </c>
      <c r="SK30" s="1">
        <v>0</v>
      </c>
      <c r="SL30" s="1">
        <v>0</v>
      </c>
      <c r="SM30" s="1">
        <v>0</v>
      </c>
      <c r="SN30" s="1">
        <v>6</v>
      </c>
      <c r="SO30" s="1">
        <v>0</v>
      </c>
      <c r="SP30" s="1">
        <v>0</v>
      </c>
      <c r="SQ30" s="1">
        <v>0</v>
      </c>
      <c r="SR30" s="1">
        <v>0</v>
      </c>
      <c r="SS30" s="1">
        <v>0</v>
      </c>
      <c r="ST30" s="1">
        <v>0</v>
      </c>
      <c r="SU30" s="1">
        <v>0</v>
      </c>
      <c r="SV30" s="1">
        <v>5</v>
      </c>
      <c r="SW30" s="1">
        <v>0</v>
      </c>
      <c r="SX30" s="1">
        <v>0</v>
      </c>
      <c r="SY30" s="1">
        <v>5</v>
      </c>
      <c r="SZ30" s="1">
        <v>3</v>
      </c>
      <c r="TA30" s="1">
        <v>34</v>
      </c>
      <c r="TB30" s="1">
        <v>70</v>
      </c>
      <c r="TC30" s="1">
        <v>0</v>
      </c>
      <c r="TD30" s="1">
        <v>0</v>
      </c>
      <c r="TE30" s="1">
        <v>4</v>
      </c>
      <c r="TF30" s="1">
        <v>0</v>
      </c>
      <c r="TG30" s="1">
        <v>4</v>
      </c>
      <c r="TH30" s="1">
        <v>0</v>
      </c>
      <c r="TI30" s="1">
        <v>0</v>
      </c>
      <c r="TJ30" s="1">
        <v>0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3</v>
      </c>
      <c r="TQ30" s="1">
        <v>0</v>
      </c>
      <c r="TR30" s="1">
        <v>4</v>
      </c>
      <c r="TS30" s="1">
        <v>58</v>
      </c>
      <c r="TT30" s="1">
        <v>16</v>
      </c>
      <c r="TU30" s="1">
        <v>3</v>
      </c>
      <c r="TV30" s="1">
        <v>0</v>
      </c>
      <c r="TW30" s="1">
        <v>0</v>
      </c>
      <c r="TX30" s="1">
        <v>0</v>
      </c>
      <c r="TY30" s="1">
        <v>0</v>
      </c>
      <c r="TZ30" s="1">
        <v>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3</v>
      </c>
      <c r="UH30" s="1">
        <v>0</v>
      </c>
      <c r="UI30" s="1">
        <v>0</v>
      </c>
      <c r="UJ30" s="1">
        <v>0</v>
      </c>
      <c r="UK30" s="1">
        <v>0</v>
      </c>
      <c r="UL30" s="1">
        <v>0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10</v>
      </c>
      <c r="UW30" s="1">
        <v>53</v>
      </c>
      <c r="UX30" s="1">
        <v>132</v>
      </c>
      <c r="UY30" s="1">
        <v>0</v>
      </c>
      <c r="UZ30" s="1">
        <v>0</v>
      </c>
      <c r="VA30" s="1">
        <v>0</v>
      </c>
      <c r="VB30" s="1">
        <v>0</v>
      </c>
      <c r="VC30" s="1">
        <v>0</v>
      </c>
      <c r="VD30" s="1">
        <v>445</v>
      </c>
    </row>
    <row r="31" spans="1:576" x14ac:dyDescent="0.25">
      <c r="A31" s="4">
        <v>28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69</v>
      </c>
      <c r="FU31" s="1">
        <v>0</v>
      </c>
      <c r="FV31" s="1">
        <v>0</v>
      </c>
      <c r="FW31" s="1">
        <v>50</v>
      </c>
      <c r="FX31" s="1">
        <v>555</v>
      </c>
      <c r="FY31" s="1">
        <v>4</v>
      </c>
      <c r="FZ31" s="1">
        <v>0</v>
      </c>
      <c r="GA31" s="1">
        <v>0</v>
      </c>
      <c r="GB31" s="1">
        <v>10</v>
      </c>
      <c r="GC31" s="1">
        <v>8</v>
      </c>
      <c r="GD31" s="1">
        <v>87</v>
      </c>
      <c r="GE31" s="1">
        <v>0</v>
      </c>
      <c r="GF31" s="1">
        <v>6</v>
      </c>
      <c r="GG31" s="1">
        <v>0</v>
      </c>
      <c r="GH31" s="1">
        <v>0</v>
      </c>
      <c r="GI31" s="1">
        <v>0</v>
      </c>
      <c r="GJ31" s="1">
        <v>295</v>
      </c>
      <c r="GK31" s="1">
        <v>0</v>
      </c>
      <c r="GL31" s="1">
        <v>0</v>
      </c>
      <c r="GM31" s="1">
        <v>0</v>
      </c>
      <c r="GN31" s="1">
        <v>0</v>
      </c>
      <c r="GO31" s="1">
        <v>10</v>
      </c>
      <c r="GP31" s="1">
        <v>0</v>
      </c>
      <c r="GQ31" s="1">
        <v>70</v>
      </c>
      <c r="GR31" s="1">
        <v>0</v>
      </c>
      <c r="GS31" s="1">
        <v>95</v>
      </c>
      <c r="GT31" s="1">
        <v>9</v>
      </c>
      <c r="GU31" s="1">
        <v>10</v>
      </c>
      <c r="GV31" s="1">
        <v>0</v>
      </c>
      <c r="GW31" s="1">
        <v>0</v>
      </c>
      <c r="GX31" s="1">
        <v>0</v>
      </c>
      <c r="GY31" s="1">
        <v>0</v>
      </c>
      <c r="GZ31" s="1">
        <v>8</v>
      </c>
      <c r="HA31" s="1">
        <v>3</v>
      </c>
      <c r="HB31" s="1">
        <v>11</v>
      </c>
      <c r="HC31" s="1">
        <v>39</v>
      </c>
      <c r="HD31" s="1">
        <v>37</v>
      </c>
      <c r="HE31" s="1">
        <v>0</v>
      </c>
      <c r="HF31" s="1">
        <v>0</v>
      </c>
      <c r="HG31" s="1">
        <v>52</v>
      </c>
      <c r="HH31" s="1">
        <v>9</v>
      </c>
      <c r="HI31" s="1">
        <v>4</v>
      </c>
      <c r="HJ31" s="1">
        <v>16</v>
      </c>
      <c r="HK31" s="1">
        <v>4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3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8</v>
      </c>
      <c r="IF31" s="1">
        <v>51</v>
      </c>
      <c r="IG31" s="1">
        <v>0</v>
      </c>
      <c r="IH31" s="1">
        <v>144</v>
      </c>
      <c r="II31" s="1">
        <v>0</v>
      </c>
      <c r="IJ31" s="1">
        <v>6</v>
      </c>
      <c r="IK31" s="1">
        <v>0</v>
      </c>
      <c r="IL31" s="1">
        <v>0</v>
      </c>
      <c r="IM31" s="1">
        <v>3</v>
      </c>
      <c r="IN31" s="1">
        <v>1692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69</v>
      </c>
      <c r="SK31" s="1">
        <v>0</v>
      </c>
      <c r="SL31" s="1">
        <v>0</v>
      </c>
      <c r="SM31" s="1">
        <v>50</v>
      </c>
      <c r="SN31" s="1">
        <v>555</v>
      </c>
      <c r="SO31" s="1">
        <v>4</v>
      </c>
      <c r="SP31" s="1">
        <v>0</v>
      </c>
      <c r="SQ31" s="1">
        <v>0</v>
      </c>
      <c r="SR31" s="1">
        <v>10</v>
      </c>
      <c r="SS31" s="1">
        <v>8</v>
      </c>
      <c r="ST31" s="1">
        <v>87</v>
      </c>
      <c r="SU31" s="1">
        <v>0</v>
      </c>
      <c r="SV31" s="1">
        <v>6</v>
      </c>
      <c r="SW31" s="1">
        <v>0</v>
      </c>
      <c r="SX31" s="1">
        <v>0</v>
      </c>
      <c r="SY31" s="1">
        <v>0</v>
      </c>
      <c r="SZ31" s="1">
        <v>296</v>
      </c>
      <c r="TA31" s="1">
        <v>0</v>
      </c>
      <c r="TB31" s="1">
        <v>0</v>
      </c>
      <c r="TC31" s="1">
        <v>0</v>
      </c>
      <c r="TD31" s="1">
        <v>0</v>
      </c>
      <c r="TE31" s="1">
        <v>10</v>
      </c>
      <c r="TF31" s="1">
        <v>0</v>
      </c>
      <c r="TG31" s="1">
        <v>70</v>
      </c>
      <c r="TH31" s="1">
        <v>0</v>
      </c>
      <c r="TI31" s="1">
        <v>95</v>
      </c>
      <c r="TJ31" s="1">
        <v>9</v>
      </c>
      <c r="TK31" s="1">
        <v>10</v>
      </c>
      <c r="TL31" s="1">
        <v>0</v>
      </c>
      <c r="TM31" s="1">
        <v>0</v>
      </c>
      <c r="TN31" s="1">
        <v>0</v>
      </c>
      <c r="TO31" s="1">
        <v>0</v>
      </c>
      <c r="TP31" s="1">
        <v>8</v>
      </c>
      <c r="TQ31" s="1">
        <v>3</v>
      </c>
      <c r="TR31" s="1">
        <v>11</v>
      </c>
      <c r="TS31" s="1">
        <v>39</v>
      </c>
      <c r="TT31" s="1">
        <v>37</v>
      </c>
      <c r="TU31" s="1">
        <v>0</v>
      </c>
      <c r="TV31" s="1">
        <v>0</v>
      </c>
      <c r="TW31" s="1">
        <v>52</v>
      </c>
      <c r="TX31" s="1">
        <v>9</v>
      </c>
      <c r="TY31" s="1">
        <v>4</v>
      </c>
      <c r="TZ31" s="1">
        <v>16</v>
      </c>
      <c r="UA31" s="1">
        <v>4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0</v>
      </c>
      <c r="UM31" s="1">
        <v>0</v>
      </c>
      <c r="UN31" s="1">
        <v>0</v>
      </c>
      <c r="UO31" s="1">
        <v>3</v>
      </c>
      <c r="UP31" s="1">
        <v>0</v>
      </c>
      <c r="UQ31" s="1">
        <v>0</v>
      </c>
      <c r="UR31" s="1">
        <v>0</v>
      </c>
      <c r="US31" s="1">
        <v>0</v>
      </c>
      <c r="UT31" s="1">
        <v>0</v>
      </c>
      <c r="UU31" s="1">
        <v>8</v>
      </c>
      <c r="UV31" s="1">
        <v>51</v>
      </c>
      <c r="UW31" s="1">
        <v>0</v>
      </c>
      <c r="UX31" s="1">
        <v>146</v>
      </c>
      <c r="UY31" s="1">
        <v>0</v>
      </c>
      <c r="UZ31" s="1">
        <v>6</v>
      </c>
      <c r="VA31" s="1">
        <v>0</v>
      </c>
      <c r="VB31" s="1">
        <v>0</v>
      </c>
      <c r="VC31" s="1">
        <v>3</v>
      </c>
      <c r="VD31" s="1">
        <v>1697</v>
      </c>
    </row>
    <row r="32" spans="1:576" x14ac:dyDescent="0.25">
      <c r="A32" s="4">
        <v>29</v>
      </c>
      <c r="B32" s="1" t="s">
        <v>487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3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9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12</v>
      </c>
      <c r="FU32" s="1">
        <v>0</v>
      </c>
      <c r="FV32" s="1">
        <v>0</v>
      </c>
      <c r="FW32" s="1">
        <v>0</v>
      </c>
      <c r="FX32" s="1">
        <v>14</v>
      </c>
      <c r="FY32" s="1">
        <v>0</v>
      </c>
      <c r="FZ32" s="1">
        <v>0</v>
      </c>
      <c r="GA32" s="1">
        <v>0</v>
      </c>
      <c r="GB32" s="1">
        <v>3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4</v>
      </c>
      <c r="GK32" s="1">
        <v>3</v>
      </c>
      <c r="GL32" s="1">
        <v>0</v>
      </c>
      <c r="GM32" s="1">
        <v>0</v>
      </c>
      <c r="GN32" s="1">
        <v>0</v>
      </c>
      <c r="GO32" s="1">
        <v>3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9</v>
      </c>
      <c r="HD32" s="1">
        <v>0</v>
      </c>
      <c r="HE32" s="1">
        <v>3</v>
      </c>
      <c r="HF32" s="1">
        <v>0</v>
      </c>
      <c r="HG32" s="1">
        <v>0</v>
      </c>
      <c r="HH32" s="1">
        <v>3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4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3</v>
      </c>
      <c r="IF32" s="1">
        <v>14</v>
      </c>
      <c r="IG32" s="1">
        <v>0</v>
      </c>
      <c r="IH32" s="1">
        <v>24</v>
      </c>
      <c r="II32" s="1">
        <v>0</v>
      </c>
      <c r="IJ32" s="1">
        <v>4</v>
      </c>
      <c r="IK32" s="1">
        <v>0</v>
      </c>
      <c r="IL32" s="1">
        <v>0</v>
      </c>
      <c r="IM32" s="1">
        <v>0</v>
      </c>
      <c r="IN32" s="1">
        <v>116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3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3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0</v>
      </c>
      <c r="SC32" s="1">
        <v>0</v>
      </c>
      <c r="SD32" s="1">
        <v>0</v>
      </c>
      <c r="SE32" s="1">
        <v>0</v>
      </c>
      <c r="SF32" s="1">
        <v>0</v>
      </c>
      <c r="SG32" s="1">
        <v>0</v>
      </c>
      <c r="SH32" s="1">
        <v>0</v>
      </c>
      <c r="SI32" s="1">
        <v>0</v>
      </c>
      <c r="SJ32" s="1">
        <v>14</v>
      </c>
      <c r="SK32" s="1">
        <v>0</v>
      </c>
      <c r="SL32" s="1">
        <v>0</v>
      </c>
      <c r="SM32" s="1">
        <v>0</v>
      </c>
      <c r="SN32" s="1">
        <v>14</v>
      </c>
      <c r="SO32" s="1">
        <v>0</v>
      </c>
      <c r="SP32" s="1">
        <v>0</v>
      </c>
      <c r="SQ32" s="1">
        <v>0</v>
      </c>
      <c r="SR32" s="1">
        <v>3</v>
      </c>
      <c r="SS32" s="1">
        <v>0</v>
      </c>
      <c r="ST32" s="1">
        <v>0</v>
      </c>
      <c r="SU32" s="1">
        <v>0</v>
      </c>
      <c r="SV32" s="1">
        <v>0</v>
      </c>
      <c r="SW32" s="1">
        <v>0</v>
      </c>
      <c r="SX32" s="1">
        <v>0</v>
      </c>
      <c r="SY32" s="1">
        <v>0</v>
      </c>
      <c r="SZ32" s="1">
        <v>4</v>
      </c>
      <c r="TA32" s="1">
        <v>3</v>
      </c>
      <c r="TB32" s="1">
        <v>0</v>
      </c>
      <c r="TC32" s="1">
        <v>0</v>
      </c>
      <c r="TD32" s="1">
        <v>0</v>
      </c>
      <c r="TE32" s="1">
        <v>4</v>
      </c>
      <c r="TF32" s="1">
        <v>0</v>
      </c>
      <c r="TG32" s="1">
        <v>0</v>
      </c>
      <c r="TH32" s="1">
        <v>0</v>
      </c>
      <c r="TI32" s="1">
        <v>0</v>
      </c>
      <c r="TJ32" s="1">
        <v>0</v>
      </c>
      <c r="TK32" s="1">
        <v>0</v>
      </c>
      <c r="TL32" s="1">
        <v>0</v>
      </c>
      <c r="TM32" s="1">
        <v>0</v>
      </c>
      <c r="TN32" s="1">
        <v>0</v>
      </c>
      <c r="TO32" s="1">
        <v>0</v>
      </c>
      <c r="TP32" s="1">
        <v>0</v>
      </c>
      <c r="TQ32" s="1">
        <v>0</v>
      </c>
      <c r="TR32" s="1">
        <v>5</v>
      </c>
      <c r="TS32" s="1">
        <v>12</v>
      </c>
      <c r="TT32" s="1">
        <v>0</v>
      </c>
      <c r="TU32" s="1">
        <v>3</v>
      </c>
      <c r="TV32" s="1">
        <v>0</v>
      </c>
      <c r="TW32" s="1">
        <v>0</v>
      </c>
      <c r="TX32" s="1">
        <v>5</v>
      </c>
      <c r="TY32" s="1">
        <v>0</v>
      </c>
      <c r="TZ32" s="1">
        <v>0</v>
      </c>
      <c r="UA32" s="1">
        <v>0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8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0</v>
      </c>
      <c r="UT32" s="1">
        <v>0</v>
      </c>
      <c r="UU32" s="1">
        <v>3</v>
      </c>
      <c r="UV32" s="1">
        <v>14</v>
      </c>
      <c r="UW32" s="1">
        <v>0</v>
      </c>
      <c r="UX32" s="1">
        <v>24</v>
      </c>
      <c r="UY32" s="1">
        <v>0</v>
      </c>
      <c r="UZ32" s="1">
        <v>4</v>
      </c>
      <c r="VA32" s="1">
        <v>0</v>
      </c>
      <c r="VB32" s="1">
        <v>0</v>
      </c>
      <c r="VC32" s="1">
        <v>5</v>
      </c>
      <c r="VD32" s="1">
        <v>127</v>
      </c>
    </row>
    <row r="33" spans="1:576" x14ac:dyDescent="0.2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9</v>
      </c>
      <c r="M33" s="1">
        <v>0</v>
      </c>
      <c r="N33" s="1">
        <v>0</v>
      </c>
      <c r="O33" s="1">
        <v>0</v>
      </c>
      <c r="P33" s="1">
        <v>7</v>
      </c>
      <c r="Q33" s="1">
        <v>0</v>
      </c>
      <c r="R33" s="1">
        <v>0</v>
      </c>
      <c r="S33" s="1">
        <v>0</v>
      </c>
      <c r="T33" s="1">
        <v>3</v>
      </c>
      <c r="U33" s="1">
        <v>0</v>
      </c>
      <c r="V33" s="1">
        <v>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9</v>
      </c>
      <c r="AC33" s="1">
        <v>3</v>
      </c>
      <c r="AD33" s="1">
        <v>0</v>
      </c>
      <c r="AE33" s="1">
        <v>0</v>
      </c>
      <c r="AF33" s="1">
        <v>0</v>
      </c>
      <c r="AG33" s="1">
        <v>3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8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5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57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3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18</v>
      </c>
      <c r="FK33" s="1">
        <v>13</v>
      </c>
      <c r="FL33" s="1">
        <v>4</v>
      </c>
      <c r="FM33" s="1">
        <v>105</v>
      </c>
      <c r="FN33" s="1">
        <v>311</v>
      </c>
      <c r="FO33" s="1">
        <v>27</v>
      </c>
      <c r="FP33" s="1">
        <v>39</v>
      </c>
      <c r="FQ33" s="1">
        <v>125</v>
      </c>
      <c r="FR33" s="1">
        <v>0</v>
      </c>
      <c r="FS33" s="1">
        <v>143</v>
      </c>
      <c r="FT33" s="1">
        <v>1919</v>
      </c>
      <c r="FU33" s="1">
        <v>0</v>
      </c>
      <c r="FV33" s="1">
        <v>8</v>
      </c>
      <c r="FW33" s="1">
        <v>146</v>
      </c>
      <c r="FX33" s="1">
        <v>1110</v>
      </c>
      <c r="FY33" s="1">
        <v>0</v>
      </c>
      <c r="FZ33" s="1">
        <v>12</v>
      </c>
      <c r="GA33" s="1">
        <v>0</v>
      </c>
      <c r="GB33" s="1">
        <v>289</v>
      </c>
      <c r="GC33" s="1">
        <v>13</v>
      </c>
      <c r="GD33" s="1">
        <v>198</v>
      </c>
      <c r="GE33" s="1">
        <v>0</v>
      </c>
      <c r="GF33" s="1">
        <v>150</v>
      </c>
      <c r="GG33" s="1">
        <v>8</v>
      </c>
      <c r="GH33" s="1">
        <v>38</v>
      </c>
      <c r="GI33" s="1">
        <v>49</v>
      </c>
      <c r="GJ33" s="1">
        <v>639</v>
      </c>
      <c r="GK33" s="1">
        <v>1221</v>
      </c>
      <c r="GL33" s="1">
        <v>42</v>
      </c>
      <c r="GM33" s="1">
        <v>28</v>
      </c>
      <c r="GN33" s="1">
        <v>0</v>
      </c>
      <c r="GO33" s="1">
        <v>467</v>
      </c>
      <c r="GP33" s="1">
        <v>5</v>
      </c>
      <c r="GQ33" s="1">
        <v>588</v>
      </c>
      <c r="GR33" s="1">
        <v>7</v>
      </c>
      <c r="GS33" s="1">
        <v>361</v>
      </c>
      <c r="GT33" s="1">
        <v>217</v>
      </c>
      <c r="GU33" s="1">
        <v>67</v>
      </c>
      <c r="GV33" s="1">
        <v>3</v>
      </c>
      <c r="GW33" s="1">
        <v>65</v>
      </c>
      <c r="GX33" s="1">
        <v>288</v>
      </c>
      <c r="GY33" s="1">
        <v>11</v>
      </c>
      <c r="GZ33" s="1">
        <v>291</v>
      </c>
      <c r="HA33" s="1">
        <v>103</v>
      </c>
      <c r="HB33" s="1">
        <v>97</v>
      </c>
      <c r="HC33" s="1">
        <v>755</v>
      </c>
      <c r="HD33" s="1">
        <v>67</v>
      </c>
      <c r="HE33" s="1">
        <v>35</v>
      </c>
      <c r="HF33" s="1">
        <v>23</v>
      </c>
      <c r="HG33" s="1">
        <v>353</v>
      </c>
      <c r="HH33" s="1">
        <v>507</v>
      </c>
      <c r="HI33" s="1">
        <v>56</v>
      </c>
      <c r="HJ33" s="1">
        <v>313</v>
      </c>
      <c r="HK33" s="1">
        <v>257</v>
      </c>
      <c r="HL33" s="1">
        <v>4</v>
      </c>
      <c r="HM33" s="1">
        <v>0</v>
      </c>
      <c r="HN33" s="1">
        <v>5</v>
      </c>
      <c r="HO33" s="1">
        <v>104</v>
      </c>
      <c r="HP33" s="1">
        <v>5</v>
      </c>
      <c r="HQ33" s="1">
        <v>116</v>
      </c>
      <c r="HR33" s="1">
        <v>8</v>
      </c>
      <c r="HS33" s="1">
        <v>3</v>
      </c>
      <c r="HT33" s="1">
        <v>12</v>
      </c>
      <c r="HU33" s="1">
        <v>0</v>
      </c>
      <c r="HV33" s="1">
        <v>78</v>
      </c>
      <c r="HW33" s="1">
        <v>8</v>
      </c>
      <c r="HX33" s="1">
        <v>23</v>
      </c>
      <c r="HY33" s="1">
        <v>3</v>
      </c>
      <c r="HZ33" s="1">
        <v>3</v>
      </c>
      <c r="IA33" s="1">
        <v>21</v>
      </c>
      <c r="IB33" s="1">
        <v>6</v>
      </c>
      <c r="IC33" s="1">
        <v>37</v>
      </c>
      <c r="ID33" s="1">
        <v>0</v>
      </c>
      <c r="IE33" s="1">
        <v>181</v>
      </c>
      <c r="IF33" s="1">
        <v>581</v>
      </c>
      <c r="IG33" s="1">
        <v>90</v>
      </c>
      <c r="IH33" s="1">
        <v>407</v>
      </c>
      <c r="II33" s="1">
        <v>89</v>
      </c>
      <c r="IJ33" s="1">
        <v>90</v>
      </c>
      <c r="IK33" s="1">
        <v>0</v>
      </c>
      <c r="IL33" s="1">
        <v>0</v>
      </c>
      <c r="IM33" s="1">
        <v>9</v>
      </c>
      <c r="IN33" s="1">
        <v>13451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3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3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11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3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4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12</v>
      </c>
      <c r="SA33" s="1">
        <v>13</v>
      </c>
      <c r="SB33" s="1">
        <v>4</v>
      </c>
      <c r="SC33" s="1">
        <v>105</v>
      </c>
      <c r="SD33" s="1">
        <v>323</v>
      </c>
      <c r="SE33" s="1">
        <v>27</v>
      </c>
      <c r="SF33" s="1">
        <v>38</v>
      </c>
      <c r="SG33" s="1">
        <v>125</v>
      </c>
      <c r="SH33" s="1">
        <v>0</v>
      </c>
      <c r="SI33" s="1">
        <v>143</v>
      </c>
      <c r="SJ33" s="1">
        <v>1928</v>
      </c>
      <c r="SK33" s="1">
        <v>0</v>
      </c>
      <c r="SL33" s="1">
        <v>8</v>
      </c>
      <c r="SM33" s="1">
        <v>148</v>
      </c>
      <c r="SN33" s="1">
        <v>1115</v>
      </c>
      <c r="SO33" s="1">
        <v>0</v>
      </c>
      <c r="SP33" s="1">
        <v>12</v>
      </c>
      <c r="SQ33" s="1">
        <v>0</v>
      </c>
      <c r="SR33" s="1">
        <v>294</v>
      </c>
      <c r="SS33" s="1">
        <v>13</v>
      </c>
      <c r="ST33" s="1">
        <v>198</v>
      </c>
      <c r="SU33" s="1">
        <v>0</v>
      </c>
      <c r="SV33" s="1">
        <v>153</v>
      </c>
      <c r="SW33" s="1">
        <v>8</v>
      </c>
      <c r="SX33" s="1">
        <v>38</v>
      </c>
      <c r="SY33" s="1">
        <v>49</v>
      </c>
      <c r="SZ33" s="1">
        <v>653</v>
      </c>
      <c r="TA33" s="1">
        <v>1231</v>
      </c>
      <c r="TB33" s="1">
        <v>42</v>
      </c>
      <c r="TC33" s="1">
        <v>28</v>
      </c>
      <c r="TD33" s="1">
        <v>0</v>
      </c>
      <c r="TE33" s="1">
        <v>466</v>
      </c>
      <c r="TF33" s="1">
        <v>5</v>
      </c>
      <c r="TG33" s="1">
        <v>595</v>
      </c>
      <c r="TH33" s="1">
        <v>7</v>
      </c>
      <c r="TI33" s="1">
        <v>365</v>
      </c>
      <c r="TJ33" s="1">
        <v>223</v>
      </c>
      <c r="TK33" s="1">
        <v>71</v>
      </c>
      <c r="TL33" s="1">
        <v>3</v>
      </c>
      <c r="TM33" s="1">
        <v>67</v>
      </c>
      <c r="TN33" s="1">
        <v>288</v>
      </c>
      <c r="TO33" s="1">
        <v>11</v>
      </c>
      <c r="TP33" s="1">
        <v>298</v>
      </c>
      <c r="TQ33" s="1">
        <v>103</v>
      </c>
      <c r="TR33" s="1">
        <v>97</v>
      </c>
      <c r="TS33" s="1">
        <v>760</v>
      </c>
      <c r="TT33" s="1">
        <v>67</v>
      </c>
      <c r="TU33" s="1">
        <v>35</v>
      </c>
      <c r="TV33" s="1">
        <v>23</v>
      </c>
      <c r="TW33" s="1">
        <v>356</v>
      </c>
      <c r="TX33" s="1">
        <v>507</v>
      </c>
      <c r="TY33" s="1">
        <v>56</v>
      </c>
      <c r="TZ33" s="1">
        <v>315</v>
      </c>
      <c r="UA33" s="1">
        <v>256</v>
      </c>
      <c r="UB33" s="1">
        <v>4</v>
      </c>
      <c r="UC33" s="1">
        <v>0</v>
      </c>
      <c r="UD33" s="1">
        <v>4</v>
      </c>
      <c r="UE33" s="1">
        <v>104</v>
      </c>
      <c r="UF33" s="1">
        <v>5</v>
      </c>
      <c r="UG33" s="1">
        <v>123</v>
      </c>
      <c r="UH33" s="1">
        <v>9</v>
      </c>
      <c r="UI33" s="1">
        <v>3</v>
      </c>
      <c r="UJ33" s="1">
        <v>12</v>
      </c>
      <c r="UK33" s="1">
        <v>0</v>
      </c>
      <c r="UL33" s="1">
        <v>82</v>
      </c>
      <c r="UM33" s="1">
        <v>8</v>
      </c>
      <c r="UN33" s="1">
        <v>23</v>
      </c>
      <c r="UO33" s="1">
        <v>3</v>
      </c>
      <c r="UP33" s="1">
        <v>3</v>
      </c>
      <c r="UQ33" s="1">
        <v>21</v>
      </c>
      <c r="UR33" s="1">
        <v>6</v>
      </c>
      <c r="US33" s="1">
        <v>37</v>
      </c>
      <c r="UT33" s="1">
        <v>0</v>
      </c>
      <c r="UU33" s="1">
        <v>182</v>
      </c>
      <c r="UV33" s="1">
        <v>580</v>
      </c>
      <c r="UW33" s="1">
        <v>90</v>
      </c>
      <c r="UX33" s="1">
        <v>413</v>
      </c>
      <c r="UY33" s="1">
        <v>89</v>
      </c>
      <c r="UZ33" s="1">
        <v>90</v>
      </c>
      <c r="VA33" s="1">
        <v>0</v>
      </c>
      <c r="VB33" s="1">
        <v>0</v>
      </c>
      <c r="VC33" s="1">
        <v>9</v>
      </c>
      <c r="VD33" s="1">
        <v>13549</v>
      </c>
    </row>
    <row r="34" spans="1:576" x14ac:dyDescent="0.2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5</v>
      </c>
      <c r="J34" s="1">
        <v>0</v>
      </c>
      <c r="K34" s="1">
        <v>0</v>
      </c>
      <c r="L34" s="1">
        <v>605</v>
      </c>
      <c r="M34" s="1">
        <v>0</v>
      </c>
      <c r="N34" s="1">
        <v>0</v>
      </c>
      <c r="O34" s="1">
        <v>0</v>
      </c>
      <c r="P34" s="1">
        <v>58</v>
      </c>
      <c r="Q34" s="1">
        <v>0</v>
      </c>
      <c r="R34" s="1">
        <v>0</v>
      </c>
      <c r="S34" s="1">
        <v>0</v>
      </c>
      <c r="T34" s="1">
        <v>13</v>
      </c>
      <c r="U34" s="1">
        <v>0</v>
      </c>
      <c r="V34" s="1">
        <v>6</v>
      </c>
      <c r="W34" s="1">
        <v>0</v>
      </c>
      <c r="X34" s="1">
        <v>4</v>
      </c>
      <c r="Y34" s="1">
        <v>0</v>
      </c>
      <c r="Z34" s="1">
        <v>0</v>
      </c>
      <c r="AA34" s="1">
        <v>3</v>
      </c>
      <c r="AB34" s="1">
        <v>33</v>
      </c>
      <c r="AC34" s="1">
        <v>7</v>
      </c>
      <c r="AD34" s="1">
        <v>11</v>
      </c>
      <c r="AE34" s="1">
        <v>0</v>
      </c>
      <c r="AF34" s="1">
        <v>0</v>
      </c>
      <c r="AG34" s="1">
        <v>5</v>
      </c>
      <c r="AH34" s="1">
        <v>0</v>
      </c>
      <c r="AI34" s="1">
        <v>387</v>
      </c>
      <c r="AJ34" s="1">
        <v>0</v>
      </c>
      <c r="AK34" s="1">
        <v>10</v>
      </c>
      <c r="AL34" s="1">
        <v>19</v>
      </c>
      <c r="AM34" s="1">
        <v>0</v>
      </c>
      <c r="AN34" s="1">
        <v>0</v>
      </c>
      <c r="AO34" s="1">
        <v>7</v>
      </c>
      <c r="AP34" s="1">
        <v>11</v>
      </c>
      <c r="AQ34" s="1">
        <v>0</v>
      </c>
      <c r="AR34" s="1">
        <v>26</v>
      </c>
      <c r="AS34" s="1">
        <v>7</v>
      </c>
      <c r="AT34" s="1">
        <v>10</v>
      </c>
      <c r="AU34" s="1">
        <v>278</v>
      </c>
      <c r="AV34" s="1">
        <v>8</v>
      </c>
      <c r="AW34" s="1">
        <v>17</v>
      </c>
      <c r="AX34" s="1">
        <v>0</v>
      </c>
      <c r="AY34" s="1">
        <v>16</v>
      </c>
      <c r="AZ34" s="1">
        <v>29</v>
      </c>
      <c r="BA34" s="1">
        <v>8</v>
      </c>
      <c r="BB34" s="1">
        <v>59</v>
      </c>
      <c r="BC34" s="1">
        <v>0</v>
      </c>
      <c r="BD34" s="1">
        <v>0</v>
      </c>
      <c r="BE34" s="1">
        <v>0</v>
      </c>
      <c r="BF34" s="1">
        <v>0</v>
      </c>
      <c r="BG34" s="1">
        <v>12</v>
      </c>
      <c r="BH34" s="1">
        <v>0</v>
      </c>
      <c r="BI34" s="1">
        <v>6</v>
      </c>
      <c r="BJ34" s="1">
        <v>0</v>
      </c>
      <c r="BK34" s="1">
        <v>0</v>
      </c>
      <c r="BL34" s="1">
        <v>0</v>
      </c>
      <c r="BM34" s="1">
        <v>0</v>
      </c>
      <c r="BN34" s="1">
        <v>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12</v>
      </c>
      <c r="BX34" s="1">
        <v>108</v>
      </c>
      <c r="BY34" s="1">
        <v>0</v>
      </c>
      <c r="BZ34" s="1">
        <v>42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1850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5</v>
      </c>
      <c r="FK34" s="1">
        <v>0</v>
      </c>
      <c r="FL34" s="1">
        <v>0</v>
      </c>
      <c r="FM34" s="1">
        <v>12</v>
      </c>
      <c r="FN34" s="1">
        <v>96</v>
      </c>
      <c r="FO34" s="1">
        <v>10</v>
      </c>
      <c r="FP34" s="1">
        <v>5</v>
      </c>
      <c r="FQ34" s="1">
        <v>71</v>
      </c>
      <c r="FR34" s="1">
        <v>0</v>
      </c>
      <c r="FS34" s="1">
        <v>114</v>
      </c>
      <c r="FT34" s="1">
        <v>550</v>
      </c>
      <c r="FU34" s="1">
        <v>0</v>
      </c>
      <c r="FV34" s="1">
        <v>3</v>
      </c>
      <c r="FW34" s="1">
        <v>21</v>
      </c>
      <c r="FX34" s="1">
        <v>114</v>
      </c>
      <c r="FY34" s="1">
        <v>0</v>
      </c>
      <c r="FZ34" s="1">
        <v>7</v>
      </c>
      <c r="GA34" s="1">
        <v>0</v>
      </c>
      <c r="GB34" s="1">
        <v>240</v>
      </c>
      <c r="GC34" s="1">
        <v>3</v>
      </c>
      <c r="GD34" s="1">
        <v>55</v>
      </c>
      <c r="GE34" s="1">
        <v>5</v>
      </c>
      <c r="GF34" s="1">
        <v>178</v>
      </c>
      <c r="GG34" s="1">
        <v>0</v>
      </c>
      <c r="GH34" s="1">
        <v>0</v>
      </c>
      <c r="GI34" s="1">
        <v>11</v>
      </c>
      <c r="GJ34" s="1">
        <v>151</v>
      </c>
      <c r="GK34" s="1">
        <v>58</v>
      </c>
      <c r="GL34" s="1">
        <v>0</v>
      </c>
      <c r="GM34" s="1">
        <v>5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325</v>
      </c>
      <c r="GT34" s="1">
        <v>71</v>
      </c>
      <c r="GU34" s="1">
        <v>65</v>
      </c>
      <c r="GV34" s="1">
        <v>0</v>
      </c>
      <c r="GW34" s="1">
        <v>8</v>
      </c>
      <c r="GX34" s="1">
        <v>320</v>
      </c>
      <c r="GY34" s="1">
        <v>0</v>
      </c>
      <c r="GZ34" s="1">
        <v>48</v>
      </c>
      <c r="HA34" s="1">
        <v>26</v>
      </c>
      <c r="HB34" s="1">
        <v>34</v>
      </c>
      <c r="HC34" s="1">
        <v>168</v>
      </c>
      <c r="HD34" s="1">
        <v>15</v>
      </c>
      <c r="HE34" s="1">
        <v>24</v>
      </c>
      <c r="HF34" s="1">
        <v>0</v>
      </c>
      <c r="HG34" s="1">
        <v>304</v>
      </c>
      <c r="HH34" s="1">
        <v>130</v>
      </c>
      <c r="HI34" s="1">
        <v>11</v>
      </c>
      <c r="HJ34" s="1">
        <v>249</v>
      </c>
      <c r="HK34" s="1">
        <v>77</v>
      </c>
      <c r="HL34" s="1">
        <v>3</v>
      </c>
      <c r="HM34" s="1">
        <v>0</v>
      </c>
      <c r="HN34" s="1">
        <v>3</v>
      </c>
      <c r="HO34" s="1">
        <v>39</v>
      </c>
      <c r="HP34" s="1">
        <v>0</v>
      </c>
      <c r="HQ34" s="1">
        <v>78</v>
      </c>
      <c r="HR34" s="1">
        <v>0</v>
      </c>
      <c r="HS34" s="1">
        <v>0</v>
      </c>
      <c r="HT34" s="1">
        <v>3</v>
      </c>
      <c r="HU34" s="1">
        <v>0</v>
      </c>
      <c r="HV34" s="1">
        <v>96</v>
      </c>
      <c r="HW34" s="1">
        <v>0</v>
      </c>
      <c r="HX34" s="1">
        <v>3</v>
      </c>
      <c r="HY34" s="1">
        <v>0</v>
      </c>
      <c r="HZ34" s="1">
        <v>0</v>
      </c>
      <c r="IA34" s="1">
        <v>3</v>
      </c>
      <c r="IB34" s="1">
        <v>0</v>
      </c>
      <c r="IC34" s="1">
        <v>3</v>
      </c>
      <c r="ID34" s="1">
        <v>0</v>
      </c>
      <c r="IE34" s="1">
        <v>174</v>
      </c>
      <c r="IF34" s="1">
        <v>482</v>
      </c>
      <c r="IG34" s="1">
        <v>0</v>
      </c>
      <c r="IH34" s="1">
        <v>63</v>
      </c>
      <c r="II34" s="1">
        <v>43</v>
      </c>
      <c r="IJ34" s="1">
        <v>31</v>
      </c>
      <c r="IK34" s="1">
        <v>0</v>
      </c>
      <c r="IL34" s="1">
        <v>0</v>
      </c>
      <c r="IM34" s="1">
        <v>0</v>
      </c>
      <c r="IN34" s="1">
        <v>4893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3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4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4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3</v>
      </c>
      <c r="SA34" s="1">
        <v>0</v>
      </c>
      <c r="SB34" s="1">
        <v>0</v>
      </c>
      <c r="SC34" s="1">
        <v>12</v>
      </c>
      <c r="SD34" s="1">
        <v>101</v>
      </c>
      <c r="SE34" s="1">
        <v>10</v>
      </c>
      <c r="SF34" s="1">
        <v>5</v>
      </c>
      <c r="SG34" s="1">
        <v>78</v>
      </c>
      <c r="SH34" s="1">
        <v>0</v>
      </c>
      <c r="SI34" s="1">
        <v>113</v>
      </c>
      <c r="SJ34" s="1">
        <v>1158</v>
      </c>
      <c r="SK34" s="1">
        <v>0</v>
      </c>
      <c r="SL34" s="1">
        <v>3</v>
      </c>
      <c r="SM34" s="1">
        <v>22</v>
      </c>
      <c r="SN34" s="1">
        <v>164</v>
      </c>
      <c r="SO34" s="1">
        <v>0</v>
      </c>
      <c r="SP34" s="1">
        <v>7</v>
      </c>
      <c r="SQ34" s="1">
        <v>0</v>
      </c>
      <c r="SR34" s="1">
        <v>255</v>
      </c>
      <c r="SS34" s="1">
        <v>3</v>
      </c>
      <c r="ST34" s="1">
        <v>63</v>
      </c>
      <c r="SU34" s="1">
        <v>5</v>
      </c>
      <c r="SV34" s="1">
        <v>184</v>
      </c>
      <c r="SW34" s="1">
        <v>0</v>
      </c>
      <c r="SX34" s="1">
        <v>0</v>
      </c>
      <c r="SY34" s="1">
        <v>16</v>
      </c>
      <c r="SZ34" s="1">
        <v>187</v>
      </c>
      <c r="TA34" s="1">
        <v>67</v>
      </c>
      <c r="TB34" s="1">
        <v>9</v>
      </c>
      <c r="TC34" s="1">
        <v>5</v>
      </c>
      <c r="TD34" s="1">
        <v>0</v>
      </c>
      <c r="TE34" s="1">
        <v>62</v>
      </c>
      <c r="TF34" s="1">
        <v>0</v>
      </c>
      <c r="TG34" s="1">
        <v>608</v>
      </c>
      <c r="TH34" s="1">
        <v>0</v>
      </c>
      <c r="TI34" s="1">
        <v>335</v>
      </c>
      <c r="TJ34" s="1">
        <v>85</v>
      </c>
      <c r="TK34" s="1">
        <v>65</v>
      </c>
      <c r="TL34" s="1">
        <v>0</v>
      </c>
      <c r="TM34" s="1">
        <v>20</v>
      </c>
      <c r="TN34" s="1">
        <v>328</v>
      </c>
      <c r="TO34" s="1">
        <v>0</v>
      </c>
      <c r="TP34" s="1">
        <v>78</v>
      </c>
      <c r="TQ34" s="1">
        <v>34</v>
      </c>
      <c r="TR34" s="1">
        <v>43</v>
      </c>
      <c r="TS34" s="1">
        <v>450</v>
      </c>
      <c r="TT34" s="1">
        <v>18</v>
      </c>
      <c r="TU34" s="1">
        <v>33</v>
      </c>
      <c r="TV34" s="1">
        <v>6</v>
      </c>
      <c r="TW34" s="1">
        <v>318</v>
      </c>
      <c r="TX34" s="1">
        <v>160</v>
      </c>
      <c r="TY34" s="1">
        <v>18</v>
      </c>
      <c r="TZ34" s="1">
        <v>308</v>
      </c>
      <c r="UA34" s="1">
        <v>79</v>
      </c>
      <c r="UB34" s="1">
        <v>3</v>
      </c>
      <c r="UC34" s="1">
        <v>0</v>
      </c>
      <c r="UD34" s="1">
        <v>3</v>
      </c>
      <c r="UE34" s="1">
        <v>51</v>
      </c>
      <c r="UF34" s="1">
        <v>0</v>
      </c>
      <c r="UG34" s="1">
        <v>82</v>
      </c>
      <c r="UH34" s="1">
        <v>0</v>
      </c>
      <c r="UI34" s="1">
        <v>0</v>
      </c>
      <c r="UJ34" s="1">
        <v>3</v>
      </c>
      <c r="UK34" s="1">
        <v>0</v>
      </c>
      <c r="UL34" s="1">
        <v>97</v>
      </c>
      <c r="UM34" s="1">
        <v>4</v>
      </c>
      <c r="UN34" s="1">
        <v>3</v>
      </c>
      <c r="UO34" s="1">
        <v>0</v>
      </c>
      <c r="UP34" s="1">
        <v>0</v>
      </c>
      <c r="UQ34" s="1">
        <v>3</v>
      </c>
      <c r="UR34" s="1">
        <v>0</v>
      </c>
      <c r="US34" s="1">
        <v>3</v>
      </c>
      <c r="UT34" s="1">
        <v>0</v>
      </c>
      <c r="UU34" s="1">
        <v>184</v>
      </c>
      <c r="UV34" s="1">
        <v>591</v>
      </c>
      <c r="UW34" s="1">
        <v>0</v>
      </c>
      <c r="UX34" s="1">
        <v>107</v>
      </c>
      <c r="UY34" s="1">
        <v>47</v>
      </c>
      <c r="UZ34" s="1">
        <v>32</v>
      </c>
      <c r="VA34" s="1">
        <v>0</v>
      </c>
      <c r="VB34" s="1">
        <v>0</v>
      </c>
      <c r="VC34" s="1">
        <v>0</v>
      </c>
      <c r="VD34" s="1">
        <v>6761</v>
      </c>
    </row>
    <row r="35" spans="1:576" x14ac:dyDescent="0.25">
      <c r="A35" s="4">
        <v>32</v>
      </c>
      <c r="B35" s="1" t="s">
        <v>483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0</v>
      </c>
      <c r="FL35" s="1">
        <v>0</v>
      </c>
      <c r="FM35" s="1">
        <v>10</v>
      </c>
      <c r="FN35" s="1">
        <v>12</v>
      </c>
      <c r="FO35" s="1">
        <v>6</v>
      </c>
      <c r="FP35" s="1">
        <v>7</v>
      </c>
      <c r="FQ35" s="1">
        <v>25</v>
      </c>
      <c r="FR35" s="1">
        <v>4</v>
      </c>
      <c r="FS35" s="1">
        <v>22</v>
      </c>
      <c r="FT35" s="1">
        <v>13</v>
      </c>
      <c r="FU35" s="1">
        <v>0</v>
      </c>
      <c r="FV35" s="1">
        <v>0</v>
      </c>
      <c r="FW35" s="1">
        <v>10</v>
      </c>
      <c r="FX35" s="1">
        <v>53</v>
      </c>
      <c r="FY35" s="1">
        <v>0</v>
      </c>
      <c r="FZ35" s="1">
        <v>0</v>
      </c>
      <c r="GA35" s="1">
        <v>0</v>
      </c>
      <c r="GB35" s="1">
        <v>8</v>
      </c>
      <c r="GC35" s="1">
        <v>3</v>
      </c>
      <c r="GD35" s="1">
        <v>24</v>
      </c>
      <c r="GE35" s="1">
        <v>0</v>
      </c>
      <c r="GF35" s="1">
        <v>18</v>
      </c>
      <c r="GG35" s="1">
        <v>0</v>
      </c>
      <c r="GH35" s="1">
        <v>3</v>
      </c>
      <c r="GI35" s="1">
        <v>0</v>
      </c>
      <c r="GJ35" s="1">
        <v>11</v>
      </c>
      <c r="GK35" s="1">
        <v>23</v>
      </c>
      <c r="GL35" s="1">
        <v>0</v>
      </c>
      <c r="GM35" s="1">
        <v>4</v>
      </c>
      <c r="GN35" s="1">
        <v>0</v>
      </c>
      <c r="GO35" s="1">
        <v>10</v>
      </c>
      <c r="GP35" s="1">
        <v>0</v>
      </c>
      <c r="GQ35" s="1">
        <v>9</v>
      </c>
      <c r="GR35" s="1">
        <v>0</v>
      </c>
      <c r="GS35" s="1">
        <v>44</v>
      </c>
      <c r="GT35" s="1">
        <v>25</v>
      </c>
      <c r="GU35" s="1">
        <v>6</v>
      </c>
      <c r="GV35" s="1">
        <v>0</v>
      </c>
      <c r="GW35" s="1">
        <v>6</v>
      </c>
      <c r="GX35" s="1">
        <v>28</v>
      </c>
      <c r="GY35" s="1">
        <v>0</v>
      </c>
      <c r="GZ35" s="1">
        <v>13</v>
      </c>
      <c r="HA35" s="1">
        <v>27</v>
      </c>
      <c r="HB35" s="1">
        <v>13</v>
      </c>
      <c r="HC35" s="1">
        <v>9</v>
      </c>
      <c r="HD35" s="1">
        <v>0</v>
      </c>
      <c r="HE35" s="1">
        <v>5</v>
      </c>
      <c r="HF35" s="1">
        <v>7</v>
      </c>
      <c r="HG35" s="1">
        <v>24</v>
      </c>
      <c r="HH35" s="1">
        <v>6</v>
      </c>
      <c r="HI35" s="1">
        <v>5</v>
      </c>
      <c r="HJ35" s="1">
        <v>10</v>
      </c>
      <c r="HK35" s="1">
        <v>9</v>
      </c>
      <c r="HL35" s="1">
        <v>0</v>
      </c>
      <c r="HM35" s="1">
        <v>0</v>
      </c>
      <c r="HN35" s="1">
        <v>0</v>
      </c>
      <c r="HO35" s="1">
        <v>9</v>
      </c>
      <c r="HP35" s="1">
        <v>0</v>
      </c>
      <c r="HQ35" s="1">
        <v>9</v>
      </c>
      <c r="HR35" s="1">
        <v>0</v>
      </c>
      <c r="HS35" s="1">
        <v>0</v>
      </c>
      <c r="HT35" s="1">
        <v>0</v>
      </c>
      <c r="HU35" s="1">
        <v>0</v>
      </c>
      <c r="HV35" s="1">
        <v>10</v>
      </c>
      <c r="HW35" s="1">
        <v>4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5</v>
      </c>
      <c r="ID35" s="1">
        <v>0</v>
      </c>
      <c r="IE35" s="1">
        <v>23</v>
      </c>
      <c r="IF35" s="1">
        <v>17</v>
      </c>
      <c r="IG35" s="1">
        <v>8</v>
      </c>
      <c r="IH35" s="1">
        <v>16</v>
      </c>
      <c r="II35" s="1">
        <v>7</v>
      </c>
      <c r="IJ35" s="1">
        <v>25</v>
      </c>
      <c r="IK35" s="1">
        <v>0</v>
      </c>
      <c r="IL35" s="1">
        <v>0</v>
      </c>
      <c r="IM35" s="1">
        <v>0</v>
      </c>
      <c r="IN35" s="1">
        <v>636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0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18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3</v>
      </c>
      <c r="NW35" s="1">
        <v>0</v>
      </c>
      <c r="NX35" s="1">
        <v>0</v>
      </c>
      <c r="NY35" s="1">
        <v>4</v>
      </c>
      <c r="NZ35" s="1">
        <v>0</v>
      </c>
      <c r="OA35" s="1">
        <v>0</v>
      </c>
      <c r="OB35" s="1">
        <v>0</v>
      </c>
      <c r="OC35" s="1">
        <v>0</v>
      </c>
      <c r="OD35" s="1">
        <v>5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30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7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5</v>
      </c>
      <c r="SA35" s="1">
        <v>0</v>
      </c>
      <c r="SB35" s="1">
        <v>0</v>
      </c>
      <c r="SC35" s="1">
        <v>10</v>
      </c>
      <c r="SD35" s="1">
        <v>10</v>
      </c>
      <c r="SE35" s="1">
        <v>6</v>
      </c>
      <c r="SF35" s="1">
        <v>7</v>
      </c>
      <c r="SG35" s="1">
        <v>31</v>
      </c>
      <c r="SH35" s="1">
        <v>4</v>
      </c>
      <c r="SI35" s="1">
        <v>26</v>
      </c>
      <c r="SJ35" s="1">
        <v>13</v>
      </c>
      <c r="SK35" s="1">
        <v>0</v>
      </c>
      <c r="SL35" s="1">
        <v>0</v>
      </c>
      <c r="SM35" s="1">
        <v>10</v>
      </c>
      <c r="SN35" s="1">
        <v>53</v>
      </c>
      <c r="SO35" s="1">
        <v>0</v>
      </c>
      <c r="SP35" s="1">
        <v>0</v>
      </c>
      <c r="SQ35" s="1">
        <v>0</v>
      </c>
      <c r="SR35" s="1">
        <v>8</v>
      </c>
      <c r="SS35" s="1">
        <v>3</v>
      </c>
      <c r="ST35" s="1">
        <v>29</v>
      </c>
      <c r="SU35" s="1">
        <v>0</v>
      </c>
      <c r="SV35" s="1">
        <v>36</v>
      </c>
      <c r="SW35" s="1">
        <v>0</v>
      </c>
      <c r="SX35" s="1">
        <v>3</v>
      </c>
      <c r="SY35" s="1">
        <v>3</v>
      </c>
      <c r="SZ35" s="1">
        <v>11</v>
      </c>
      <c r="TA35" s="1">
        <v>23</v>
      </c>
      <c r="TB35" s="1">
        <v>0</v>
      </c>
      <c r="TC35" s="1">
        <v>4</v>
      </c>
      <c r="TD35" s="1">
        <v>0</v>
      </c>
      <c r="TE35" s="1">
        <v>10</v>
      </c>
      <c r="TF35" s="1">
        <v>0</v>
      </c>
      <c r="TG35" s="1">
        <v>9</v>
      </c>
      <c r="TH35" s="1">
        <v>0</v>
      </c>
      <c r="TI35" s="1">
        <v>44</v>
      </c>
      <c r="TJ35" s="1">
        <v>25</v>
      </c>
      <c r="TK35" s="1">
        <v>6</v>
      </c>
      <c r="TL35" s="1">
        <v>0</v>
      </c>
      <c r="TM35" s="1">
        <v>6</v>
      </c>
      <c r="TN35" s="1">
        <v>28</v>
      </c>
      <c r="TO35" s="1">
        <v>0</v>
      </c>
      <c r="TP35" s="1">
        <v>15</v>
      </c>
      <c r="TQ35" s="1">
        <v>27</v>
      </c>
      <c r="TR35" s="1">
        <v>13</v>
      </c>
      <c r="TS35" s="1">
        <v>9</v>
      </c>
      <c r="TT35" s="1">
        <v>0</v>
      </c>
      <c r="TU35" s="1">
        <v>5</v>
      </c>
      <c r="TV35" s="1">
        <v>7</v>
      </c>
      <c r="TW35" s="1">
        <v>22</v>
      </c>
      <c r="TX35" s="1">
        <v>6</v>
      </c>
      <c r="TY35" s="1">
        <v>5</v>
      </c>
      <c r="TZ35" s="1">
        <v>6</v>
      </c>
      <c r="UA35" s="1">
        <v>14</v>
      </c>
      <c r="UB35" s="1">
        <v>0</v>
      </c>
      <c r="UC35" s="1">
        <v>0</v>
      </c>
      <c r="UD35" s="1">
        <v>5</v>
      </c>
      <c r="UE35" s="1">
        <v>9</v>
      </c>
      <c r="UF35" s="1">
        <v>0</v>
      </c>
      <c r="UG35" s="1">
        <v>9</v>
      </c>
      <c r="UH35" s="1">
        <v>0</v>
      </c>
      <c r="UI35" s="1">
        <v>0</v>
      </c>
      <c r="UJ35" s="1">
        <v>0</v>
      </c>
      <c r="UK35" s="1">
        <v>0</v>
      </c>
      <c r="UL35" s="1">
        <v>15</v>
      </c>
      <c r="UM35" s="1">
        <v>4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5</v>
      </c>
      <c r="UT35" s="1">
        <v>0</v>
      </c>
      <c r="UU35" s="1">
        <v>23</v>
      </c>
      <c r="UV35" s="1">
        <v>17</v>
      </c>
      <c r="UW35" s="1">
        <v>8</v>
      </c>
      <c r="UX35" s="1">
        <v>18</v>
      </c>
      <c r="UY35" s="1">
        <v>7</v>
      </c>
      <c r="UZ35" s="1">
        <v>23</v>
      </c>
      <c r="VA35" s="1">
        <v>0</v>
      </c>
      <c r="VB35" s="1">
        <v>0</v>
      </c>
      <c r="VC35" s="1">
        <v>0</v>
      </c>
      <c r="VD35" s="1">
        <v>687</v>
      </c>
    </row>
    <row r="36" spans="1:576" x14ac:dyDescent="0.2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3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4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18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4</v>
      </c>
      <c r="CY36" s="1">
        <v>0</v>
      </c>
      <c r="CZ36" s="1">
        <v>0</v>
      </c>
      <c r="DA36" s="1">
        <v>0</v>
      </c>
      <c r="DB36" s="1">
        <v>3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4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12</v>
      </c>
      <c r="FK36" s="1">
        <v>3</v>
      </c>
      <c r="FL36" s="1">
        <v>0</v>
      </c>
      <c r="FM36" s="1">
        <v>9</v>
      </c>
      <c r="FN36" s="1">
        <v>10</v>
      </c>
      <c r="FO36" s="1">
        <v>8</v>
      </c>
      <c r="FP36" s="1">
        <v>14</v>
      </c>
      <c r="FQ36" s="1">
        <v>25</v>
      </c>
      <c r="FR36" s="1">
        <v>3</v>
      </c>
      <c r="FS36" s="1">
        <v>22</v>
      </c>
      <c r="FT36" s="1">
        <v>5</v>
      </c>
      <c r="FU36" s="1">
        <v>0</v>
      </c>
      <c r="FV36" s="1">
        <v>3</v>
      </c>
      <c r="FW36" s="1">
        <v>12</v>
      </c>
      <c r="FX36" s="1">
        <v>23</v>
      </c>
      <c r="FY36" s="1">
        <v>0</v>
      </c>
      <c r="FZ36" s="1">
        <v>0</v>
      </c>
      <c r="GA36" s="1">
        <v>4</v>
      </c>
      <c r="GB36" s="1">
        <v>0</v>
      </c>
      <c r="GC36" s="1">
        <v>3</v>
      </c>
      <c r="GD36" s="1">
        <v>16</v>
      </c>
      <c r="GE36" s="1">
        <v>0</v>
      </c>
      <c r="GF36" s="1">
        <v>11</v>
      </c>
      <c r="GG36" s="1">
        <v>4</v>
      </c>
      <c r="GH36" s="1">
        <v>0</v>
      </c>
      <c r="GI36" s="1">
        <v>9</v>
      </c>
      <c r="GJ36" s="1">
        <v>9</v>
      </c>
      <c r="GK36" s="1">
        <v>19</v>
      </c>
      <c r="GL36" s="1">
        <v>8</v>
      </c>
      <c r="GM36" s="1">
        <v>7</v>
      </c>
      <c r="GN36" s="1">
        <v>0</v>
      </c>
      <c r="GO36" s="1">
        <v>16</v>
      </c>
      <c r="GP36" s="1">
        <v>0</v>
      </c>
      <c r="GQ36" s="1">
        <v>7</v>
      </c>
      <c r="GR36" s="1">
        <v>3</v>
      </c>
      <c r="GS36" s="1">
        <v>19</v>
      </c>
      <c r="GT36" s="1">
        <v>17</v>
      </c>
      <c r="GU36" s="1">
        <v>0</v>
      </c>
      <c r="GV36" s="1">
        <v>0</v>
      </c>
      <c r="GW36" s="1">
        <v>4</v>
      </c>
      <c r="GX36" s="1">
        <v>9</v>
      </c>
      <c r="GY36" s="1">
        <v>3</v>
      </c>
      <c r="GZ36" s="1">
        <v>4</v>
      </c>
      <c r="HA36" s="1">
        <v>19</v>
      </c>
      <c r="HB36" s="1">
        <v>12</v>
      </c>
      <c r="HC36" s="1">
        <v>7</v>
      </c>
      <c r="HD36" s="1">
        <v>3</v>
      </c>
      <c r="HE36" s="1">
        <v>3</v>
      </c>
      <c r="HF36" s="1">
        <v>3</v>
      </c>
      <c r="HG36" s="1">
        <v>15</v>
      </c>
      <c r="HH36" s="1">
        <v>7</v>
      </c>
      <c r="HI36" s="1">
        <v>3</v>
      </c>
      <c r="HJ36" s="1">
        <v>7</v>
      </c>
      <c r="HK36" s="1">
        <v>40</v>
      </c>
      <c r="HL36" s="1">
        <v>4</v>
      </c>
      <c r="HM36" s="1">
        <v>0</v>
      </c>
      <c r="HN36" s="1">
        <v>0</v>
      </c>
      <c r="HO36" s="1">
        <v>13</v>
      </c>
      <c r="HP36" s="1">
        <v>0</v>
      </c>
      <c r="HQ36" s="1">
        <v>13</v>
      </c>
      <c r="HR36" s="1">
        <v>0</v>
      </c>
      <c r="HS36" s="1">
        <v>0</v>
      </c>
      <c r="HT36" s="1">
        <v>10</v>
      </c>
      <c r="HU36" s="1">
        <v>0</v>
      </c>
      <c r="HV36" s="1">
        <v>15</v>
      </c>
      <c r="HW36" s="1">
        <v>0</v>
      </c>
      <c r="HX36" s="1">
        <v>4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12</v>
      </c>
      <c r="IF36" s="1">
        <v>4</v>
      </c>
      <c r="IG36" s="1">
        <v>7</v>
      </c>
      <c r="IH36" s="1">
        <v>13</v>
      </c>
      <c r="II36" s="1">
        <v>9</v>
      </c>
      <c r="IJ36" s="1">
        <v>19</v>
      </c>
      <c r="IK36" s="1">
        <v>0</v>
      </c>
      <c r="IL36" s="1">
        <v>0</v>
      </c>
      <c r="IM36" s="1">
        <v>0</v>
      </c>
      <c r="IN36" s="1">
        <v>562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7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3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8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0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0</v>
      </c>
      <c r="PW36" s="1">
        <v>0</v>
      </c>
      <c r="PX36" s="1">
        <v>0</v>
      </c>
      <c r="PY36" s="1">
        <v>11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3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19</v>
      </c>
      <c r="SA36" s="1">
        <v>3</v>
      </c>
      <c r="SB36" s="1">
        <v>0</v>
      </c>
      <c r="SC36" s="1">
        <v>9</v>
      </c>
      <c r="SD36" s="1">
        <v>10</v>
      </c>
      <c r="SE36" s="1">
        <v>8</v>
      </c>
      <c r="SF36" s="1">
        <v>14</v>
      </c>
      <c r="SG36" s="1">
        <v>25</v>
      </c>
      <c r="SH36" s="1">
        <v>3</v>
      </c>
      <c r="SI36" s="1">
        <v>22</v>
      </c>
      <c r="SJ36" s="1">
        <v>7</v>
      </c>
      <c r="SK36" s="1">
        <v>0</v>
      </c>
      <c r="SL36" s="1">
        <v>3</v>
      </c>
      <c r="SM36" s="1">
        <v>12</v>
      </c>
      <c r="SN36" s="1">
        <v>26</v>
      </c>
      <c r="SO36" s="1">
        <v>0</v>
      </c>
      <c r="SP36" s="1">
        <v>0</v>
      </c>
      <c r="SQ36" s="1">
        <v>4</v>
      </c>
      <c r="SR36" s="1">
        <v>5</v>
      </c>
      <c r="SS36" s="1">
        <v>3</v>
      </c>
      <c r="ST36" s="1">
        <v>16</v>
      </c>
      <c r="SU36" s="1">
        <v>0</v>
      </c>
      <c r="SV36" s="1">
        <v>23</v>
      </c>
      <c r="SW36" s="1">
        <v>4</v>
      </c>
      <c r="SX36" s="1">
        <v>0</v>
      </c>
      <c r="SY36" s="1">
        <v>9</v>
      </c>
      <c r="SZ36" s="1">
        <v>9</v>
      </c>
      <c r="TA36" s="1">
        <v>19</v>
      </c>
      <c r="TB36" s="1">
        <v>8</v>
      </c>
      <c r="TC36" s="1">
        <v>15</v>
      </c>
      <c r="TD36" s="1">
        <v>0</v>
      </c>
      <c r="TE36" s="1">
        <v>16</v>
      </c>
      <c r="TF36" s="1">
        <v>0</v>
      </c>
      <c r="TG36" s="1">
        <v>15</v>
      </c>
      <c r="TH36" s="1">
        <v>3</v>
      </c>
      <c r="TI36" s="1">
        <v>19</v>
      </c>
      <c r="TJ36" s="1">
        <v>19</v>
      </c>
      <c r="TK36" s="1">
        <v>3</v>
      </c>
      <c r="TL36" s="1">
        <v>0</v>
      </c>
      <c r="TM36" s="1">
        <v>4</v>
      </c>
      <c r="TN36" s="1">
        <v>11</v>
      </c>
      <c r="TO36" s="1">
        <v>3</v>
      </c>
      <c r="TP36" s="1">
        <v>8</v>
      </c>
      <c r="TQ36" s="1">
        <v>19</v>
      </c>
      <c r="TR36" s="1">
        <v>11</v>
      </c>
      <c r="TS36" s="1">
        <v>8</v>
      </c>
      <c r="TT36" s="1">
        <v>3</v>
      </c>
      <c r="TU36" s="1">
        <v>3</v>
      </c>
      <c r="TV36" s="1">
        <v>3</v>
      </c>
      <c r="TW36" s="1">
        <v>23</v>
      </c>
      <c r="TX36" s="1">
        <v>10</v>
      </c>
      <c r="TY36" s="1">
        <v>3</v>
      </c>
      <c r="TZ36" s="1">
        <v>15</v>
      </c>
      <c r="UA36" s="1">
        <v>40</v>
      </c>
      <c r="UB36" s="1">
        <v>4</v>
      </c>
      <c r="UC36" s="1">
        <v>0</v>
      </c>
      <c r="UD36" s="1">
        <v>0</v>
      </c>
      <c r="UE36" s="1">
        <v>13</v>
      </c>
      <c r="UF36" s="1">
        <v>0</v>
      </c>
      <c r="UG36" s="1">
        <v>11</v>
      </c>
      <c r="UH36" s="1">
        <v>0</v>
      </c>
      <c r="UI36" s="1">
        <v>0</v>
      </c>
      <c r="UJ36" s="1">
        <v>10</v>
      </c>
      <c r="UK36" s="1">
        <v>0</v>
      </c>
      <c r="UL36" s="1">
        <v>13</v>
      </c>
      <c r="UM36" s="1">
        <v>0</v>
      </c>
      <c r="UN36" s="1">
        <v>4</v>
      </c>
      <c r="UO36" s="1">
        <v>0</v>
      </c>
      <c r="UP36" s="1">
        <v>0</v>
      </c>
      <c r="UQ36" s="1">
        <v>0</v>
      </c>
      <c r="UR36" s="1">
        <v>0</v>
      </c>
      <c r="US36" s="1">
        <v>4</v>
      </c>
      <c r="UT36" s="1">
        <v>0</v>
      </c>
      <c r="UU36" s="1">
        <v>13</v>
      </c>
      <c r="UV36" s="1">
        <v>11</v>
      </c>
      <c r="UW36" s="1">
        <v>7</v>
      </c>
      <c r="UX36" s="1">
        <v>15</v>
      </c>
      <c r="UY36" s="1">
        <v>11</v>
      </c>
      <c r="UZ36" s="1">
        <v>23</v>
      </c>
      <c r="VA36" s="1">
        <v>0</v>
      </c>
      <c r="VB36" s="1">
        <v>0</v>
      </c>
      <c r="VC36" s="1">
        <v>0</v>
      </c>
      <c r="VD36" s="1">
        <v>621</v>
      </c>
    </row>
    <row r="37" spans="1:576" x14ac:dyDescent="0.25">
      <c r="A37" s="4">
        <v>34</v>
      </c>
      <c r="B37" s="1" t="s">
        <v>233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4</v>
      </c>
      <c r="FO37" s="1">
        <v>4</v>
      </c>
      <c r="FP37" s="1">
        <v>3</v>
      </c>
      <c r="FQ37" s="1">
        <v>3</v>
      </c>
      <c r="FR37" s="1">
        <v>0</v>
      </c>
      <c r="FS37" s="1">
        <v>9</v>
      </c>
      <c r="FT37" s="1">
        <v>10</v>
      </c>
      <c r="FU37" s="1">
        <v>0</v>
      </c>
      <c r="FV37" s="1">
        <v>0</v>
      </c>
      <c r="FW37" s="1">
        <v>0</v>
      </c>
      <c r="FX37" s="1">
        <v>9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9</v>
      </c>
      <c r="GG37" s="1">
        <v>0</v>
      </c>
      <c r="GH37" s="1">
        <v>4</v>
      </c>
      <c r="GI37" s="1">
        <v>0</v>
      </c>
      <c r="GJ37" s="1">
        <v>0</v>
      </c>
      <c r="GK37" s="1">
        <v>3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5</v>
      </c>
      <c r="GY37" s="1">
        <v>0</v>
      </c>
      <c r="GZ37" s="1">
        <v>0</v>
      </c>
      <c r="HA37" s="1">
        <v>0</v>
      </c>
      <c r="HB37" s="1">
        <v>36</v>
      </c>
      <c r="HC37" s="1">
        <v>0</v>
      </c>
      <c r="HD37" s="1">
        <v>0</v>
      </c>
      <c r="HE37" s="1">
        <v>0</v>
      </c>
      <c r="HF37" s="1">
        <v>0</v>
      </c>
      <c r="HG37" s="1">
        <v>9</v>
      </c>
      <c r="HH37" s="1">
        <v>4</v>
      </c>
      <c r="HI37" s="1">
        <v>0</v>
      </c>
      <c r="HJ37" s="1">
        <v>7</v>
      </c>
      <c r="HK37" s="1">
        <v>7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8</v>
      </c>
      <c r="HR37" s="1">
        <v>0</v>
      </c>
      <c r="HS37" s="1">
        <v>0</v>
      </c>
      <c r="HT37" s="1">
        <v>0</v>
      </c>
      <c r="HU37" s="1">
        <v>0</v>
      </c>
      <c r="HV37" s="1">
        <v>9</v>
      </c>
      <c r="HW37" s="1">
        <v>5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4</v>
      </c>
      <c r="IF37" s="1">
        <v>6</v>
      </c>
      <c r="IG37" s="1">
        <v>0</v>
      </c>
      <c r="IH37" s="1">
        <v>0</v>
      </c>
      <c r="II37" s="1">
        <v>11</v>
      </c>
      <c r="IJ37" s="1">
        <v>0</v>
      </c>
      <c r="IK37" s="1">
        <v>0</v>
      </c>
      <c r="IL37" s="1">
        <v>0</v>
      </c>
      <c r="IM37" s="1">
        <v>0</v>
      </c>
      <c r="IN37" s="1">
        <v>190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0</v>
      </c>
      <c r="LZ37" s="1">
        <v>0</v>
      </c>
      <c r="MA37" s="1">
        <v>0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0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0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0</v>
      </c>
      <c r="NZ37" s="1">
        <v>0</v>
      </c>
      <c r="OA37" s="1">
        <v>0</v>
      </c>
      <c r="OB37" s="1">
        <v>0</v>
      </c>
      <c r="OC37" s="1">
        <v>0</v>
      </c>
      <c r="OD37" s="1">
        <v>0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0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0</v>
      </c>
      <c r="SB37" s="1">
        <v>0</v>
      </c>
      <c r="SC37" s="1">
        <v>0</v>
      </c>
      <c r="SD37" s="1">
        <v>4</v>
      </c>
      <c r="SE37" s="1">
        <v>4</v>
      </c>
      <c r="SF37" s="1">
        <v>3</v>
      </c>
      <c r="SG37" s="1">
        <v>3</v>
      </c>
      <c r="SH37" s="1">
        <v>0</v>
      </c>
      <c r="SI37" s="1">
        <v>9</v>
      </c>
      <c r="SJ37" s="1">
        <v>10</v>
      </c>
      <c r="SK37" s="1">
        <v>0</v>
      </c>
      <c r="SL37" s="1">
        <v>0</v>
      </c>
      <c r="SM37" s="1">
        <v>0</v>
      </c>
      <c r="SN37" s="1">
        <v>5</v>
      </c>
      <c r="SO37" s="1">
        <v>0</v>
      </c>
      <c r="SP37" s="1">
        <v>0</v>
      </c>
      <c r="SQ37" s="1">
        <v>0</v>
      </c>
      <c r="SR37" s="1">
        <v>0</v>
      </c>
      <c r="SS37" s="1">
        <v>0</v>
      </c>
      <c r="ST37" s="1">
        <v>0</v>
      </c>
      <c r="SU37" s="1">
        <v>0</v>
      </c>
      <c r="SV37" s="1">
        <v>9</v>
      </c>
      <c r="SW37" s="1">
        <v>0</v>
      </c>
      <c r="SX37" s="1">
        <v>4</v>
      </c>
      <c r="SY37" s="1">
        <v>0</v>
      </c>
      <c r="SZ37" s="1">
        <v>0</v>
      </c>
      <c r="TA37" s="1">
        <v>3</v>
      </c>
      <c r="TB37" s="1">
        <v>0</v>
      </c>
      <c r="TC37" s="1">
        <v>0</v>
      </c>
      <c r="TD37" s="1">
        <v>0</v>
      </c>
      <c r="TE37" s="1">
        <v>0</v>
      </c>
      <c r="TF37" s="1">
        <v>0</v>
      </c>
      <c r="TG37" s="1">
        <v>6</v>
      </c>
      <c r="TH37" s="1">
        <v>0</v>
      </c>
      <c r="TI37" s="1">
        <v>0</v>
      </c>
      <c r="TJ37" s="1">
        <v>0</v>
      </c>
      <c r="TK37" s="1">
        <v>0</v>
      </c>
      <c r="TL37" s="1">
        <v>0</v>
      </c>
      <c r="TM37" s="1">
        <v>0</v>
      </c>
      <c r="TN37" s="1">
        <v>5</v>
      </c>
      <c r="TO37" s="1">
        <v>0</v>
      </c>
      <c r="TP37" s="1">
        <v>0</v>
      </c>
      <c r="TQ37" s="1">
        <v>0</v>
      </c>
      <c r="TR37" s="1">
        <v>36</v>
      </c>
      <c r="TS37" s="1">
        <v>0</v>
      </c>
      <c r="TT37" s="1">
        <v>0</v>
      </c>
      <c r="TU37" s="1">
        <v>0</v>
      </c>
      <c r="TV37" s="1">
        <v>0</v>
      </c>
      <c r="TW37" s="1">
        <v>9</v>
      </c>
      <c r="TX37" s="1">
        <v>4</v>
      </c>
      <c r="TY37" s="1">
        <v>0</v>
      </c>
      <c r="TZ37" s="1">
        <v>7</v>
      </c>
      <c r="UA37" s="1">
        <v>7</v>
      </c>
      <c r="UB37" s="1">
        <v>0</v>
      </c>
      <c r="UC37" s="1">
        <v>0</v>
      </c>
      <c r="UD37" s="1">
        <v>0</v>
      </c>
      <c r="UE37" s="1">
        <v>0</v>
      </c>
      <c r="UF37" s="1">
        <v>0</v>
      </c>
      <c r="UG37" s="1">
        <v>8</v>
      </c>
      <c r="UH37" s="1">
        <v>0</v>
      </c>
      <c r="UI37" s="1">
        <v>0</v>
      </c>
      <c r="UJ37" s="1">
        <v>0</v>
      </c>
      <c r="UK37" s="1">
        <v>0</v>
      </c>
      <c r="UL37" s="1">
        <v>9</v>
      </c>
      <c r="UM37" s="1">
        <v>5</v>
      </c>
      <c r="UN37" s="1">
        <v>0</v>
      </c>
      <c r="UO37" s="1">
        <v>0</v>
      </c>
      <c r="UP37" s="1">
        <v>0</v>
      </c>
      <c r="UQ37" s="1">
        <v>0</v>
      </c>
      <c r="UR37" s="1">
        <v>0</v>
      </c>
      <c r="US37" s="1">
        <v>0</v>
      </c>
      <c r="UT37" s="1">
        <v>0</v>
      </c>
      <c r="UU37" s="1">
        <v>4</v>
      </c>
      <c r="UV37" s="1">
        <v>6</v>
      </c>
      <c r="UW37" s="1">
        <v>0</v>
      </c>
      <c r="UX37" s="1">
        <v>0</v>
      </c>
      <c r="UY37" s="1">
        <v>11</v>
      </c>
      <c r="UZ37" s="1">
        <v>0</v>
      </c>
      <c r="VA37" s="1">
        <v>0</v>
      </c>
      <c r="VB37" s="1">
        <v>0</v>
      </c>
      <c r="VC37" s="1">
        <v>0</v>
      </c>
      <c r="VD37" s="1">
        <v>198</v>
      </c>
    </row>
    <row r="38" spans="1:576" x14ac:dyDescent="0.25">
      <c r="A38" s="4">
        <v>35</v>
      </c>
      <c r="B38" s="1" t="s">
        <v>59</v>
      </c>
      <c r="C38" s="1">
        <v>0</v>
      </c>
      <c r="D38" s="1">
        <v>0</v>
      </c>
      <c r="E38" s="1">
        <v>12</v>
      </c>
      <c r="F38" s="1">
        <v>25</v>
      </c>
      <c r="G38" s="1">
        <v>0</v>
      </c>
      <c r="H38" s="1">
        <v>7</v>
      </c>
      <c r="I38" s="1">
        <v>25</v>
      </c>
      <c r="J38" s="1">
        <v>0</v>
      </c>
      <c r="K38" s="1">
        <v>33</v>
      </c>
      <c r="L38" s="1">
        <v>121</v>
      </c>
      <c r="M38" s="1">
        <v>0</v>
      </c>
      <c r="N38" s="1">
        <v>6</v>
      </c>
      <c r="O38" s="1">
        <v>21</v>
      </c>
      <c r="P38" s="1">
        <v>193</v>
      </c>
      <c r="Q38" s="1">
        <v>0</v>
      </c>
      <c r="R38" s="1">
        <v>0</v>
      </c>
      <c r="S38" s="1">
        <v>0</v>
      </c>
      <c r="T38" s="1">
        <v>75</v>
      </c>
      <c r="U38" s="1">
        <v>4</v>
      </c>
      <c r="V38" s="1">
        <v>14</v>
      </c>
      <c r="W38" s="1">
        <v>0</v>
      </c>
      <c r="X38" s="1">
        <v>23</v>
      </c>
      <c r="Y38" s="1">
        <v>0</v>
      </c>
      <c r="Z38" s="1">
        <v>0</v>
      </c>
      <c r="AA38" s="1">
        <v>3</v>
      </c>
      <c r="AB38" s="1">
        <v>83</v>
      </c>
      <c r="AC38" s="1">
        <v>86</v>
      </c>
      <c r="AD38" s="1">
        <v>25</v>
      </c>
      <c r="AE38" s="1">
        <v>0</v>
      </c>
      <c r="AF38" s="1">
        <v>0</v>
      </c>
      <c r="AG38" s="1">
        <v>30</v>
      </c>
      <c r="AH38" s="1">
        <v>0</v>
      </c>
      <c r="AI38" s="1">
        <v>382</v>
      </c>
      <c r="AJ38" s="1">
        <v>0</v>
      </c>
      <c r="AK38" s="1">
        <v>27</v>
      </c>
      <c r="AL38" s="1">
        <v>69</v>
      </c>
      <c r="AM38" s="1">
        <v>0</v>
      </c>
      <c r="AN38" s="1">
        <v>0</v>
      </c>
      <c r="AO38" s="1">
        <v>0</v>
      </c>
      <c r="AP38" s="1">
        <v>164</v>
      </c>
      <c r="AQ38" s="1">
        <v>0</v>
      </c>
      <c r="AR38" s="1">
        <v>27</v>
      </c>
      <c r="AS38" s="1">
        <v>14</v>
      </c>
      <c r="AT38" s="1">
        <v>79</v>
      </c>
      <c r="AU38" s="1">
        <v>161</v>
      </c>
      <c r="AV38" s="1">
        <v>17</v>
      </c>
      <c r="AW38" s="1">
        <v>0</v>
      </c>
      <c r="AX38" s="1">
        <v>0</v>
      </c>
      <c r="AY38" s="1">
        <v>139</v>
      </c>
      <c r="AZ38" s="1">
        <v>69</v>
      </c>
      <c r="BA38" s="1">
        <v>3</v>
      </c>
      <c r="BB38" s="1">
        <v>182</v>
      </c>
      <c r="BC38" s="1">
        <v>9</v>
      </c>
      <c r="BD38" s="1">
        <v>0</v>
      </c>
      <c r="BE38" s="1">
        <v>0</v>
      </c>
      <c r="BF38" s="1">
        <v>0</v>
      </c>
      <c r="BG38" s="1">
        <v>14</v>
      </c>
      <c r="BH38" s="1">
        <v>0</v>
      </c>
      <c r="BI38" s="1">
        <v>23</v>
      </c>
      <c r="BJ38" s="1">
        <v>0</v>
      </c>
      <c r="BK38" s="1">
        <v>0</v>
      </c>
      <c r="BL38" s="1">
        <v>0</v>
      </c>
      <c r="BM38" s="1">
        <v>0</v>
      </c>
      <c r="BN38" s="1">
        <v>25</v>
      </c>
      <c r="BO38" s="1">
        <v>0</v>
      </c>
      <c r="BP38" s="1">
        <v>5</v>
      </c>
      <c r="BQ38" s="1">
        <v>0</v>
      </c>
      <c r="BR38" s="1">
        <v>0</v>
      </c>
      <c r="BS38" s="1">
        <v>0</v>
      </c>
      <c r="BT38" s="1">
        <v>12</v>
      </c>
      <c r="BU38" s="1">
        <v>3</v>
      </c>
      <c r="BV38" s="1">
        <v>0</v>
      </c>
      <c r="BW38" s="1">
        <v>59</v>
      </c>
      <c r="BX38" s="1">
        <v>119</v>
      </c>
      <c r="BY38" s="1">
        <v>4</v>
      </c>
      <c r="BZ38" s="1">
        <v>177</v>
      </c>
      <c r="CA38" s="1">
        <v>27</v>
      </c>
      <c r="CB38" s="1">
        <v>0</v>
      </c>
      <c r="CC38" s="1">
        <v>0</v>
      </c>
      <c r="CD38" s="1">
        <v>0</v>
      </c>
      <c r="CE38" s="1">
        <v>0</v>
      </c>
      <c r="CF38" s="1">
        <v>2576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3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15</v>
      </c>
      <c r="FK38" s="1">
        <v>0</v>
      </c>
      <c r="FL38" s="1">
        <v>3</v>
      </c>
      <c r="FM38" s="1">
        <v>35</v>
      </c>
      <c r="FN38" s="1">
        <v>185</v>
      </c>
      <c r="FO38" s="1">
        <v>17</v>
      </c>
      <c r="FP38" s="1">
        <v>13</v>
      </c>
      <c r="FQ38" s="1">
        <v>174</v>
      </c>
      <c r="FR38" s="1">
        <v>0</v>
      </c>
      <c r="FS38" s="1">
        <v>209</v>
      </c>
      <c r="FT38" s="1">
        <v>777</v>
      </c>
      <c r="FU38" s="1">
        <v>0</v>
      </c>
      <c r="FV38" s="1">
        <v>14</v>
      </c>
      <c r="FW38" s="1">
        <v>245</v>
      </c>
      <c r="FX38" s="1">
        <v>1089</v>
      </c>
      <c r="FY38" s="1">
        <v>4</v>
      </c>
      <c r="FZ38" s="1">
        <v>11</v>
      </c>
      <c r="GA38" s="1">
        <v>0</v>
      </c>
      <c r="GB38" s="1">
        <v>217</v>
      </c>
      <c r="GC38" s="1">
        <v>28</v>
      </c>
      <c r="GD38" s="1">
        <v>109</v>
      </c>
      <c r="GE38" s="1">
        <v>3</v>
      </c>
      <c r="GF38" s="1">
        <v>187</v>
      </c>
      <c r="GG38" s="1">
        <v>5</v>
      </c>
      <c r="GH38" s="1">
        <v>0</v>
      </c>
      <c r="GI38" s="1">
        <v>65</v>
      </c>
      <c r="GJ38" s="1">
        <v>248</v>
      </c>
      <c r="GK38" s="1">
        <v>116</v>
      </c>
      <c r="GL38" s="1">
        <v>23</v>
      </c>
      <c r="GM38" s="1">
        <v>4</v>
      </c>
      <c r="GN38" s="1">
        <v>0</v>
      </c>
      <c r="GO38" s="1">
        <v>109</v>
      </c>
      <c r="GP38" s="1">
        <v>0</v>
      </c>
      <c r="GQ38" s="1">
        <v>652</v>
      </c>
      <c r="GR38" s="1">
        <v>0</v>
      </c>
      <c r="GS38" s="1">
        <v>340</v>
      </c>
      <c r="GT38" s="1">
        <v>452</v>
      </c>
      <c r="GU38" s="1">
        <v>19</v>
      </c>
      <c r="GV38" s="1">
        <v>0</v>
      </c>
      <c r="GW38" s="1">
        <v>19</v>
      </c>
      <c r="GX38" s="1">
        <v>594</v>
      </c>
      <c r="GY38" s="1">
        <v>0</v>
      </c>
      <c r="GZ38" s="1">
        <v>85</v>
      </c>
      <c r="HA38" s="1">
        <v>130</v>
      </c>
      <c r="HB38" s="1">
        <v>123</v>
      </c>
      <c r="HC38" s="1">
        <v>841</v>
      </c>
      <c r="HD38" s="1">
        <v>7</v>
      </c>
      <c r="HE38" s="1">
        <v>24</v>
      </c>
      <c r="HF38" s="1">
        <v>6</v>
      </c>
      <c r="HG38" s="1">
        <v>510</v>
      </c>
      <c r="HH38" s="1">
        <v>364</v>
      </c>
      <c r="HI38" s="1">
        <v>14</v>
      </c>
      <c r="HJ38" s="1">
        <v>348</v>
      </c>
      <c r="HK38" s="1">
        <v>162</v>
      </c>
      <c r="HL38" s="1">
        <v>0</v>
      </c>
      <c r="HM38" s="1">
        <v>0</v>
      </c>
      <c r="HN38" s="1">
        <v>9</v>
      </c>
      <c r="HO38" s="1">
        <v>48</v>
      </c>
      <c r="HP38" s="1">
        <v>0</v>
      </c>
      <c r="HQ38" s="1">
        <v>114</v>
      </c>
      <c r="HR38" s="1">
        <v>0</v>
      </c>
      <c r="HS38" s="1">
        <v>0</v>
      </c>
      <c r="HT38" s="1">
        <v>3</v>
      </c>
      <c r="HU38" s="1">
        <v>0</v>
      </c>
      <c r="HV38" s="1">
        <v>124</v>
      </c>
      <c r="HW38" s="1">
        <v>0</v>
      </c>
      <c r="HX38" s="1">
        <v>9</v>
      </c>
      <c r="HY38" s="1">
        <v>7</v>
      </c>
      <c r="HZ38" s="1">
        <v>0</v>
      </c>
      <c r="IA38" s="1">
        <v>4</v>
      </c>
      <c r="IB38" s="1">
        <v>14</v>
      </c>
      <c r="IC38" s="1">
        <v>13</v>
      </c>
      <c r="ID38" s="1">
        <v>0</v>
      </c>
      <c r="IE38" s="1">
        <v>187</v>
      </c>
      <c r="IF38" s="1">
        <v>861</v>
      </c>
      <c r="IG38" s="1">
        <v>9</v>
      </c>
      <c r="IH38" s="1">
        <v>294</v>
      </c>
      <c r="II38" s="1">
        <v>51</v>
      </c>
      <c r="IJ38" s="1">
        <v>56</v>
      </c>
      <c r="IK38" s="1">
        <v>0</v>
      </c>
      <c r="IL38" s="1">
        <v>0</v>
      </c>
      <c r="IM38" s="1">
        <v>7</v>
      </c>
      <c r="IN38" s="1">
        <v>10401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12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3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4</v>
      </c>
      <c r="MM38" s="1">
        <v>0</v>
      </c>
      <c r="MN38" s="1">
        <v>56</v>
      </c>
      <c r="MO38" s="1">
        <v>0</v>
      </c>
      <c r="MP38" s="1">
        <v>0</v>
      </c>
      <c r="MQ38" s="1">
        <v>0</v>
      </c>
      <c r="MR38" s="1">
        <v>3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3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9</v>
      </c>
      <c r="NZ38" s="1">
        <v>0</v>
      </c>
      <c r="OA38" s="1">
        <v>0</v>
      </c>
      <c r="OB38" s="1">
        <v>0</v>
      </c>
      <c r="OC38" s="1">
        <v>0</v>
      </c>
      <c r="OD38" s="1">
        <v>9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3</v>
      </c>
      <c r="OK38" s="1">
        <v>0</v>
      </c>
      <c r="OL38" s="1">
        <v>0</v>
      </c>
      <c r="OM38" s="1">
        <v>4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106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4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16</v>
      </c>
      <c r="SA38" s="1">
        <v>0</v>
      </c>
      <c r="SB38" s="1">
        <v>3</v>
      </c>
      <c r="SC38" s="1">
        <v>41</v>
      </c>
      <c r="SD38" s="1">
        <v>215</v>
      </c>
      <c r="SE38" s="1">
        <v>19</v>
      </c>
      <c r="SF38" s="1">
        <v>16</v>
      </c>
      <c r="SG38" s="1">
        <v>199</v>
      </c>
      <c r="SH38" s="1">
        <v>0</v>
      </c>
      <c r="SI38" s="1">
        <v>250</v>
      </c>
      <c r="SJ38" s="1">
        <v>901</v>
      </c>
      <c r="SK38" s="1">
        <v>0</v>
      </c>
      <c r="SL38" s="1">
        <v>15</v>
      </c>
      <c r="SM38" s="1">
        <v>269</v>
      </c>
      <c r="SN38" s="1">
        <v>1275</v>
      </c>
      <c r="SO38" s="1">
        <v>4</v>
      </c>
      <c r="SP38" s="1">
        <v>7</v>
      </c>
      <c r="SQ38" s="1">
        <v>4</v>
      </c>
      <c r="SR38" s="1">
        <v>294</v>
      </c>
      <c r="SS38" s="1">
        <v>27</v>
      </c>
      <c r="ST38" s="1">
        <v>121</v>
      </c>
      <c r="SU38" s="1">
        <v>3</v>
      </c>
      <c r="SV38" s="1">
        <v>266</v>
      </c>
      <c r="SW38" s="1">
        <v>9</v>
      </c>
      <c r="SX38" s="1">
        <v>3</v>
      </c>
      <c r="SY38" s="1">
        <v>71</v>
      </c>
      <c r="SZ38" s="1">
        <v>332</v>
      </c>
      <c r="TA38" s="1">
        <v>205</v>
      </c>
      <c r="TB38" s="1">
        <v>45</v>
      </c>
      <c r="TC38" s="1">
        <v>3</v>
      </c>
      <c r="TD38" s="1">
        <v>0</v>
      </c>
      <c r="TE38" s="1">
        <v>147</v>
      </c>
      <c r="TF38" s="1">
        <v>0</v>
      </c>
      <c r="TG38" s="1">
        <v>1036</v>
      </c>
      <c r="TH38" s="1">
        <v>0</v>
      </c>
      <c r="TI38" s="1">
        <v>370</v>
      </c>
      <c r="TJ38" s="1">
        <v>520</v>
      </c>
      <c r="TK38" s="1">
        <v>23</v>
      </c>
      <c r="TL38" s="1">
        <v>0</v>
      </c>
      <c r="TM38" s="1">
        <v>17</v>
      </c>
      <c r="TN38" s="1">
        <v>759</v>
      </c>
      <c r="TO38" s="1">
        <v>0</v>
      </c>
      <c r="TP38" s="1">
        <v>109</v>
      </c>
      <c r="TQ38" s="1">
        <v>147</v>
      </c>
      <c r="TR38" s="1">
        <v>206</v>
      </c>
      <c r="TS38" s="1">
        <v>1003</v>
      </c>
      <c r="TT38" s="1">
        <v>26</v>
      </c>
      <c r="TU38" s="1">
        <v>29</v>
      </c>
      <c r="TV38" s="1">
        <v>6</v>
      </c>
      <c r="TW38" s="1">
        <v>647</v>
      </c>
      <c r="TX38" s="1">
        <v>439</v>
      </c>
      <c r="TY38" s="1">
        <v>17</v>
      </c>
      <c r="TZ38" s="1">
        <v>532</v>
      </c>
      <c r="UA38" s="1">
        <v>175</v>
      </c>
      <c r="UB38" s="1">
        <v>0</v>
      </c>
      <c r="UC38" s="1">
        <v>0</v>
      </c>
      <c r="UD38" s="1">
        <v>9</v>
      </c>
      <c r="UE38" s="1">
        <v>61</v>
      </c>
      <c r="UF38" s="1">
        <v>0</v>
      </c>
      <c r="UG38" s="1">
        <v>148</v>
      </c>
      <c r="UH38" s="1">
        <v>0</v>
      </c>
      <c r="UI38" s="1">
        <v>0</v>
      </c>
      <c r="UJ38" s="1">
        <v>3</v>
      </c>
      <c r="UK38" s="1">
        <v>0</v>
      </c>
      <c r="UL38" s="1">
        <v>153</v>
      </c>
      <c r="UM38" s="1">
        <v>0</v>
      </c>
      <c r="UN38" s="1">
        <v>12</v>
      </c>
      <c r="UO38" s="1">
        <v>7</v>
      </c>
      <c r="UP38" s="1">
        <v>0</v>
      </c>
      <c r="UQ38" s="1">
        <v>4</v>
      </c>
      <c r="UR38" s="1">
        <v>21</v>
      </c>
      <c r="US38" s="1">
        <v>19</v>
      </c>
      <c r="UT38" s="1">
        <v>0</v>
      </c>
      <c r="UU38" s="1">
        <v>247</v>
      </c>
      <c r="UV38" s="1">
        <v>981</v>
      </c>
      <c r="UW38" s="1">
        <v>17</v>
      </c>
      <c r="UX38" s="1">
        <v>471</v>
      </c>
      <c r="UY38" s="1">
        <v>81</v>
      </c>
      <c r="UZ38" s="1">
        <v>57</v>
      </c>
      <c r="VA38" s="1">
        <v>0</v>
      </c>
      <c r="VB38" s="1">
        <v>0</v>
      </c>
      <c r="VC38" s="1">
        <v>7</v>
      </c>
      <c r="VD38" s="1">
        <v>13117</v>
      </c>
    </row>
    <row r="39" spans="1:576" x14ac:dyDescent="0.25">
      <c r="A39" s="4">
        <v>36</v>
      </c>
      <c r="B39" s="1" t="s">
        <v>107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3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15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13</v>
      </c>
      <c r="FN39" s="1">
        <v>11</v>
      </c>
      <c r="FO39" s="1">
        <v>0</v>
      </c>
      <c r="FP39" s="1">
        <v>5</v>
      </c>
      <c r="FQ39" s="1">
        <v>5</v>
      </c>
      <c r="FR39" s="1">
        <v>0</v>
      </c>
      <c r="FS39" s="1">
        <v>22</v>
      </c>
      <c r="FT39" s="1">
        <v>414</v>
      </c>
      <c r="FU39" s="1">
        <v>0</v>
      </c>
      <c r="FV39" s="1">
        <v>0</v>
      </c>
      <c r="FW39" s="1">
        <v>62</v>
      </c>
      <c r="FX39" s="1">
        <v>515</v>
      </c>
      <c r="FY39" s="1">
        <v>0</v>
      </c>
      <c r="FZ39" s="1">
        <v>0</v>
      </c>
      <c r="GA39" s="1">
        <v>0</v>
      </c>
      <c r="GB39" s="1">
        <v>23</v>
      </c>
      <c r="GC39" s="1">
        <v>0</v>
      </c>
      <c r="GD39" s="1">
        <v>28</v>
      </c>
      <c r="GE39" s="1">
        <v>0</v>
      </c>
      <c r="GF39" s="1">
        <v>18</v>
      </c>
      <c r="GG39" s="1">
        <v>0</v>
      </c>
      <c r="GH39" s="1">
        <v>0</v>
      </c>
      <c r="GI39" s="1">
        <v>9</v>
      </c>
      <c r="GJ39" s="1">
        <v>149</v>
      </c>
      <c r="GK39" s="1">
        <v>18</v>
      </c>
      <c r="GL39" s="1">
        <v>0</v>
      </c>
      <c r="GM39" s="1">
        <v>0</v>
      </c>
      <c r="GN39" s="1">
        <v>0</v>
      </c>
      <c r="GO39" s="1">
        <v>42</v>
      </c>
      <c r="GP39" s="1">
        <v>0</v>
      </c>
      <c r="GQ39" s="1">
        <v>213</v>
      </c>
      <c r="GR39" s="1">
        <v>0</v>
      </c>
      <c r="GS39" s="1">
        <v>29</v>
      </c>
      <c r="GT39" s="1">
        <v>54</v>
      </c>
      <c r="GU39" s="1">
        <v>6</v>
      </c>
      <c r="GV39" s="1">
        <v>0</v>
      </c>
      <c r="GW39" s="1">
        <v>9</v>
      </c>
      <c r="GX39" s="1">
        <v>7</v>
      </c>
      <c r="GY39" s="1">
        <v>0</v>
      </c>
      <c r="GZ39" s="1">
        <v>78</v>
      </c>
      <c r="HA39" s="1">
        <v>23</v>
      </c>
      <c r="HB39" s="1">
        <v>55</v>
      </c>
      <c r="HC39" s="1">
        <v>335</v>
      </c>
      <c r="HD39" s="1">
        <v>0</v>
      </c>
      <c r="HE39" s="1">
        <v>3</v>
      </c>
      <c r="HF39" s="1">
        <v>0</v>
      </c>
      <c r="HG39" s="1">
        <v>35</v>
      </c>
      <c r="HH39" s="1">
        <v>79</v>
      </c>
      <c r="HI39" s="1">
        <v>14</v>
      </c>
      <c r="HJ39" s="1">
        <v>44</v>
      </c>
      <c r="HK39" s="1">
        <v>4</v>
      </c>
      <c r="HL39" s="1">
        <v>0</v>
      </c>
      <c r="HM39" s="1">
        <v>0</v>
      </c>
      <c r="HN39" s="1">
        <v>0</v>
      </c>
      <c r="HO39" s="1">
        <v>15</v>
      </c>
      <c r="HP39" s="1">
        <v>0</v>
      </c>
      <c r="HQ39" s="1">
        <v>18</v>
      </c>
      <c r="HR39" s="1">
        <v>0</v>
      </c>
      <c r="HS39" s="1">
        <v>0</v>
      </c>
      <c r="HT39" s="1">
        <v>0</v>
      </c>
      <c r="HU39" s="1">
        <v>0</v>
      </c>
      <c r="HV39" s="1">
        <v>13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24</v>
      </c>
      <c r="IF39" s="1">
        <v>61</v>
      </c>
      <c r="IG39" s="1">
        <v>3</v>
      </c>
      <c r="IH39" s="1">
        <v>249</v>
      </c>
      <c r="II39" s="1">
        <v>17</v>
      </c>
      <c r="IJ39" s="1">
        <v>18</v>
      </c>
      <c r="IK39" s="1">
        <v>0</v>
      </c>
      <c r="IL39" s="1">
        <v>0</v>
      </c>
      <c r="IM39" s="1">
        <v>0</v>
      </c>
      <c r="IN39" s="1">
        <v>2748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0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0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0</v>
      </c>
      <c r="LZ39" s="1">
        <v>0</v>
      </c>
      <c r="MA39" s="1">
        <v>0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0</v>
      </c>
      <c r="MM39" s="1">
        <v>0</v>
      </c>
      <c r="MN39" s="1">
        <v>0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0</v>
      </c>
      <c r="NB39" s="1">
        <v>0</v>
      </c>
      <c r="NC39" s="1">
        <v>0</v>
      </c>
      <c r="ND39" s="1">
        <v>0</v>
      </c>
      <c r="NE39" s="1">
        <v>0</v>
      </c>
      <c r="NF39" s="1">
        <v>0</v>
      </c>
      <c r="NG39" s="1">
        <v>0</v>
      </c>
      <c r="NH39" s="1">
        <v>0</v>
      </c>
      <c r="NI39" s="1">
        <v>0</v>
      </c>
      <c r="NJ39" s="1">
        <v>0</v>
      </c>
      <c r="NK39" s="1">
        <v>0</v>
      </c>
      <c r="NL39" s="1">
        <v>0</v>
      </c>
      <c r="NM39" s="1">
        <v>0</v>
      </c>
      <c r="NN39" s="1">
        <v>0</v>
      </c>
      <c r="NO39" s="1">
        <v>0</v>
      </c>
      <c r="NP39" s="1">
        <v>0</v>
      </c>
      <c r="NQ39" s="1">
        <v>0</v>
      </c>
      <c r="NR39" s="1">
        <v>0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0</v>
      </c>
      <c r="NZ39" s="1">
        <v>0</v>
      </c>
      <c r="OA39" s="1">
        <v>0</v>
      </c>
      <c r="OB39" s="1">
        <v>0</v>
      </c>
      <c r="OC39" s="1">
        <v>0</v>
      </c>
      <c r="OD39" s="1">
        <v>0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0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0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0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0</v>
      </c>
      <c r="SA39" s="1">
        <v>0</v>
      </c>
      <c r="SB39" s="1">
        <v>0</v>
      </c>
      <c r="SC39" s="1">
        <v>13</v>
      </c>
      <c r="SD39" s="1">
        <v>11</v>
      </c>
      <c r="SE39" s="1">
        <v>0</v>
      </c>
      <c r="SF39" s="1">
        <v>5</v>
      </c>
      <c r="SG39" s="1">
        <v>5</v>
      </c>
      <c r="SH39" s="1">
        <v>0</v>
      </c>
      <c r="SI39" s="1">
        <v>22</v>
      </c>
      <c r="SJ39" s="1">
        <v>416</v>
      </c>
      <c r="SK39" s="1">
        <v>0</v>
      </c>
      <c r="SL39" s="1">
        <v>0</v>
      </c>
      <c r="SM39" s="1">
        <v>62</v>
      </c>
      <c r="SN39" s="1">
        <v>519</v>
      </c>
      <c r="SO39" s="1">
        <v>0</v>
      </c>
      <c r="SP39" s="1">
        <v>0</v>
      </c>
      <c r="SQ39" s="1">
        <v>0</v>
      </c>
      <c r="SR39" s="1">
        <v>23</v>
      </c>
      <c r="SS39" s="1">
        <v>0</v>
      </c>
      <c r="ST39" s="1">
        <v>28</v>
      </c>
      <c r="SU39" s="1">
        <v>0</v>
      </c>
      <c r="SV39" s="1">
        <v>19</v>
      </c>
      <c r="SW39" s="1">
        <v>0</v>
      </c>
      <c r="SX39" s="1">
        <v>0</v>
      </c>
      <c r="SY39" s="1">
        <v>9</v>
      </c>
      <c r="SZ39" s="1">
        <v>151</v>
      </c>
      <c r="TA39" s="1">
        <v>15</v>
      </c>
      <c r="TB39" s="1">
        <v>0</v>
      </c>
      <c r="TC39" s="1">
        <v>0</v>
      </c>
      <c r="TD39" s="1">
        <v>0</v>
      </c>
      <c r="TE39" s="1">
        <v>42</v>
      </c>
      <c r="TF39" s="1">
        <v>0</v>
      </c>
      <c r="TG39" s="1">
        <v>215</v>
      </c>
      <c r="TH39" s="1">
        <v>0</v>
      </c>
      <c r="TI39" s="1">
        <v>29</v>
      </c>
      <c r="TJ39" s="1">
        <v>54</v>
      </c>
      <c r="TK39" s="1">
        <v>6</v>
      </c>
      <c r="TL39" s="1">
        <v>0</v>
      </c>
      <c r="TM39" s="1">
        <v>9</v>
      </c>
      <c r="TN39" s="1">
        <v>7</v>
      </c>
      <c r="TO39" s="1">
        <v>0</v>
      </c>
      <c r="TP39" s="1">
        <v>78</v>
      </c>
      <c r="TQ39" s="1">
        <v>23</v>
      </c>
      <c r="TR39" s="1">
        <v>52</v>
      </c>
      <c r="TS39" s="1">
        <v>335</v>
      </c>
      <c r="TT39" s="1">
        <v>0</v>
      </c>
      <c r="TU39" s="1">
        <v>3</v>
      </c>
      <c r="TV39" s="1">
        <v>0</v>
      </c>
      <c r="TW39" s="1">
        <v>35</v>
      </c>
      <c r="TX39" s="1">
        <v>79</v>
      </c>
      <c r="TY39" s="1">
        <v>14</v>
      </c>
      <c r="TZ39" s="1">
        <v>44</v>
      </c>
      <c r="UA39" s="1">
        <v>4</v>
      </c>
      <c r="UB39" s="1">
        <v>0</v>
      </c>
      <c r="UC39" s="1">
        <v>0</v>
      </c>
      <c r="UD39" s="1">
        <v>0</v>
      </c>
      <c r="UE39" s="1">
        <v>15</v>
      </c>
      <c r="UF39" s="1">
        <v>0</v>
      </c>
      <c r="UG39" s="1">
        <v>21</v>
      </c>
      <c r="UH39" s="1">
        <v>0</v>
      </c>
      <c r="UI39" s="1">
        <v>0</v>
      </c>
      <c r="UJ39" s="1">
        <v>0</v>
      </c>
      <c r="UK39" s="1">
        <v>0</v>
      </c>
      <c r="UL39" s="1">
        <v>13</v>
      </c>
      <c r="UM39" s="1">
        <v>0</v>
      </c>
      <c r="UN39" s="1">
        <v>0</v>
      </c>
      <c r="UO39" s="1">
        <v>0</v>
      </c>
      <c r="UP39" s="1">
        <v>0</v>
      </c>
      <c r="UQ39" s="1">
        <v>0</v>
      </c>
      <c r="UR39" s="1">
        <v>0</v>
      </c>
      <c r="US39" s="1">
        <v>0</v>
      </c>
      <c r="UT39" s="1">
        <v>0</v>
      </c>
      <c r="UU39" s="1">
        <v>24</v>
      </c>
      <c r="UV39" s="1">
        <v>61</v>
      </c>
      <c r="UW39" s="1">
        <v>3</v>
      </c>
      <c r="UX39" s="1">
        <v>252</v>
      </c>
      <c r="UY39" s="1">
        <v>17</v>
      </c>
      <c r="UZ39" s="1">
        <v>18</v>
      </c>
      <c r="VA39" s="1">
        <v>0</v>
      </c>
      <c r="VB39" s="1">
        <v>0</v>
      </c>
      <c r="VC39" s="1">
        <v>0</v>
      </c>
      <c r="VD39" s="1">
        <v>2766</v>
      </c>
    </row>
    <row r="40" spans="1:576" x14ac:dyDescent="0.25">
      <c r="A40" s="4">
        <v>37</v>
      </c>
      <c r="B40" s="1" t="s">
        <v>19</v>
      </c>
      <c r="C40" s="1">
        <v>0</v>
      </c>
      <c r="D40" s="1">
        <v>0</v>
      </c>
      <c r="E40" s="1">
        <v>10</v>
      </c>
      <c r="F40" s="1">
        <v>14</v>
      </c>
      <c r="G40" s="1">
        <v>0</v>
      </c>
      <c r="H40" s="1">
        <v>0</v>
      </c>
      <c r="I40" s="1">
        <v>12</v>
      </c>
      <c r="J40" s="1">
        <v>0</v>
      </c>
      <c r="K40" s="1">
        <v>17</v>
      </c>
      <c r="L40" s="1">
        <v>17</v>
      </c>
      <c r="M40" s="1">
        <v>0</v>
      </c>
      <c r="N40" s="1">
        <v>0</v>
      </c>
      <c r="O40" s="1">
        <v>5</v>
      </c>
      <c r="P40" s="1">
        <v>57</v>
      </c>
      <c r="Q40" s="1">
        <v>0</v>
      </c>
      <c r="R40" s="1">
        <v>0</v>
      </c>
      <c r="S40" s="1">
        <v>0</v>
      </c>
      <c r="T40" s="1">
        <v>5</v>
      </c>
      <c r="U40" s="1">
        <v>0</v>
      </c>
      <c r="V40" s="1">
        <v>4</v>
      </c>
      <c r="W40" s="1">
        <v>0</v>
      </c>
      <c r="X40" s="1">
        <v>12</v>
      </c>
      <c r="Y40" s="1">
        <v>0</v>
      </c>
      <c r="Z40" s="1">
        <v>0</v>
      </c>
      <c r="AA40" s="1">
        <v>4</v>
      </c>
      <c r="AB40" s="1">
        <v>11</v>
      </c>
      <c r="AC40" s="1">
        <v>11</v>
      </c>
      <c r="AD40" s="1">
        <v>0</v>
      </c>
      <c r="AE40" s="1">
        <v>0</v>
      </c>
      <c r="AF40" s="1">
        <v>0</v>
      </c>
      <c r="AG40" s="1">
        <v>8</v>
      </c>
      <c r="AH40" s="1">
        <v>4</v>
      </c>
      <c r="AI40" s="1">
        <v>55</v>
      </c>
      <c r="AJ40" s="1">
        <v>0</v>
      </c>
      <c r="AK40" s="1">
        <v>11</v>
      </c>
      <c r="AL40" s="1">
        <v>15</v>
      </c>
      <c r="AM40" s="1">
        <v>0</v>
      </c>
      <c r="AN40" s="1">
        <v>0</v>
      </c>
      <c r="AO40" s="1">
        <v>0</v>
      </c>
      <c r="AP40" s="1">
        <v>28</v>
      </c>
      <c r="AQ40" s="1">
        <v>0</v>
      </c>
      <c r="AR40" s="1">
        <v>14</v>
      </c>
      <c r="AS40" s="1">
        <v>8</v>
      </c>
      <c r="AT40" s="1">
        <v>31</v>
      </c>
      <c r="AU40" s="1">
        <v>23</v>
      </c>
      <c r="AV40" s="1">
        <v>0</v>
      </c>
      <c r="AW40" s="1">
        <v>4</v>
      </c>
      <c r="AX40" s="1">
        <v>0</v>
      </c>
      <c r="AY40" s="1">
        <v>24</v>
      </c>
      <c r="AZ40" s="1">
        <v>14</v>
      </c>
      <c r="BA40" s="1">
        <v>0</v>
      </c>
      <c r="BB40" s="1">
        <v>38</v>
      </c>
      <c r="BC40" s="1">
        <v>8</v>
      </c>
      <c r="BD40" s="1">
        <v>4</v>
      </c>
      <c r="BE40" s="1">
        <v>0</v>
      </c>
      <c r="BF40" s="1">
        <v>0</v>
      </c>
      <c r="BG40" s="1">
        <v>7</v>
      </c>
      <c r="BH40" s="1">
        <v>0</v>
      </c>
      <c r="BI40" s="1">
        <v>13</v>
      </c>
      <c r="BJ40" s="1">
        <v>0</v>
      </c>
      <c r="BK40" s="1">
        <v>0</v>
      </c>
      <c r="BL40" s="1">
        <v>0</v>
      </c>
      <c r="BM40" s="1">
        <v>0</v>
      </c>
      <c r="BN40" s="1">
        <v>12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5</v>
      </c>
      <c r="BV40" s="1">
        <v>0</v>
      </c>
      <c r="BW40" s="1">
        <v>22</v>
      </c>
      <c r="BX40" s="1">
        <v>35</v>
      </c>
      <c r="BY40" s="1">
        <v>0</v>
      </c>
      <c r="BZ40" s="1">
        <v>64</v>
      </c>
      <c r="CA40" s="1">
        <v>12</v>
      </c>
      <c r="CB40" s="1">
        <v>4</v>
      </c>
      <c r="CC40" s="1">
        <v>0</v>
      </c>
      <c r="CD40" s="1">
        <v>0</v>
      </c>
      <c r="CE40" s="1">
        <v>0</v>
      </c>
      <c r="CF40" s="1">
        <v>639</v>
      </c>
      <c r="CG40" s="1">
        <v>3</v>
      </c>
      <c r="CH40" s="1">
        <v>3</v>
      </c>
      <c r="CI40" s="1">
        <v>13</v>
      </c>
      <c r="CJ40" s="1">
        <v>15</v>
      </c>
      <c r="CK40" s="1">
        <v>15</v>
      </c>
      <c r="CL40" s="1">
        <v>7</v>
      </c>
      <c r="CM40" s="1">
        <v>34</v>
      </c>
      <c r="CN40" s="1">
        <v>3</v>
      </c>
      <c r="CO40" s="1">
        <v>44</v>
      </c>
      <c r="CP40" s="1">
        <v>10</v>
      </c>
      <c r="CQ40" s="1">
        <v>0</v>
      </c>
      <c r="CR40" s="1">
        <v>0</v>
      </c>
      <c r="CS40" s="1">
        <v>19</v>
      </c>
      <c r="CT40" s="1">
        <v>28</v>
      </c>
      <c r="CU40" s="1">
        <v>0</v>
      </c>
      <c r="CV40" s="1">
        <v>0</v>
      </c>
      <c r="CW40" s="1">
        <v>0</v>
      </c>
      <c r="CX40" s="1">
        <v>27</v>
      </c>
      <c r="CY40" s="1">
        <v>8</v>
      </c>
      <c r="CZ40" s="1">
        <v>25</v>
      </c>
      <c r="DA40" s="1">
        <v>0</v>
      </c>
      <c r="DB40" s="1">
        <v>18</v>
      </c>
      <c r="DC40" s="1">
        <v>8</v>
      </c>
      <c r="DD40" s="1">
        <v>4</v>
      </c>
      <c r="DE40" s="1">
        <v>26</v>
      </c>
      <c r="DF40" s="1">
        <v>15</v>
      </c>
      <c r="DG40" s="1">
        <v>44</v>
      </c>
      <c r="DH40" s="1">
        <v>4</v>
      </c>
      <c r="DI40" s="1">
        <v>18</v>
      </c>
      <c r="DJ40" s="1">
        <v>0</v>
      </c>
      <c r="DK40" s="1">
        <v>17</v>
      </c>
      <c r="DL40" s="1">
        <v>0</v>
      </c>
      <c r="DM40" s="1">
        <v>14</v>
      </c>
      <c r="DN40" s="1">
        <v>4</v>
      </c>
      <c r="DO40" s="1">
        <v>29</v>
      </c>
      <c r="DP40" s="1">
        <v>32</v>
      </c>
      <c r="DQ40" s="1">
        <v>9</v>
      </c>
      <c r="DR40" s="1">
        <v>0</v>
      </c>
      <c r="DS40" s="1">
        <v>9</v>
      </c>
      <c r="DT40" s="1">
        <v>17</v>
      </c>
      <c r="DU40" s="1">
        <v>3</v>
      </c>
      <c r="DV40" s="1">
        <v>15</v>
      </c>
      <c r="DW40" s="1">
        <v>19</v>
      </c>
      <c r="DX40" s="1">
        <v>19</v>
      </c>
      <c r="DY40" s="1">
        <v>3</v>
      </c>
      <c r="DZ40" s="1">
        <v>0</v>
      </c>
      <c r="EA40" s="1">
        <v>7</v>
      </c>
      <c r="EB40" s="1">
        <v>0</v>
      </c>
      <c r="EC40" s="1">
        <v>35</v>
      </c>
      <c r="ED40" s="1">
        <v>9</v>
      </c>
      <c r="EE40" s="1">
        <v>8</v>
      </c>
      <c r="EF40" s="1">
        <v>28</v>
      </c>
      <c r="EG40" s="1">
        <v>34</v>
      </c>
      <c r="EH40" s="1">
        <v>19</v>
      </c>
      <c r="EI40" s="1">
        <v>0</v>
      </c>
      <c r="EJ40" s="1">
        <v>0</v>
      </c>
      <c r="EK40" s="1">
        <v>12</v>
      </c>
      <c r="EL40" s="1">
        <v>0</v>
      </c>
      <c r="EM40" s="1">
        <v>31</v>
      </c>
      <c r="EN40" s="1">
        <v>0</v>
      </c>
      <c r="EO40" s="1">
        <v>0</v>
      </c>
      <c r="EP40" s="1">
        <v>10</v>
      </c>
      <c r="EQ40" s="1">
        <v>0</v>
      </c>
      <c r="ER40" s="1">
        <v>17</v>
      </c>
      <c r="ES40" s="1">
        <v>0</v>
      </c>
      <c r="ET40" s="1">
        <v>5</v>
      </c>
      <c r="EU40" s="1">
        <v>0</v>
      </c>
      <c r="EV40" s="1">
        <v>5</v>
      </c>
      <c r="EW40" s="1">
        <v>4</v>
      </c>
      <c r="EX40" s="1">
        <v>4</v>
      </c>
      <c r="EY40" s="1">
        <v>8</v>
      </c>
      <c r="EZ40" s="1">
        <v>0</v>
      </c>
      <c r="FA40" s="1">
        <v>14</v>
      </c>
      <c r="FB40" s="1">
        <v>7</v>
      </c>
      <c r="FC40" s="1">
        <v>4</v>
      </c>
      <c r="FD40" s="1">
        <v>29</v>
      </c>
      <c r="FE40" s="1">
        <v>35</v>
      </c>
      <c r="FF40" s="1">
        <v>38</v>
      </c>
      <c r="FG40" s="1">
        <v>4</v>
      </c>
      <c r="FH40" s="1">
        <v>0</v>
      </c>
      <c r="FI40" s="1">
        <v>0</v>
      </c>
      <c r="FJ40" s="1">
        <v>974</v>
      </c>
      <c r="FK40" s="1">
        <v>179</v>
      </c>
      <c r="FL40" s="1">
        <v>113</v>
      </c>
      <c r="FM40" s="1">
        <v>1183</v>
      </c>
      <c r="FN40" s="1">
        <v>1433</v>
      </c>
      <c r="FO40" s="1">
        <v>1088</v>
      </c>
      <c r="FP40" s="1">
        <v>1080</v>
      </c>
      <c r="FQ40" s="1">
        <v>2705</v>
      </c>
      <c r="FR40" s="1">
        <v>188</v>
      </c>
      <c r="FS40" s="1">
        <v>2038</v>
      </c>
      <c r="FT40" s="1">
        <v>895</v>
      </c>
      <c r="FU40" s="1">
        <v>47</v>
      </c>
      <c r="FV40" s="1">
        <v>402</v>
      </c>
      <c r="FW40" s="1">
        <v>2146</v>
      </c>
      <c r="FX40" s="1">
        <v>4411</v>
      </c>
      <c r="FY40" s="1">
        <v>260</v>
      </c>
      <c r="FZ40" s="1">
        <v>203</v>
      </c>
      <c r="GA40" s="1">
        <v>142</v>
      </c>
      <c r="GB40" s="1">
        <v>755</v>
      </c>
      <c r="GC40" s="1">
        <v>925</v>
      </c>
      <c r="GD40" s="1">
        <v>3644</v>
      </c>
      <c r="GE40" s="1">
        <v>89</v>
      </c>
      <c r="GF40" s="1">
        <v>1218</v>
      </c>
      <c r="GG40" s="1">
        <v>254</v>
      </c>
      <c r="GH40" s="1">
        <v>405</v>
      </c>
      <c r="GI40" s="1">
        <v>1048</v>
      </c>
      <c r="GJ40" s="1">
        <v>869</v>
      </c>
      <c r="GK40" s="1">
        <v>4331</v>
      </c>
      <c r="GL40" s="1">
        <v>499</v>
      </c>
      <c r="GM40" s="1">
        <v>267</v>
      </c>
      <c r="GN40" s="1">
        <v>53</v>
      </c>
      <c r="GO40" s="1">
        <v>1268</v>
      </c>
      <c r="GP40" s="1">
        <v>110</v>
      </c>
      <c r="GQ40" s="1">
        <v>1595</v>
      </c>
      <c r="GR40" s="1">
        <v>252</v>
      </c>
      <c r="GS40" s="1">
        <v>2721</v>
      </c>
      <c r="GT40" s="1">
        <v>2615</v>
      </c>
      <c r="GU40" s="1">
        <v>1205</v>
      </c>
      <c r="GV40" s="1">
        <v>85</v>
      </c>
      <c r="GW40" s="1">
        <v>964</v>
      </c>
      <c r="GX40" s="1">
        <v>1186</v>
      </c>
      <c r="GY40" s="1">
        <v>163</v>
      </c>
      <c r="GZ40" s="1">
        <v>505</v>
      </c>
      <c r="HA40" s="1">
        <v>2155</v>
      </c>
      <c r="HB40" s="1">
        <v>895</v>
      </c>
      <c r="HC40" s="1">
        <v>1430</v>
      </c>
      <c r="HD40" s="1">
        <v>360</v>
      </c>
      <c r="HE40" s="1">
        <v>714</v>
      </c>
      <c r="HF40" s="1">
        <v>360</v>
      </c>
      <c r="HG40" s="1">
        <v>1493</v>
      </c>
      <c r="HH40" s="1">
        <v>947</v>
      </c>
      <c r="HI40" s="1">
        <v>613</v>
      </c>
      <c r="HJ40" s="1">
        <v>834</v>
      </c>
      <c r="HK40" s="1">
        <v>6058</v>
      </c>
      <c r="HL40" s="1">
        <v>249</v>
      </c>
      <c r="HM40" s="1">
        <v>175</v>
      </c>
      <c r="HN40" s="1">
        <v>293</v>
      </c>
      <c r="HO40" s="1">
        <v>998</v>
      </c>
      <c r="HP40" s="1">
        <v>106</v>
      </c>
      <c r="HQ40" s="1">
        <v>1389</v>
      </c>
      <c r="HR40" s="1">
        <v>130</v>
      </c>
      <c r="HS40" s="1">
        <v>54</v>
      </c>
      <c r="HT40" s="1">
        <v>528</v>
      </c>
      <c r="HU40" s="1">
        <v>194</v>
      </c>
      <c r="HV40" s="1">
        <v>1351</v>
      </c>
      <c r="HW40" s="1">
        <v>155</v>
      </c>
      <c r="HX40" s="1">
        <v>521</v>
      </c>
      <c r="HY40" s="1">
        <v>95</v>
      </c>
      <c r="HZ40" s="1">
        <v>74</v>
      </c>
      <c r="IA40" s="1">
        <v>273</v>
      </c>
      <c r="IB40" s="1">
        <v>307</v>
      </c>
      <c r="IC40" s="1">
        <v>687</v>
      </c>
      <c r="ID40" s="1">
        <v>43</v>
      </c>
      <c r="IE40" s="1">
        <v>1671</v>
      </c>
      <c r="IF40" s="1">
        <v>1482</v>
      </c>
      <c r="IG40" s="1">
        <v>437</v>
      </c>
      <c r="IH40" s="1">
        <v>2542</v>
      </c>
      <c r="II40" s="1">
        <v>745</v>
      </c>
      <c r="IJ40" s="1">
        <v>3630</v>
      </c>
      <c r="IK40" s="1">
        <v>50</v>
      </c>
      <c r="IL40" s="1">
        <v>5</v>
      </c>
      <c r="IM40" s="1">
        <v>51</v>
      </c>
      <c r="IN40" s="1">
        <v>79665</v>
      </c>
      <c r="IO40" s="1">
        <v>0</v>
      </c>
      <c r="IP40" s="1">
        <v>0</v>
      </c>
      <c r="IQ40" s="1">
        <v>12</v>
      </c>
      <c r="IR40" s="1">
        <v>12</v>
      </c>
      <c r="IS40" s="1">
        <v>0</v>
      </c>
      <c r="IT40" s="1">
        <v>0</v>
      </c>
      <c r="IU40" s="1">
        <v>28</v>
      </c>
      <c r="IV40" s="1">
        <v>0</v>
      </c>
      <c r="IW40" s="1">
        <v>63</v>
      </c>
      <c r="IX40" s="1">
        <v>13</v>
      </c>
      <c r="IY40" s="1">
        <v>0</v>
      </c>
      <c r="IZ40" s="1">
        <v>0</v>
      </c>
      <c r="JA40" s="1">
        <v>10</v>
      </c>
      <c r="JB40" s="1">
        <v>71</v>
      </c>
      <c r="JC40" s="1">
        <v>0</v>
      </c>
      <c r="JD40" s="1">
        <v>0</v>
      </c>
      <c r="JE40" s="1">
        <v>0</v>
      </c>
      <c r="JF40" s="1">
        <v>16</v>
      </c>
      <c r="JG40" s="1">
        <v>0</v>
      </c>
      <c r="JH40" s="1">
        <v>7</v>
      </c>
      <c r="JI40" s="1">
        <v>0</v>
      </c>
      <c r="JJ40" s="1">
        <v>21</v>
      </c>
      <c r="JK40" s="1">
        <v>0</v>
      </c>
      <c r="JL40" s="1">
        <v>0</v>
      </c>
      <c r="JM40" s="1">
        <v>3</v>
      </c>
      <c r="JN40" s="1">
        <v>4</v>
      </c>
      <c r="JO40" s="1">
        <v>22</v>
      </c>
      <c r="JP40" s="1">
        <v>7</v>
      </c>
      <c r="JQ40" s="1">
        <v>0</v>
      </c>
      <c r="JR40" s="1">
        <v>0</v>
      </c>
      <c r="JS40" s="1">
        <v>4</v>
      </c>
      <c r="JT40" s="1">
        <v>0</v>
      </c>
      <c r="JU40" s="1">
        <v>15</v>
      </c>
      <c r="JV40" s="1">
        <v>0</v>
      </c>
      <c r="JW40" s="1">
        <v>24</v>
      </c>
      <c r="JX40" s="1">
        <v>36</v>
      </c>
      <c r="JY40" s="1">
        <v>0</v>
      </c>
      <c r="JZ40" s="1">
        <v>0</v>
      </c>
      <c r="KA40" s="1">
        <v>5</v>
      </c>
      <c r="KB40" s="1">
        <v>26</v>
      </c>
      <c r="KC40" s="1">
        <v>0</v>
      </c>
      <c r="KD40" s="1">
        <v>12</v>
      </c>
      <c r="KE40" s="1">
        <v>26</v>
      </c>
      <c r="KF40" s="1">
        <v>35</v>
      </c>
      <c r="KG40" s="1">
        <v>14</v>
      </c>
      <c r="KH40" s="1">
        <v>0</v>
      </c>
      <c r="KI40" s="1">
        <v>0</v>
      </c>
      <c r="KJ40" s="1">
        <v>0</v>
      </c>
      <c r="KK40" s="1">
        <v>67</v>
      </c>
      <c r="KL40" s="1">
        <v>24</v>
      </c>
      <c r="KM40" s="1">
        <v>0</v>
      </c>
      <c r="KN40" s="1">
        <v>17</v>
      </c>
      <c r="KO40" s="1">
        <v>10</v>
      </c>
      <c r="KP40" s="1">
        <v>0</v>
      </c>
      <c r="KQ40" s="1">
        <v>0</v>
      </c>
      <c r="KR40" s="1">
        <v>0</v>
      </c>
      <c r="KS40" s="1">
        <v>4</v>
      </c>
      <c r="KT40" s="1">
        <v>0</v>
      </c>
      <c r="KU40" s="1">
        <v>25</v>
      </c>
      <c r="KV40" s="1">
        <v>0</v>
      </c>
      <c r="KW40" s="1">
        <v>0</v>
      </c>
      <c r="KX40" s="1">
        <v>0</v>
      </c>
      <c r="KY40" s="1">
        <v>0</v>
      </c>
      <c r="KZ40" s="1">
        <v>29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3</v>
      </c>
      <c r="LG40" s="1">
        <v>0</v>
      </c>
      <c r="LH40" s="1">
        <v>0</v>
      </c>
      <c r="LI40" s="1">
        <v>38</v>
      </c>
      <c r="LJ40" s="1">
        <v>29</v>
      </c>
      <c r="LK40" s="1">
        <v>3</v>
      </c>
      <c r="LL40" s="1">
        <v>55</v>
      </c>
      <c r="LM40" s="1">
        <v>10</v>
      </c>
      <c r="LN40" s="1">
        <v>6</v>
      </c>
      <c r="LO40" s="1">
        <v>0</v>
      </c>
      <c r="LP40" s="1">
        <v>0</v>
      </c>
      <c r="LQ40" s="1">
        <v>4</v>
      </c>
      <c r="LR40" s="1">
        <v>846</v>
      </c>
      <c r="LS40" s="1">
        <v>0</v>
      </c>
      <c r="LT40" s="1">
        <v>0</v>
      </c>
      <c r="LU40" s="1">
        <v>0</v>
      </c>
      <c r="LV40" s="1">
        <v>15</v>
      </c>
      <c r="LW40" s="1">
        <v>5</v>
      </c>
      <c r="LX40" s="1">
        <v>0</v>
      </c>
      <c r="LY40" s="1">
        <v>100</v>
      </c>
      <c r="LZ40" s="1">
        <v>3</v>
      </c>
      <c r="MA40" s="1">
        <v>51</v>
      </c>
      <c r="MB40" s="1">
        <v>4</v>
      </c>
      <c r="MC40" s="1">
        <v>0</v>
      </c>
      <c r="MD40" s="1">
        <v>0</v>
      </c>
      <c r="ME40" s="1">
        <v>10</v>
      </c>
      <c r="MF40" s="1">
        <v>7</v>
      </c>
      <c r="MG40" s="1">
        <v>0</v>
      </c>
      <c r="MH40" s="1">
        <v>0</v>
      </c>
      <c r="MI40" s="1">
        <v>3</v>
      </c>
      <c r="MJ40" s="1">
        <v>21</v>
      </c>
      <c r="MK40" s="1">
        <v>4</v>
      </c>
      <c r="ML40" s="1">
        <v>12</v>
      </c>
      <c r="MM40" s="1">
        <v>0</v>
      </c>
      <c r="MN40" s="1">
        <v>550</v>
      </c>
      <c r="MO40" s="1">
        <v>0</v>
      </c>
      <c r="MP40" s="1">
        <v>0</v>
      </c>
      <c r="MQ40" s="1">
        <v>5</v>
      </c>
      <c r="MR40" s="1">
        <v>4</v>
      </c>
      <c r="MS40" s="1">
        <v>4</v>
      </c>
      <c r="MT40" s="1">
        <v>0</v>
      </c>
      <c r="MU40" s="1">
        <v>0</v>
      </c>
      <c r="MV40" s="1">
        <v>0</v>
      </c>
      <c r="MW40" s="1">
        <v>13</v>
      </c>
      <c r="MX40" s="1">
        <v>0</v>
      </c>
      <c r="MY40" s="1">
        <v>5</v>
      </c>
      <c r="MZ40" s="1">
        <v>0</v>
      </c>
      <c r="NA40" s="1">
        <v>59</v>
      </c>
      <c r="NB40" s="1">
        <v>11</v>
      </c>
      <c r="NC40" s="1">
        <v>7</v>
      </c>
      <c r="ND40" s="1">
        <v>0</v>
      </c>
      <c r="NE40" s="1">
        <v>5</v>
      </c>
      <c r="NF40" s="1">
        <v>16</v>
      </c>
      <c r="NG40" s="1">
        <v>0</v>
      </c>
      <c r="NH40" s="1">
        <v>5</v>
      </c>
      <c r="NI40" s="1">
        <v>8</v>
      </c>
      <c r="NJ40" s="1">
        <v>25</v>
      </c>
      <c r="NK40" s="1">
        <v>0</v>
      </c>
      <c r="NL40" s="1">
        <v>5</v>
      </c>
      <c r="NM40" s="1">
        <v>0</v>
      </c>
      <c r="NN40" s="1">
        <v>0</v>
      </c>
      <c r="NO40" s="1">
        <v>37</v>
      </c>
      <c r="NP40" s="1">
        <v>4</v>
      </c>
      <c r="NQ40" s="1">
        <v>0</v>
      </c>
      <c r="NR40" s="1">
        <v>17</v>
      </c>
      <c r="NS40" s="1">
        <v>35</v>
      </c>
      <c r="NT40" s="1">
        <v>0</v>
      </c>
      <c r="NU40" s="1">
        <v>0</v>
      </c>
      <c r="NV40" s="1">
        <v>0</v>
      </c>
      <c r="NW40" s="1">
        <v>6</v>
      </c>
      <c r="NX40" s="1">
        <v>0</v>
      </c>
      <c r="NY40" s="1">
        <v>89</v>
      </c>
      <c r="NZ40" s="1">
        <v>0</v>
      </c>
      <c r="OA40" s="1">
        <v>0</v>
      </c>
      <c r="OB40" s="1">
        <v>0</v>
      </c>
      <c r="OC40" s="1">
        <v>0</v>
      </c>
      <c r="OD40" s="1">
        <v>99</v>
      </c>
      <c r="OE40" s="1">
        <v>3</v>
      </c>
      <c r="OF40" s="1">
        <v>5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12</v>
      </c>
      <c r="ON40" s="1">
        <v>6</v>
      </c>
      <c r="OO40" s="1">
        <v>0</v>
      </c>
      <c r="OP40" s="1">
        <v>8</v>
      </c>
      <c r="OQ40" s="1">
        <v>27</v>
      </c>
      <c r="OR40" s="1">
        <v>7</v>
      </c>
      <c r="OS40" s="1">
        <v>0</v>
      </c>
      <c r="OT40" s="1">
        <v>0</v>
      </c>
      <c r="OU40" s="1">
        <v>0</v>
      </c>
      <c r="OV40" s="1">
        <v>1300</v>
      </c>
      <c r="OW40" s="1">
        <v>3</v>
      </c>
      <c r="OX40" s="1">
        <v>0</v>
      </c>
      <c r="OY40" s="1">
        <v>16</v>
      </c>
      <c r="OZ40" s="1">
        <v>10</v>
      </c>
      <c r="PA40" s="1">
        <v>8</v>
      </c>
      <c r="PB40" s="1">
        <v>4</v>
      </c>
      <c r="PC40" s="1">
        <v>17</v>
      </c>
      <c r="PD40" s="1">
        <v>0</v>
      </c>
      <c r="PE40" s="1">
        <v>22</v>
      </c>
      <c r="PF40" s="1">
        <v>8</v>
      </c>
      <c r="PG40" s="1">
        <v>0</v>
      </c>
      <c r="PH40" s="1">
        <v>3</v>
      </c>
      <c r="PI40" s="1">
        <v>17</v>
      </c>
      <c r="PJ40" s="1">
        <v>63</v>
      </c>
      <c r="PK40" s="1">
        <v>6</v>
      </c>
      <c r="PL40" s="1">
        <v>0</v>
      </c>
      <c r="PM40" s="1">
        <v>0</v>
      </c>
      <c r="PN40" s="1">
        <v>16</v>
      </c>
      <c r="PO40" s="1">
        <v>4</v>
      </c>
      <c r="PP40" s="1">
        <v>37</v>
      </c>
      <c r="PQ40" s="1">
        <v>0</v>
      </c>
      <c r="PR40" s="1">
        <v>12</v>
      </c>
      <c r="PS40" s="1">
        <v>4</v>
      </c>
      <c r="PT40" s="1">
        <v>6</v>
      </c>
      <c r="PU40" s="1">
        <v>11</v>
      </c>
      <c r="PV40" s="1">
        <v>16</v>
      </c>
      <c r="PW40" s="1">
        <v>36</v>
      </c>
      <c r="PX40" s="1">
        <v>3</v>
      </c>
      <c r="PY40" s="1">
        <v>9</v>
      </c>
      <c r="PZ40" s="1">
        <v>0</v>
      </c>
      <c r="QA40" s="1">
        <v>14</v>
      </c>
      <c r="QB40" s="1">
        <v>0</v>
      </c>
      <c r="QC40" s="1">
        <v>21</v>
      </c>
      <c r="QD40" s="1">
        <v>0</v>
      </c>
      <c r="QE40" s="1">
        <v>15</v>
      </c>
      <c r="QF40" s="1">
        <v>38</v>
      </c>
      <c r="QG40" s="1">
        <v>6</v>
      </c>
      <c r="QH40" s="1">
        <v>3</v>
      </c>
      <c r="QI40" s="1">
        <v>12</v>
      </c>
      <c r="QJ40" s="1">
        <v>27</v>
      </c>
      <c r="QK40" s="1">
        <v>0</v>
      </c>
      <c r="QL40" s="1">
        <v>5</v>
      </c>
      <c r="QM40" s="1">
        <v>22</v>
      </c>
      <c r="QN40" s="1">
        <v>28</v>
      </c>
      <c r="QO40" s="1">
        <v>32</v>
      </c>
      <c r="QP40" s="1">
        <v>4</v>
      </c>
      <c r="QQ40" s="1">
        <v>8</v>
      </c>
      <c r="QR40" s="1">
        <v>0</v>
      </c>
      <c r="QS40" s="1">
        <v>28</v>
      </c>
      <c r="QT40" s="1">
        <v>11</v>
      </c>
      <c r="QU40" s="1">
        <v>5</v>
      </c>
      <c r="QV40" s="1">
        <v>30</v>
      </c>
      <c r="QW40" s="1">
        <v>34</v>
      </c>
      <c r="QX40" s="1">
        <v>6</v>
      </c>
      <c r="QY40" s="1">
        <v>0</v>
      </c>
      <c r="QZ40" s="1">
        <v>0</v>
      </c>
      <c r="RA40" s="1">
        <v>13</v>
      </c>
      <c r="RB40" s="1">
        <v>0</v>
      </c>
      <c r="RC40" s="1">
        <v>15</v>
      </c>
      <c r="RD40" s="1">
        <v>6</v>
      </c>
      <c r="RE40" s="1">
        <v>0</v>
      </c>
      <c r="RF40" s="1">
        <v>6</v>
      </c>
      <c r="RG40" s="1">
        <v>0</v>
      </c>
      <c r="RH40" s="1">
        <v>17</v>
      </c>
      <c r="RI40" s="1">
        <v>0</v>
      </c>
      <c r="RJ40" s="1">
        <v>4</v>
      </c>
      <c r="RK40" s="1">
        <v>0</v>
      </c>
      <c r="RL40" s="1">
        <v>0</v>
      </c>
      <c r="RM40" s="1">
        <v>0</v>
      </c>
      <c r="RN40" s="1">
        <v>0</v>
      </c>
      <c r="RO40" s="1">
        <v>9</v>
      </c>
      <c r="RP40" s="1">
        <v>0</v>
      </c>
      <c r="RQ40" s="1">
        <v>34</v>
      </c>
      <c r="RR40" s="1">
        <v>33</v>
      </c>
      <c r="RS40" s="1">
        <v>7</v>
      </c>
      <c r="RT40" s="1">
        <v>57</v>
      </c>
      <c r="RU40" s="1">
        <v>13</v>
      </c>
      <c r="RV40" s="1">
        <v>61</v>
      </c>
      <c r="RW40" s="1">
        <v>0</v>
      </c>
      <c r="RX40" s="1">
        <v>0</v>
      </c>
      <c r="RY40" s="1">
        <v>3</v>
      </c>
      <c r="RZ40" s="1">
        <v>958</v>
      </c>
      <c r="SA40" s="1">
        <v>182</v>
      </c>
      <c r="SB40" s="1">
        <v>121</v>
      </c>
      <c r="SC40" s="1">
        <v>1235</v>
      </c>
      <c r="SD40" s="1">
        <v>1503</v>
      </c>
      <c r="SE40" s="1">
        <v>1125</v>
      </c>
      <c r="SF40" s="1">
        <v>1099</v>
      </c>
      <c r="SG40" s="1">
        <v>2894</v>
      </c>
      <c r="SH40" s="1">
        <v>188</v>
      </c>
      <c r="SI40" s="1">
        <v>2232</v>
      </c>
      <c r="SJ40" s="1">
        <v>948</v>
      </c>
      <c r="SK40" s="1">
        <v>47</v>
      </c>
      <c r="SL40" s="1">
        <v>403</v>
      </c>
      <c r="SM40" s="1">
        <v>2210</v>
      </c>
      <c r="SN40" s="1">
        <v>4637</v>
      </c>
      <c r="SO40" s="1">
        <v>268</v>
      </c>
      <c r="SP40" s="1">
        <v>207</v>
      </c>
      <c r="SQ40" s="1">
        <v>147</v>
      </c>
      <c r="SR40" s="1">
        <v>843</v>
      </c>
      <c r="SS40" s="1">
        <v>941</v>
      </c>
      <c r="ST40" s="1">
        <v>3738</v>
      </c>
      <c r="SU40" s="1">
        <v>94</v>
      </c>
      <c r="SV40" s="1">
        <v>1828</v>
      </c>
      <c r="SW40" s="1">
        <v>266</v>
      </c>
      <c r="SX40" s="1">
        <v>413</v>
      </c>
      <c r="SY40" s="1">
        <v>1098</v>
      </c>
      <c r="SZ40" s="1">
        <v>921</v>
      </c>
      <c r="TA40" s="1">
        <v>4452</v>
      </c>
      <c r="TB40" s="1">
        <v>516</v>
      </c>
      <c r="TC40" s="1">
        <v>299</v>
      </c>
      <c r="TD40" s="1">
        <v>53</v>
      </c>
      <c r="TE40" s="1">
        <v>1324</v>
      </c>
      <c r="TF40" s="1">
        <v>121</v>
      </c>
      <c r="TG40" s="1">
        <v>1707</v>
      </c>
      <c r="TH40" s="1">
        <v>252</v>
      </c>
      <c r="TI40" s="1">
        <v>2862</v>
      </c>
      <c r="TJ40" s="1">
        <v>2751</v>
      </c>
      <c r="TK40" s="1">
        <v>1223</v>
      </c>
      <c r="TL40" s="1">
        <v>88</v>
      </c>
      <c r="TM40" s="1">
        <v>1002</v>
      </c>
      <c r="TN40" s="1">
        <v>1299</v>
      </c>
      <c r="TO40" s="1">
        <v>167</v>
      </c>
      <c r="TP40" s="1">
        <v>558</v>
      </c>
      <c r="TQ40" s="1">
        <v>2232</v>
      </c>
      <c r="TR40" s="1">
        <v>1035</v>
      </c>
      <c r="TS40" s="1">
        <v>1512</v>
      </c>
      <c r="TT40" s="1">
        <v>376</v>
      </c>
      <c r="TU40" s="1">
        <v>731</v>
      </c>
      <c r="TV40" s="1">
        <v>369</v>
      </c>
      <c r="TW40" s="1">
        <v>1681</v>
      </c>
      <c r="TX40" s="1">
        <v>1006</v>
      </c>
      <c r="TY40" s="1">
        <v>630</v>
      </c>
      <c r="TZ40" s="1">
        <v>971</v>
      </c>
      <c r="UA40" s="1">
        <v>6180</v>
      </c>
      <c r="UB40" s="1">
        <v>273</v>
      </c>
      <c r="UC40" s="1">
        <v>176</v>
      </c>
      <c r="UD40" s="1">
        <v>302</v>
      </c>
      <c r="UE40" s="1">
        <v>1038</v>
      </c>
      <c r="UF40" s="1">
        <v>109</v>
      </c>
      <c r="UG40" s="1">
        <v>1564</v>
      </c>
      <c r="UH40" s="1">
        <v>137</v>
      </c>
      <c r="UI40" s="1">
        <v>58</v>
      </c>
      <c r="UJ40" s="1">
        <v>543</v>
      </c>
      <c r="UK40" s="1">
        <v>194</v>
      </c>
      <c r="UL40" s="1">
        <v>1524</v>
      </c>
      <c r="UM40" s="1">
        <v>164</v>
      </c>
      <c r="UN40" s="1">
        <v>537</v>
      </c>
      <c r="UO40" s="1">
        <v>99</v>
      </c>
      <c r="UP40" s="1">
        <v>78</v>
      </c>
      <c r="UQ40" s="1">
        <v>280</v>
      </c>
      <c r="UR40" s="1">
        <v>313</v>
      </c>
      <c r="US40" s="1">
        <v>705</v>
      </c>
      <c r="UT40" s="1">
        <v>43</v>
      </c>
      <c r="UU40" s="1">
        <v>1787</v>
      </c>
      <c r="UV40" s="1">
        <v>1590</v>
      </c>
      <c r="UW40" s="1">
        <v>455</v>
      </c>
      <c r="UX40" s="1">
        <v>2745</v>
      </c>
      <c r="UY40" s="1">
        <v>843</v>
      </c>
      <c r="UZ40" s="1">
        <v>3753</v>
      </c>
      <c r="VA40" s="1">
        <v>52</v>
      </c>
      <c r="VB40" s="1">
        <v>5</v>
      </c>
      <c r="VC40" s="1">
        <v>61</v>
      </c>
      <c r="VD40" s="1">
        <v>84378</v>
      </c>
    </row>
    <row r="41" spans="1:576" x14ac:dyDescent="0.25">
      <c r="A41" s="4">
        <v>38</v>
      </c>
      <c r="B41" s="1" t="s">
        <v>117</v>
      </c>
      <c r="C41" s="1">
        <v>0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3</v>
      </c>
      <c r="J41" s="1">
        <v>0</v>
      </c>
      <c r="K41" s="1">
        <v>0</v>
      </c>
      <c r="L41" s="1">
        <v>195</v>
      </c>
      <c r="M41" s="1">
        <v>0</v>
      </c>
      <c r="N41" s="1">
        <v>0</v>
      </c>
      <c r="O41" s="1">
        <v>0</v>
      </c>
      <c r="P41" s="1">
        <v>31</v>
      </c>
      <c r="Q41" s="1">
        <v>0</v>
      </c>
      <c r="R41" s="1">
        <v>0</v>
      </c>
      <c r="S41" s="1">
        <v>0</v>
      </c>
      <c r="T41" s="1">
        <v>25</v>
      </c>
      <c r="U41" s="1">
        <v>0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50</v>
      </c>
      <c r="AC41" s="1">
        <v>0</v>
      </c>
      <c r="AD41" s="1">
        <v>0</v>
      </c>
      <c r="AE41" s="1">
        <v>0</v>
      </c>
      <c r="AF41" s="1">
        <v>0</v>
      </c>
      <c r="AG41" s="1">
        <v>25</v>
      </c>
      <c r="AH41" s="1">
        <v>0</v>
      </c>
      <c r="AI41" s="1">
        <v>290</v>
      </c>
      <c r="AJ41" s="1">
        <v>0</v>
      </c>
      <c r="AK41" s="1">
        <v>9</v>
      </c>
      <c r="AL41" s="1">
        <v>8</v>
      </c>
      <c r="AM41" s="1">
        <v>0</v>
      </c>
      <c r="AN41" s="1">
        <v>0</v>
      </c>
      <c r="AO41" s="1">
        <v>0</v>
      </c>
      <c r="AP41" s="1">
        <v>4</v>
      </c>
      <c r="AQ41" s="1">
        <v>0</v>
      </c>
      <c r="AR41" s="1">
        <v>72</v>
      </c>
      <c r="AS41" s="1">
        <v>0</v>
      </c>
      <c r="AT41" s="1">
        <v>153</v>
      </c>
      <c r="AU41" s="1">
        <v>47</v>
      </c>
      <c r="AV41" s="1">
        <v>0</v>
      </c>
      <c r="AW41" s="1">
        <v>0</v>
      </c>
      <c r="AX41" s="1">
        <v>0</v>
      </c>
      <c r="AY41" s="1">
        <v>12</v>
      </c>
      <c r="AZ41" s="1">
        <v>119</v>
      </c>
      <c r="BA41" s="1">
        <v>0</v>
      </c>
      <c r="BB41" s="1">
        <v>54</v>
      </c>
      <c r="BC41" s="1">
        <v>4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17</v>
      </c>
      <c r="BJ41" s="1">
        <v>0</v>
      </c>
      <c r="BK41" s="1">
        <v>0</v>
      </c>
      <c r="BL41" s="1">
        <v>0</v>
      </c>
      <c r="BM41" s="1">
        <v>0</v>
      </c>
      <c r="BN41" s="1">
        <v>18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34</v>
      </c>
      <c r="BY41" s="1">
        <v>0</v>
      </c>
      <c r="BZ41" s="1">
        <v>202</v>
      </c>
      <c r="CA41" s="1">
        <v>93</v>
      </c>
      <c r="CB41" s="1">
        <v>0</v>
      </c>
      <c r="CC41" s="1">
        <v>0</v>
      </c>
      <c r="CD41" s="1">
        <v>0</v>
      </c>
      <c r="CE41" s="1">
        <v>0</v>
      </c>
      <c r="CF41" s="1">
        <v>1482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5</v>
      </c>
      <c r="FT41" s="1">
        <v>284</v>
      </c>
      <c r="FU41" s="1">
        <v>0</v>
      </c>
      <c r="FV41" s="1">
        <v>0</v>
      </c>
      <c r="FW41" s="1">
        <v>0</v>
      </c>
      <c r="FX41" s="1">
        <v>34</v>
      </c>
      <c r="FY41" s="1">
        <v>0</v>
      </c>
      <c r="FZ41" s="1">
        <v>0</v>
      </c>
      <c r="GA41" s="1">
        <v>0</v>
      </c>
      <c r="GB41" s="1">
        <v>4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54</v>
      </c>
      <c r="GK41" s="1">
        <v>3</v>
      </c>
      <c r="GL41" s="1">
        <v>0</v>
      </c>
      <c r="GM41" s="1">
        <v>0</v>
      </c>
      <c r="GN41" s="1">
        <v>0</v>
      </c>
      <c r="GO41" s="1">
        <v>11</v>
      </c>
      <c r="GP41" s="1">
        <v>0</v>
      </c>
      <c r="GQ41" s="1">
        <v>35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66</v>
      </c>
      <c r="HA41" s="1">
        <v>0</v>
      </c>
      <c r="HB41" s="1">
        <v>44</v>
      </c>
      <c r="HC41" s="1">
        <v>109</v>
      </c>
      <c r="HD41" s="1">
        <v>0</v>
      </c>
      <c r="HE41" s="1">
        <v>0</v>
      </c>
      <c r="HF41" s="1">
        <v>0</v>
      </c>
      <c r="HG41" s="1">
        <v>8</v>
      </c>
      <c r="HH41" s="1">
        <v>45</v>
      </c>
      <c r="HI41" s="1">
        <v>0</v>
      </c>
      <c r="HJ41" s="1">
        <v>10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15</v>
      </c>
      <c r="HR41" s="1">
        <v>0</v>
      </c>
      <c r="HS41" s="1">
        <v>0</v>
      </c>
      <c r="HT41" s="1">
        <v>0</v>
      </c>
      <c r="HU41" s="1">
        <v>0</v>
      </c>
      <c r="HV41" s="1">
        <v>8</v>
      </c>
      <c r="HW41" s="1">
        <v>0</v>
      </c>
      <c r="HX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3</v>
      </c>
      <c r="IF41" s="1">
        <v>6</v>
      </c>
      <c r="IG41" s="1">
        <v>0</v>
      </c>
      <c r="IH41" s="1">
        <v>250</v>
      </c>
      <c r="II41" s="1">
        <v>27</v>
      </c>
      <c r="IJ41" s="1">
        <v>0</v>
      </c>
      <c r="IK41" s="1">
        <v>0</v>
      </c>
      <c r="IL41" s="1">
        <v>0</v>
      </c>
      <c r="IM41" s="1">
        <v>0</v>
      </c>
      <c r="IN41" s="1">
        <v>1023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A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0</v>
      </c>
      <c r="JT41" s="1">
        <v>0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>
        <v>0</v>
      </c>
      <c r="KG41" s="1">
        <v>0</v>
      </c>
      <c r="KH41" s="1">
        <v>0</v>
      </c>
      <c r="KI41" s="1">
        <v>0</v>
      </c>
      <c r="KJ41" s="1">
        <v>0</v>
      </c>
      <c r="KK41" s="1">
        <v>0</v>
      </c>
      <c r="KL41" s="1">
        <v>0</v>
      </c>
      <c r="KM41" s="1">
        <v>0</v>
      </c>
      <c r="KN41" s="1">
        <v>0</v>
      </c>
      <c r="KO41" s="1">
        <v>0</v>
      </c>
      <c r="KP41" s="1">
        <v>0</v>
      </c>
      <c r="KQ41" s="1">
        <v>0</v>
      </c>
      <c r="KR41" s="1">
        <v>0</v>
      </c>
      <c r="KS41" s="1">
        <v>0</v>
      </c>
      <c r="KT41" s="1">
        <v>0</v>
      </c>
      <c r="KU41" s="1">
        <v>0</v>
      </c>
      <c r="KV41" s="1">
        <v>0</v>
      </c>
      <c r="KW41" s="1">
        <v>0</v>
      </c>
      <c r="KX41" s="1">
        <v>0</v>
      </c>
      <c r="KY41" s="1">
        <v>0</v>
      </c>
      <c r="KZ41" s="1">
        <v>0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0</v>
      </c>
      <c r="LG41" s="1">
        <v>0</v>
      </c>
      <c r="LH41" s="1">
        <v>0</v>
      </c>
      <c r="LI41" s="1">
        <v>0</v>
      </c>
      <c r="LJ41" s="1">
        <v>0</v>
      </c>
      <c r="LK41" s="1">
        <v>0</v>
      </c>
      <c r="LL41" s="1">
        <v>0</v>
      </c>
      <c r="LM41" s="1">
        <v>0</v>
      </c>
      <c r="LN41" s="1">
        <v>0</v>
      </c>
      <c r="LO41" s="1">
        <v>0</v>
      </c>
      <c r="LP41" s="1">
        <v>0</v>
      </c>
      <c r="LQ41" s="1">
        <v>0</v>
      </c>
      <c r="LR41" s="1">
        <v>0</v>
      </c>
      <c r="LS41" s="1">
        <v>0</v>
      </c>
      <c r="LT41" s="1">
        <v>0</v>
      </c>
      <c r="LU41" s="1">
        <v>0</v>
      </c>
      <c r="LV41" s="1">
        <v>0</v>
      </c>
      <c r="LW41" s="1">
        <v>0</v>
      </c>
      <c r="LX41" s="1">
        <v>0</v>
      </c>
      <c r="LY41" s="1">
        <v>0</v>
      </c>
      <c r="LZ41" s="1">
        <v>0</v>
      </c>
      <c r="MA41" s="1">
        <v>0</v>
      </c>
      <c r="MB41" s="1">
        <v>0</v>
      </c>
      <c r="MC41" s="1">
        <v>0</v>
      </c>
      <c r="MD41" s="1">
        <v>0</v>
      </c>
      <c r="ME41" s="1">
        <v>0</v>
      </c>
      <c r="MF41" s="1">
        <v>0</v>
      </c>
      <c r="MG41" s="1">
        <v>0</v>
      </c>
      <c r="MH41" s="1">
        <v>0</v>
      </c>
      <c r="MI41" s="1">
        <v>0</v>
      </c>
      <c r="MJ41" s="1">
        <v>0</v>
      </c>
      <c r="MK41" s="1">
        <v>0</v>
      </c>
      <c r="ML41" s="1">
        <v>0</v>
      </c>
      <c r="MM41" s="1">
        <v>0</v>
      </c>
      <c r="MN41" s="1">
        <v>0</v>
      </c>
      <c r="MO41" s="1">
        <v>0</v>
      </c>
      <c r="MP41" s="1">
        <v>0</v>
      </c>
      <c r="MQ41" s="1">
        <v>0</v>
      </c>
      <c r="MR41" s="1">
        <v>0</v>
      </c>
      <c r="MS41" s="1">
        <v>0</v>
      </c>
      <c r="MT41" s="1">
        <v>0</v>
      </c>
      <c r="MU41" s="1">
        <v>0</v>
      </c>
      <c r="MV41" s="1">
        <v>0</v>
      </c>
      <c r="MW41" s="1">
        <v>0</v>
      </c>
      <c r="MX41" s="1">
        <v>0</v>
      </c>
      <c r="MY41" s="1">
        <v>0</v>
      </c>
      <c r="MZ41" s="1">
        <v>0</v>
      </c>
      <c r="NA41" s="1">
        <v>0</v>
      </c>
      <c r="NB41" s="1">
        <v>0</v>
      </c>
      <c r="NC41" s="1">
        <v>0</v>
      </c>
      <c r="ND41" s="1">
        <v>0</v>
      </c>
      <c r="NE41" s="1">
        <v>0</v>
      </c>
      <c r="NF41" s="1">
        <v>0</v>
      </c>
      <c r="NG41" s="1">
        <v>0</v>
      </c>
      <c r="NH41" s="1">
        <v>0</v>
      </c>
      <c r="NI41" s="1">
        <v>0</v>
      </c>
      <c r="NJ41" s="1">
        <v>0</v>
      </c>
      <c r="NK41" s="1">
        <v>0</v>
      </c>
      <c r="NL41" s="1">
        <v>0</v>
      </c>
      <c r="NM41" s="1">
        <v>0</v>
      </c>
      <c r="NN41" s="1">
        <v>0</v>
      </c>
      <c r="NO41" s="1">
        <v>0</v>
      </c>
      <c r="NP41" s="1">
        <v>0</v>
      </c>
      <c r="NQ41" s="1">
        <v>0</v>
      </c>
      <c r="NR41" s="1">
        <v>0</v>
      </c>
      <c r="NS41" s="1">
        <v>0</v>
      </c>
      <c r="NT41" s="1">
        <v>0</v>
      </c>
      <c r="NU41" s="1">
        <v>0</v>
      </c>
      <c r="NV41" s="1">
        <v>0</v>
      </c>
      <c r="NW41" s="1">
        <v>0</v>
      </c>
      <c r="NX41" s="1">
        <v>0</v>
      </c>
      <c r="NY41" s="1">
        <v>0</v>
      </c>
      <c r="NZ41" s="1">
        <v>0</v>
      </c>
      <c r="OA41" s="1">
        <v>0</v>
      </c>
      <c r="OB41" s="1">
        <v>0</v>
      </c>
      <c r="OC41" s="1">
        <v>0</v>
      </c>
      <c r="OD41" s="1">
        <v>0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0</v>
      </c>
      <c r="ON41" s="1">
        <v>0</v>
      </c>
      <c r="OO41" s="1">
        <v>0</v>
      </c>
      <c r="OP41" s="1">
        <v>0</v>
      </c>
      <c r="OQ41" s="1">
        <v>0</v>
      </c>
      <c r="OR41" s="1">
        <v>0</v>
      </c>
      <c r="OS41" s="1">
        <v>0</v>
      </c>
      <c r="OT41" s="1">
        <v>0</v>
      </c>
      <c r="OU41" s="1">
        <v>0</v>
      </c>
      <c r="OV41" s="1">
        <v>0</v>
      </c>
      <c r="OW41" s="1">
        <v>0</v>
      </c>
      <c r="OX41" s="1">
        <v>0</v>
      </c>
      <c r="OY41" s="1">
        <v>0</v>
      </c>
      <c r="OZ41" s="1">
        <v>0</v>
      </c>
      <c r="PA41" s="1">
        <v>0</v>
      </c>
      <c r="PB41" s="1">
        <v>0</v>
      </c>
      <c r="PC41" s="1">
        <v>0</v>
      </c>
      <c r="PD41" s="1">
        <v>0</v>
      </c>
      <c r="PE41" s="1">
        <v>0</v>
      </c>
      <c r="PF41" s="1">
        <v>0</v>
      </c>
      <c r="PG41" s="1">
        <v>0</v>
      </c>
      <c r="PH41" s="1">
        <v>0</v>
      </c>
      <c r="PI41" s="1">
        <v>0</v>
      </c>
      <c r="PJ41" s="1">
        <v>0</v>
      </c>
      <c r="PK41" s="1">
        <v>0</v>
      </c>
      <c r="PL41" s="1">
        <v>0</v>
      </c>
      <c r="PM41" s="1">
        <v>0</v>
      </c>
      <c r="PN41" s="1">
        <v>0</v>
      </c>
      <c r="PO41" s="1">
        <v>0</v>
      </c>
      <c r="PP41" s="1">
        <v>0</v>
      </c>
      <c r="PQ41" s="1">
        <v>0</v>
      </c>
      <c r="PR41" s="1">
        <v>0</v>
      </c>
      <c r="PS41" s="1">
        <v>0</v>
      </c>
      <c r="PT41" s="1">
        <v>0</v>
      </c>
      <c r="PU41" s="1">
        <v>0</v>
      </c>
      <c r="PV41" s="1">
        <v>0</v>
      </c>
      <c r="PW41" s="1">
        <v>0</v>
      </c>
      <c r="PX41" s="1">
        <v>0</v>
      </c>
      <c r="PY41" s="1">
        <v>0</v>
      </c>
      <c r="PZ41" s="1">
        <v>0</v>
      </c>
      <c r="QA41" s="1">
        <v>0</v>
      </c>
      <c r="QB41" s="1">
        <v>0</v>
      </c>
      <c r="QC41" s="1">
        <v>0</v>
      </c>
      <c r="QD41" s="1">
        <v>0</v>
      </c>
      <c r="QE41" s="1">
        <v>0</v>
      </c>
      <c r="QF41" s="1">
        <v>0</v>
      </c>
      <c r="QG41" s="1">
        <v>0</v>
      </c>
      <c r="QH41" s="1">
        <v>0</v>
      </c>
      <c r="QI41" s="1">
        <v>0</v>
      </c>
      <c r="QJ41" s="1">
        <v>0</v>
      </c>
      <c r="QK41" s="1">
        <v>0</v>
      </c>
      <c r="QL41" s="1">
        <v>0</v>
      </c>
      <c r="QM41" s="1">
        <v>0</v>
      </c>
      <c r="QN41" s="1">
        <v>0</v>
      </c>
      <c r="QO41" s="1">
        <v>0</v>
      </c>
      <c r="QP41" s="1">
        <v>0</v>
      </c>
      <c r="QQ41" s="1">
        <v>0</v>
      </c>
      <c r="QR41" s="1">
        <v>0</v>
      </c>
      <c r="QS41" s="1">
        <v>0</v>
      </c>
      <c r="QT41" s="1">
        <v>0</v>
      </c>
      <c r="QU41" s="1">
        <v>0</v>
      </c>
      <c r="QV41" s="1">
        <v>0</v>
      </c>
      <c r="QW41" s="1">
        <v>0</v>
      </c>
      <c r="QX41" s="1">
        <v>0</v>
      </c>
      <c r="QY41" s="1">
        <v>0</v>
      </c>
      <c r="QZ41" s="1">
        <v>0</v>
      </c>
      <c r="RA41" s="1">
        <v>0</v>
      </c>
      <c r="RB41" s="1">
        <v>0</v>
      </c>
      <c r="RC41" s="1">
        <v>0</v>
      </c>
      <c r="RD41" s="1">
        <v>0</v>
      </c>
      <c r="RE41" s="1">
        <v>0</v>
      </c>
      <c r="RF41" s="1">
        <v>0</v>
      </c>
      <c r="RG41" s="1">
        <v>0</v>
      </c>
      <c r="RH41" s="1">
        <v>0</v>
      </c>
      <c r="RI41" s="1">
        <v>0</v>
      </c>
      <c r="RJ41" s="1">
        <v>0</v>
      </c>
      <c r="RK41" s="1">
        <v>0</v>
      </c>
      <c r="RL41" s="1">
        <v>0</v>
      </c>
      <c r="RM41" s="1">
        <v>0</v>
      </c>
      <c r="RN41" s="1">
        <v>0</v>
      </c>
      <c r="RO41" s="1">
        <v>0</v>
      </c>
      <c r="RP41" s="1">
        <v>0</v>
      </c>
      <c r="RQ41" s="1">
        <v>0</v>
      </c>
      <c r="RR41" s="1">
        <v>0</v>
      </c>
      <c r="RS41" s="1">
        <v>0</v>
      </c>
      <c r="RT41" s="1">
        <v>0</v>
      </c>
      <c r="RU41" s="1">
        <v>0</v>
      </c>
      <c r="RV41" s="1">
        <v>0</v>
      </c>
      <c r="RW41" s="1">
        <v>0</v>
      </c>
      <c r="RX41" s="1">
        <v>0</v>
      </c>
      <c r="RY41" s="1">
        <v>0</v>
      </c>
      <c r="RZ41" s="1">
        <v>0</v>
      </c>
      <c r="SA41" s="1">
        <v>0</v>
      </c>
      <c r="SB41" s="1">
        <v>0</v>
      </c>
      <c r="SC41" s="1">
        <v>0</v>
      </c>
      <c r="SD41" s="1">
        <v>6</v>
      </c>
      <c r="SE41" s="1">
        <v>0</v>
      </c>
      <c r="SF41" s="1">
        <v>0</v>
      </c>
      <c r="SG41" s="1">
        <v>3</v>
      </c>
      <c r="SH41" s="1">
        <v>0</v>
      </c>
      <c r="SI41" s="1">
        <v>7</v>
      </c>
      <c r="SJ41" s="1">
        <v>480</v>
      </c>
      <c r="SK41" s="1">
        <v>0</v>
      </c>
      <c r="SL41" s="1">
        <v>0</v>
      </c>
      <c r="SM41" s="1">
        <v>0</v>
      </c>
      <c r="SN41" s="1">
        <v>61</v>
      </c>
      <c r="SO41" s="1">
        <v>0</v>
      </c>
      <c r="SP41" s="1">
        <v>0</v>
      </c>
      <c r="SQ41" s="1">
        <v>0</v>
      </c>
      <c r="SR41" s="1">
        <v>32</v>
      </c>
      <c r="SS41" s="1">
        <v>0</v>
      </c>
      <c r="ST41" s="1">
        <v>3</v>
      </c>
      <c r="SU41" s="1">
        <v>0</v>
      </c>
      <c r="SV41" s="1">
        <v>4</v>
      </c>
      <c r="SW41" s="1">
        <v>0</v>
      </c>
      <c r="SX41" s="1">
        <v>0</v>
      </c>
      <c r="SY41" s="1">
        <v>0</v>
      </c>
      <c r="SZ41" s="1">
        <v>106</v>
      </c>
      <c r="TA41" s="1">
        <v>3</v>
      </c>
      <c r="TB41" s="1">
        <v>0</v>
      </c>
      <c r="TC41" s="1">
        <v>0</v>
      </c>
      <c r="TD41" s="1">
        <v>0</v>
      </c>
      <c r="TE41" s="1">
        <v>40</v>
      </c>
      <c r="TF41" s="1">
        <v>0</v>
      </c>
      <c r="TG41" s="1">
        <v>330</v>
      </c>
      <c r="TH41" s="1">
        <v>0</v>
      </c>
      <c r="TI41" s="1">
        <v>5</v>
      </c>
      <c r="TJ41" s="1">
        <v>4</v>
      </c>
      <c r="TK41" s="1">
        <v>0</v>
      </c>
      <c r="TL41" s="1">
        <v>0</v>
      </c>
      <c r="TM41" s="1">
        <v>0</v>
      </c>
      <c r="TN41" s="1">
        <v>3</v>
      </c>
      <c r="TO41" s="1">
        <v>0</v>
      </c>
      <c r="TP41" s="1">
        <v>132</v>
      </c>
      <c r="TQ41" s="1">
        <v>0</v>
      </c>
      <c r="TR41" s="1">
        <v>199</v>
      </c>
      <c r="TS41" s="1">
        <v>148</v>
      </c>
      <c r="TT41" s="1">
        <v>0</v>
      </c>
      <c r="TU41" s="1">
        <v>0</v>
      </c>
      <c r="TV41" s="1">
        <v>0</v>
      </c>
      <c r="TW41" s="1">
        <v>16</v>
      </c>
      <c r="TX41" s="1">
        <v>169</v>
      </c>
      <c r="TY41" s="1">
        <v>0</v>
      </c>
      <c r="TZ41" s="1">
        <v>58</v>
      </c>
      <c r="UA41" s="1">
        <v>4</v>
      </c>
      <c r="UB41" s="1">
        <v>0</v>
      </c>
      <c r="UC41" s="1">
        <v>0</v>
      </c>
      <c r="UD41" s="1">
        <v>0</v>
      </c>
      <c r="UE41" s="1">
        <v>0</v>
      </c>
      <c r="UF41" s="1">
        <v>0</v>
      </c>
      <c r="UG41" s="1">
        <v>25</v>
      </c>
      <c r="UH41" s="1">
        <v>0</v>
      </c>
      <c r="UI41" s="1">
        <v>0</v>
      </c>
      <c r="UJ41" s="1">
        <v>0</v>
      </c>
      <c r="UK41" s="1">
        <v>0</v>
      </c>
      <c r="UL41" s="1">
        <v>24</v>
      </c>
      <c r="UM41" s="1">
        <v>0</v>
      </c>
      <c r="UN41" s="1">
        <v>0</v>
      </c>
      <c r="UO41" s="1">
        <v>0</v>
      </c>
      <c r="UP41" s="1">
        <v>0</v>
      </c>
      <c r="UQ41" s="1">
        <v>0</v>
      </c>
      <c r="UR41" s="1">
        <v>0</v>
      </c>
      <c r="US41" s="1">
        <v>0</v>
      </c>
      <c r="UT41" s="1">
        <v>0</v>
      </c>
      <c r="UU41" s="1">
        <v>3</v>
      </c>
      <c r="UV41" s="1">
        <v>42</v>
      </c>
      <c r="UW41" s="1">
        <v>0</v>
      </c>
      <c r="UX41" s="1">
        <v>455</v>
      </c>
      <c r="UY41" s="1">
        <v>119</v>
      </c>
      <c r="UZ41" s="1">
        <v>0</v>
      </c>
      <c r="VA41" s="1">
        <v>0</v>
      </c>
      <c r="VB41" s="1">
        <v>0</v>
      </c>
      <c r="VC41" s="1">
        <v>0</v>
      </c>
      <c r="VD41" s="1">
        <v>2503</v>
      </c>
    </row>
    <row r="42" spans="1:576" x14ac:dyDescent="0.25">
      <c r="A42" s="4">
        <v>39</v>
      </c>
      <c r="B42" s="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3</v>
      </c>
      <c r="FN42" s="1">
        <v>3</v>
      </c>
      <c r="FO42" s="1">
        <v>0</v>
      </c>
      <c r="FP42" s="1">
        <v>0</v>
      </c>
      <c r="FQ42" s="1">
        <v>0</v>
      </c>
      <c r="FR42" s="1">
        <v>0</v>
      </c>
      <c r="FS42" s="1">
        <v>13</v>
      </c>
      <c r="FT42" s="1">
        <v>0</v>
      </c>
      <c r="FU42" s="1">
        <v>0</v>
      </c>
      <c r="FV42" s="1">
        <v>0</v>
      </c>
      <c r="FW42" s="1">
        <v>5</v>
      </c>
      <c r="FX42" s="1">
        <v>0</v>
      </c>
      <c r="FY42" s="1">
        <v>0</v>
      </c>
      <c r="FZ42" s="1">
        <v>0</v>
      </c>
      <c r="GA42" s="1">
        <v>0</v>
      </c>
      <c r="GB42" s="1">
        <v>5</v>
      </c>
      <c r="GC42" s="1">
        <v>0</v>
      </c>
      <c r="GD42" s="1">
        <v>4</v>
      </c>
      <c r="GE42" s="1">
        <v>0</v>
      </c>
      <c r="GF42" s="1">
        <v>3</v>
      </c>
      <c r="GG42" s="1">
        <v>0</v>
      </c>
      <c r="GH42" s="1">
        <v>0</v>
      </c>
      <c r="GI42" s="1">
        <v>0</v>
      </c>
      <c r="GJ42" s="1">
        <v>0</v>
      </c>
      <c r="GK42" s="1">
        <v>3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5</v>
      </c>
      <c r="GR42" s="1">
        <v>0</v>
      </c>
      <c r="GS42" s="1">
        <v>0</v>
      </c>
      <c r="GT42" s="1">
        <v>6</v>
      </c>
      <c r="GU42" s="1">
        <v>3</v>
      </c>
      <c r="GV42" s="1">
        <v>0</v>
      </c>
      <c r="GW42" s="1">
        <v>0</v>
      </c>
      <c r="GX42" s="1">
        <v>5</v>
      </c>
      <c r="GY42" s="1">
        <v>0</v>
      </c>
      <c r="GZ42" s="1">
        <v>0</v>
      </c>
      <c r="HA42" s="1">
        <v>5</v>
      </c>
      <c r="HB42" s="1">
        <v>0</v>
      </c>
      <c r="HC42" s="1">
        <v>5</v>
      </c>
      <c r="HD42" s="1">
        <v>0</v>
      </c>
      <c r="HE42" s="1">
        <v>0</v>
      </c>
      <c r="HF42" s="1">
        <v>0</v>
      </c>
      <c r="HG42" s="1">
        <v>6</v>
      </c>
      <c r="HH42" s="1">
        <v>3</v>
      </c>
      <c r="HI42" s="1">
        <v>0</v>
      </c>
      <c r="HJ42" s="1">
        <v>8</v>
      </c>
      <c r="HK42" s="1">
        <v>7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10</v>
      </c>
      <c r="IF42" s="1">
        <v>3</v>
      </c>
      <c r="IG42" s="1">
        <v>4</v>
      </c>
      <c r="IH42" s="1">
        <v>5</v>
      </c>
      <c r="II42" s="1">
        <v>4</v>
      </c>
      <c r="IJ42" s="1">
        <v>3</v>
      </c>
      <c r="IK42" s="1">
        <v>0</v>
      </c>
      <c r="IL42" s="1">
        <v>0</v>
      </c>
      <c r="IM42" s="1">
        <v>0</v>
      </c>
      <c r="IN42" s="1">
        <v>136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10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3</v>
      </c>
      <c r="SD42" s="1">
        <v>3</v>
      </c>
      <c r="SE42" s="1">
        <v>0</v>
      </c>
      <c r="SF42" s="1">
        <v>0</v>
      </c>
      <c r="SG42" s="1">
        <v>0</v>
      </c>
      <c r="SH42" s="1">
        <v>0</v>
      </c>
      <c r="SI42" s="1">
        <v>13</v>
      </c>
      <c r="SJ42" s="1">
        <v>0</v>
      </c>
      <c r="SK42" s="1">
        <v>0</v>
      </c>
      <c r="SL42" s="1">
        <v>0</v>
      </c>
      <c r="SM42" s="1">
        <v>5</v>
      </c>
      <c r="SN42" s="1">
        <v>0</v>
      </c>
      <c r="SO42" s="1">
        <v>0</v>
      </c>
      <c r="SP42" s="1">
        <v>0</v>
      </c>
      <c r="SQ42" s="1">
        <v>0</v>
      </c>
      <c r="SR42" s="1">
        <v>5</v>
      </c>
      <c r="SS42" s="1">
        <v>0</v>
      </c>
      <c r="ST42" s="1">
        <v>4</v>
      </c>
      <c r="SU42" s="1">
        <v>0</v>
      </c>
      <c r="SV42" s="1">
        <v>3</v>
      </c>
      <c r="SW42" s="1">
        <v>0</v>
      </c>
      <c r="SX42" s="1">
        <v>0</v>
      </c>
      <c r="SY42" s="1">
        <v>0</v>
      </c>
      <c r="SZ42" s="1">
        <v>0</v>
      </c>
      <c r="TA42" s="1">
        <v>3</v>
      </c>
      <c r="TB42" s="1">
        <v>0</v>
      </c>
      <c r="TC42" s="1">
        <v>0</v>
      </c>
      <c r="TD42" s="1">
        <v>0</v>
      </c>
      <c r="TE42" s="1">
        <v>0</v>
      </c>
      <c r="TF42" s="1">
        <v>0</v>
      </c>
      <c r="TG42" s="1">
        <v>4</v>
      </c>
      <c r="TH42" s="1">
        <v>0</v>
      </c>
      <c r="TI42" s="1">
        <v>0</v>
      </c>
      <c r="TJ42" s="1">
        <v>6</v>
      </c>
      <c r="TK42" s="1">
        <v>3</v>
      </c>
      <c r="TL42" s="1">
        <v>0</v>
      </c>
      <c r="TM42" s="1">
        <v>0</v>
      </c>
      <c r="TN42" s="1">
        <v>5</v>
      </c>
      <c r="TO42" s="1">
        <v>0</v>
      </c>
      <c r="TP42" s="1">
        <v>0</v>
      </c>
      <c r="TQ42" s="1">
        <v>5</v>
      </c>
      <c r="TR42" s="1">
        <v>5</v>
      </c>
      <c r="TS42" s="1">
        <v>5</v>
      </c>
      <c r="TT42" s="1">
        <v>0</v>
      </c>
      <c r="TU42" s="1">
        <v>0</v>
      </c>
      <c r="TV42" s="1">
        <v>0</v>
      </c>
      <c r="TW42" s="1">
        <v>6</v>
      </c>
      <c r="TX42" s="1">
        <v>3</v>
      </c>
      <c r="TY42" s="1">
        <v>0</v>
      </c>
      <c r="TZ42" s="1">
        <v>8</v>
      </c>
      <c r="UA42" s="1">
        <v>7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7</v>
      </c>
      <c r="UH42" s="1">
        <v>0</v>
      </c>
      <c r="UI42" s="1">
        <v>0</v>
      </c>
      <c r="UJ42" s="1">
        <v>0</v>
      </c>
      <c r="UK42" s="1">
        <v>0</v>
      </c>
      <c r="UL42" s="1">
        <v>0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11</v>
      </c>
      <c r="UV42" s="1">
        <v>3</v>
      </c>
      <c r="UW42" s="1">
        <v>4</v>
      </c>
      <c r="UX42" s="1">
        <v>4</v>
      </c>
      <c r="UY42" s="1">
        <v>4</v>
      </c>
      <c r="UZ42" s="1">
        <v>3</v>
      </c>
      <c r="VA42" s="1">
        <v>0</v>
      </c>
      <c r="VB42" s="1">
        <v>0</v>
      </c>
      <c r="VC42" s="1">
        <v>0</v>
      </c>
      <c r="VD42" s="1">
        <v>152</v>
      </c>
    </row>
    <row r="43" spans="1:576" x14ac:dyDescent="0.25">
      <c r="A43" s="4">
        <v>40</v>
      </c>
      <c r="B43" s="1" t="s">
        <v>118</v>
      </c>
      <c r="C43" s="1">
        <v>0</v>
      </c>
      <c r="D43" s="1">
        <v>0</v>
      </c>
      <c r="E43" s="1">
        <v>0</v>
      </c>
      <c r="F43" s="1">
        <v>39</v>
      </c>
      <c r="G43" s="1">
        <v>0</v>
      </c>
      <c r="H43" s="1">
        <v>0</v>
      </c>
      <c r="I43" s="1">
        <v>0</v>
      </c>
      <c r="J43" s="1">
        <v>0</v>
      </c>
      <c r="K43" s="1">
        <v>7</v>
      </c>
      <c r="L43" s="1">
        <v>183</v>
      </c>
      <c r="M43" s="1">
        <v>0</v>
      </c>
      <c r="N43" s="1">
        <v>0</v>
      </c>
      <c r="O43" s="1">
        <v>32</v>
      </c>
      <c r="P43" s="1">
        <v>88</v>
      </c>
      <c r="Q43" s="1">
        <v>0</v>
      </c>
      <c r="R43" s="1">
        <v>0</v>
      </c>
      <c r="S43" s="1">
        <v>0</v>
      </c>
      <c r="T43" s="1">
        <v>48</v>
      </c>
      <c r="U43" s="1">
        <v>0</v>
      </c>
      <c r="V43" s="1">
        <v>3</v>
      </c>
      <c r="W43" s="1">
        <v>0</v>
      </c>
      <c r="X43" s="1">
        <v>5</v>
      </c>
      <c r="Y43" s="1">
        <v>0</v>
      </c>
      <c r="Z43" s="1">
        <v>0</v>
      </c>
      <c r="AA43" s="1">
        <v>0</v>
      </c>
      <c r="AB43" s="1">
        <v>161</v>
      </c>
      <c r="AC43" s="1">
        <v>0</v>
      </c>
      <c r="AD43" s="1">
        <v>0</v>
      </c>
      <c r="AE43" s="1">
        <v>0</v>
      </c>
      <c r="AF43" s="1">
        <v>0</v>
      </c>
      <c r="AG43" s="1">
        <v>39</v>
      </c>
      <c r="AH43" s="1">
        <v>0</v>
      </c>
      <c r="AI43" s="1">
        <v>181</v>
      </c>
      <c r="AJ43" s="1">
        <v>0</v>
      </c>
      <c r="AK43" s="1">
        <v>18</v>
      </c>
      <c r="AL43" s="1">
        <v>12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116</v>
      </c>
      <c r="AS43" s="1">
        <v>0</v>
      </c>
      <c r="AT43" s="1">
        <v>164</v>
      </c>
      <c r="AU43" s="1">
        <v>83</v>
      </c>
      <c r="AV43" s="1">
        <v>0</v>
      </c>
      <c r="AW43" s="1">
        <v>0</v>
      </c>
      <c r="AX43" s="1">
        <v>0</v>
      </c>
      <c r="AY43" s="1">
        <v>17</v>
      </c>
      <c r="AZ43" s="1">
        <v>244</v>
      </c>
      <c r="BA43" s="1">
        <v>0</v>
      </c>
      <c r="BB43" s="1">
        <v>31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45</v>
      </c>
      <c r="BJ43" s="1">
        <v>0</v>
      </c>
      <c r="BK43" s="1">
        <v>0</v>
      </c>
      <c r="BL43" s="1">
        <v>0</v>
      </c>
      <c r="BM43" s="1">
        <v>0</v>
      </c>
      <c r="BN43" s="1">
        <v>24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4</v>
      </c>
      <c r="BX43" s="1">
        <v>73</v>
      </c>
      <c r="BY43" s="1">
        <v>0</v>
      </c>
      <c r="BZ43" s="1">
        <v>702</v>
      </c>
      <c r="CA43" s="1">
        <v>289</v>
      </c>
      <c r="CB43" s="1">
        <v>0</v>
      </c>
      <c r="CC43" s="1">
        <v>0</v>
      </c>
      <c r="CD43" s="1">
        <v>0</v>
      </c>
      <c r="CE43" s="1">
        <v>19</v>
      </c>
      <c r="CF43" s="1">
        <v>2640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4</v>
      </c>
      <c r="FK43" s="1">
        <v>0</v>
      </c>
      <c r="FL43" s="1">
        <v>0</v>
      </c>
      <c r="FM43" s="1">
        <v>21</v>
      </c>
      <c r="FN43" s="1">
        <v>17</v>
      </c>
      <c r="FO43" s="1">
        <v>0</v>
      </c>
      <c r="FP43" s="1">
        <v>0</v>
      </c>
      <c r="FQ43" s="1">
        <v>10</v>
      </c>
      <c r="FR43" s="1">
        <v>0</v>
      </c>
      <c r="FS43" s="1">
        <v>21</v>
      </c>
      <c r="FT43" s="1">
        <v>774</v>
      </c>
      <c r="FU43" s="1">
        <v>0</v>
      </c>
      <c r="FV43" s="1">
        <v>0</v>
      </c>
      <c r="FW43" s="1">
        <v>79</v>
      </c>
      <c r="FX43" s="1">
        <v>243</v>
      </c>
      <c r="FY43" s="1">
        <v>0</v>
      </c>
      <c r="FZ43" s="1">
        <v>3</v>
      </c>
      <c r="GA43" s="1">
        <v>0</v>
      </c>
      <c r="GB43" s="1">
        <v>17</v>
      </c>
      <c r="GC43" s="1">
        <v>0</v>
      </c>
      <c r="GD43" s="1">
        <v>17</v>
      </c>
      <c r="GE43" s="1">
        <v>0</v>
      </c>
      <c r="GF43" s="1">
        <v>32</v>
      </c>
      <c r="GG43" s="1">
        <v>0</v>
      </c>
      <c r="GH43" s="1">
        <v>0</v>
      </c>
      <c r="GI43" s="1">
        <v>6</v>
      </c>
      <c r="GJ43" s="1">
        <v>266</v>
      </c>
      <c r="GK43" s="1">
        <v>37</v>
      </c>
      <c r="GL43" s="1">
        <v>5</v>
      </c>
      <c r="GM43" s="1">
        <v>0</v>
      </c>
      <c r="GN43" s="1">
        <v>0</v>
      </c>
      <c r="GO43" s="1">
        <v>113</v>
      </c>
      <c r="GP43" s="1">
        <v>7</v>
      </c>
      <c r="GQ43" s="1">
        <v>23</v>
      </c>
      <c r="GR43" s="1">
        <v>0</v>
      </c>
      <c r="GS43" s="1">
        <v>19</v>
      </c>
      <c r="GT43" s="1">
        <v>22</v>
      </c>
      <c r="GU43" s="1">
        <v>13</v>
      </c>
      <c r="GV43" s="1">
        <v>0</v>
      </c>
      <c r="GW43" s="1">
        <v>0</v>
      </c>
      <c r="GX43" s="1">
        <v>5</v>
      </c>
      <c r="GY43" s="1">
        <v>0</v>
      </c>
      <c r="GZ43" s="1">
        <v>312</v>
      </c>
      <c r="HA43" s="1">
        <v>7</v>
      </c>
      <c r="HB43" s="1">
        <v>117</v>
      </c>
      <c r="HC43" s="1">
        <v>592</v>
      </c>
      <c r="HD43" s="1">
        <v>0</v>
      </c>
      <c r="HE43" s="1">
        <v>0</v>
      </c>
      <c r="HF43" s="1">
        <v>0</v>
      </c>
      <c r="HG43" s="1">
        <v>41</v>
      </c>
      <c r="HH43" s="1">
        <v>242</v>
      </c>
      <c r="HI43" s="1">
        <v>3</v>
      </c>
      <c r="HJ43" s="1">
        <v>45</v>
      </c>
      <c r="HK43" s="1">
        <v>10</v>
      </c>
      <c r="HL43" s="1">
        <v>0</v>
      </c>
      <c r="HM43" s="1">
        <v>0</v>
      </c>
      <c r="HN43" s="1">
        <v>0</v>
      </c>
      <c r="HO43" s="1">
        <v>3</v>
      </c>
      <c r="HP43" s="1">
        <v>0</v>
      </c>
      <c r="HQ43" s="1">
        <v>31</v>
      </c>
      <c r="HR43" s="1">
        <v>0</v>
      </c>
      <c r="HS43" s="1">
        <v>0</v>
      </c>
      <c r="HT43" s="1">
        <v>0</v>
      </c>
      <c r="HU43" s="1">
        <v>4</v>
      </c>
      <c r="HV43" s="1">
        <v>21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11</v>
      </c>
      <c r="IC43" s="1">
        <v>0</v>
      </c>
      <c r="ID43" s="1">
        <v>0</v>
      </c>
      <c r="IE43" s="1">
        <v>28</v>
      </c>
      <c r="IF43" s="1">
        <v>15</v>
      </c>
      <c r="IG43" s="1">
        <v>3</v>
      </c>
      <c r="IH43" s="1">
        <v>1296</v>
      </c>
      <c r="II43" s="1">
        <v>102</v>
      </c>
      <c r="IJ43" s="1">
        <v>10</v>
      </c>
      <c r="IK43" s="1">
        <v>0</v>
      </c>
      <c r="IL43" s="1">
        <v>0</v>
      </c>
      <c r="IM43" s="1">
        <v>6</v>
      </c>
      <c r="IN43" s="1">
        <v>4672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4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3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3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10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21</v>
      </c>
      <c r="SD43" s="1">
        <v>51</v>
      </c>
      <c r="SE43" s="1">
        <v>0</v>
      </c>
      <c r="SF43" s="1">
        <v>0</v>
      </c>
      <c r="SG43" s="1">
        <v>13</v>
      </c>
      <c r="SH43" s="1">
        <v>0</v>
      </c>
      <c r="SI43" s="1">
        <v>20</v>
      </c>
      <c r="SJ43" s="1">
        <v>966</v>
      </c>
      <c r="SK43" s="1">
        <v>0</v>
      </c>
      <c r="SL43" s="1">
        <v>0</v>
      </c>
      <c r="SM43" s="1">
        <v>110</v>
      </c>
      <c r="SN43" s="1">
        <v>330</v>
      </c>
      <c r="SO43" s="1">
        <v>0</v>
      </c>
      <c r="SP43" s="1">
        <v>3</v>
      </c>
      <c r="SQ43" s="1">
        <v>0</v>
      </c>
      <c r="SR43" s="1">
        <v>65</v>
      </c>
      <c r="SS43" s="1">
        <v>0</v>
      </c>
      <c r="ST43" s="1">
        <v>18</v>
      </c>
      <c r="SU43" s="1">
        <v>0</v>
      </c>
      <c r="SV43" s="1">
        <v>35</v>
      </c>
      <c r="SW43" s="1">
        <v>0</v>
      </c>
      <c r="SX43" s="1">
        <v>0</v>
      </c>
      <c r="SY43" s="1">
        <v>6</v>
      </c>
      <c r="SZ43" s="1">
        <v>426</v>
      </c>
      <c r="TA43" s="1">
        <v>37</v>
      </c>
      <c r="TB43" s="1">
        <v>5</v>
      </c>
      <c r="TC43" s="1">
        <v>0</v>
      </c>
      <c r="TD43" s="1">
        <v>0</v>
      </c>
      <c r="TE43" s="1">
        <v>152</v>
      </c>
      <c r="TF43" s="1">
        <v>7</v>
      </c>
      <c r="TG43" s="1">
        <v>212</v>
      </c>
      <c r="TH43" s="1">
        <v>0</v>
      </c>
      <c r="TI43" s="1">
        <v>44</v>
      </c>
      <c r="TJ43" s="1">
        <v>34</v>
      </c>
      <c r="TK43" s="1">
        <v>13</v>
      </c>
      <c r="TL43" s="1">
        <v>0</v>
      </c>
      <c r="TM43" s="1">
        <v>0</v>
      </c>
      <c r="TN43" s="1">
        <v>5</v>
      </c>
      <c r="TO43" s="1">
        <v>0</v>
      </c>
      <c r="TP43" s="1">
        <v>427</v>
      </c>
      <c r="TQ43" s="1">
        <v>7</v>
      </c>
      <c r="TR43" s="1">
        <v>280</v>
      </c>
      <c r="TS43" s="1">
        <v>673</v>
      </c>
      <c r="TT43" s="1">
        <v>5</v>
      </c>
      <c r="TU43" s="1">
        <v>0</v>
      </c>
      <c r="TV43" s="1">
        <v>0</v>
      </c>
      <c r="TW43" s="1">
        <v>57</v>
      </c>
      <c r="TX43" s="1">
        <v>490</v>
      </c>
      <c r="TY43" s="1">
        <v>3</v>
      </c>
      <c r="TZ43" s="1">
        <v>78</v>
      </c>
      <c r="UA43" s="1">
        <v>10</v>
      </c>
      <c r="UB43" s="1">
        <v>0</v>
      </c>
      <c r="UC43" s="1">
        <v>0</v>
      </c>
      <c r="UD43" s="1">
        <v>0</v>
      </c>
      <c r="UE43" s="1">
        <v>3</v>
      </c>
      <c r="UF43" s="1">
        <v>0</v>
      </c>
      <c r="UG43" s="1">
        <v>78</v>
      </c>
      <c r="UH43" s="1">
        <v>0</v>
      </c>
      <c r="UI43" s="1">
        <v>0</v>
      </c>
      <c r="UJ43" s="1">
        <v>0</v>
      </c>
      <c r="UK43" s="1">
        <v>4</v>
      </c>
      <c r="UL43" s="1">
        <v>41</v>
      </c>
      <c r="UM43" s="1">
        <v>0</v>
      </c>
      <c r="UN43" s="1">
        <v>0</v>
      </c>
      <c r="UO43" s="1">
        <v>0</v>
      </c>
      <c r="UP43" s="1">
        <v>0</v>
      </c>
      <c r="UQ43" s="1">
        <v>0</v>
      </c>
      <c r="UR43" s="1">
        <v>13</v>
      </c>
      <c r="US43" s="1">
        <v>0</v>
      </c>
      <c r="UT43" s="1">
        <v>0</v>
      </c>
      <c r="UU43" s="1">
        <v>33</v>
      </c>
      <c r="UV43" s="1">
        <v>95</v>
      </c>
      <c r="UW43" s="1">
        <v>3</v>
      </c>
      <c r="UX43" s="1">
        <v>1998</v>
      </c>
      <c r="UY43" s="1">
        <v>398</v>
      </c>
      <c r="UZ43" s="1">
        <v>10</v>
      </c>
      <c r="VA43" s="1">
        <v>0</v>
      </c>
      <c r="VB43" s="1">
        <v>0</v>
      </c>
      <c r="VC43" s="1">
        <v>25</v>
      </c>
      <c r="VD43" s="1">
        <v>7334</v>
      </c>
    </row>
    <row r="44" spans="1:576" x14ac:dyDescent="0.25">
      <c r="A44" s="4">
        <v>41</v>
      </c>
      <c r="B44" s="1" t="s">
        <v>16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</v>
      </c>
      <c r="L44" s="1">
        <v>78</v>
      </c>
      <c r="M44" s="1">
        <v>0</v>
      </c>
      <c r="N44" s="1">
        <v>0</v>
      </c>
      <c r="O44" s="1">
        <v>37</v>
      </c>
      <c r="P44" s="1">
        <v>396</v>
      </c>
      <c r="Q44" s="1">
        <v>0</v>
      </c>
      <c r="R44" s="1">
        <v>0</v>
      </c>
      <c r="S44" s="1">
        <v>0</v>
      </c>
      <c r="T44" s="1">
        <v>25</v>
      </c>
      <c r="U44" s="1">
        <v>0</v>
      </c>
      <c r="V44" s="1">
        <v>9</v>
      </c>
      <c r="W44" s="1">
        <v>0</v>
      </c>
      <c r="X44" s="1">
        <v>6</v>
      </c>
      <c r="Y44" s="1">
        <v>0</v>
      </c>
      <c r="Z44" s="1">
        <v>0</v>
      </c>
      <c r="AA44" s="1">
        <v>0</v>
      </c>
      <c r="AB44" s="1">
        <v>128</v>
      </c>
      <c r="AC44" s="1">
        <v>12</v>
      </c>
      <c r="AD44" s="1">
        <v>5</v>
      </c>
      <c r="AE44" s="1">
        <v>0</v>
      </c>
      <c r="AF44" s="1">
        <v>0</v>
      </c>
      <c r="AG44" s="1">
        <v>5</v>
      </c>
      <c r="AH44" s="1">
        <v>0</v>
      </c>
      <c r="AI44" s="1">
        <v>153</v>
      </c>
      <c r="AJ44" s="1">
        <v>0</v>
      </c>
      <c r="AK44" s="1">
        <v>20</v>
      </c>
      <c r="AL44" s="1">
        <v>20</v>
      </c>
      <c r="AM44" s="1">
        <v>0</v>
      </c>
      <c r="AN44" s="1">
        <v>0</v>
      </c>
      <c r="AO44" s="1">
        <v>0</v>
      </c>
      <c r="AP44" s="1">
        <v>5</v>
      </c>
      <c r="AQ44" s="1">
        <v>0</v>
      </c>
      <c r="AR44" s="1">
        <v>6</v>
      </c>
      <c r="AS44" s="1">
        <v>4</v>
      </c>
      <c r="AT44" s="1">
        <v>6</v>
      </c>
      <c r="AU44" s="1">
        <v>102</v>
      </c>
      <c r="AV44" s="1">
        <v>0</v>
      </c>
      <c r="AW44" s="1">
        <v>15</v>
      </c>
      <c r="AX44" s="1">
        <v>0</v>
      </c>
      <c r="AY44" s="1">
        <v>25</v>
      </c>
      <c r="AZ44" s="1">
        <v>0</v>
      </c>
      <c r="BA44" s="1">
        <v>0</v>
      </c>
      <c r="BB44" s="1">
        <v>26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9</v>
      </c>
      <c r="BJ44" s="1">
        <v>0</v>
      </c>
      <c r="BK44" s="1">
        <v>0</v>
      </c>
      <c r="BL44" s="1">
        <v>0</v>
      </c>
      <c r="BM44" s="1">
        <v>0</v>
      </c>
      <c r="BN44" s="1">
        <v>10</v>
      </c>
      <c r="BO44" s="1">
        <v>0</v>
      </c>
      <c r="BP44" s="1">
        <v>0</v>
      </c>
      <c r="BQ44" s="1">
        <v>0</v>
      </c>
      <c r="BR44" s="1">
        <v>0</v>
      </c>
      <c r="BS44" s="1">
        <v>3</v>
      </c>
      <c r="BT44" s="1">
        <v>3</v>
      </c>
      <c r="BU44" s="1">
        <v>0</v>
      </c>
      <c r="BV44" s="1">
        <v>0</v>
      </c>
      <c r="BW44" s="1">
        <v>26</v>
      </c>
      <c r="BX44" s="1">
        <v>95</v>
      </c>
      <c r="BY44" s="1">
        <v>0</v>
      </c>
      <c r="BZ44" s="1">
        <v>117</v>
      </c>
      <c r="CA44" s="1">
        <v>3</v>
      </c>
      <c r="CB44" s="1">
        <v>5</v>
      </c>
      <c r="CC44" s="1">
        <v>0</v>
      </c>
      <c r="CD44" s="1">
        <v>0</v>
      </c>
      <c r="CE44" s="1">
        <v>0</v>
      </c>
      <c r="CF44" s="1">
        <v>1369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5</v>
      </c>
      <c r="CP44" s="1">
        <v>0</v>
      </c>
      <c r="CQ44" s="1">
        <v>0</v>
      </c>
      <c r="CR44" s="1">
        <v>0</v>
      </c>
      <c r="CS44" s="1">
        <v>0</v>
      </c>
      <c r="CT44" s="1">
        <v>8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3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5</v>
      </c>
      <c r="DY44" s="1">
        <v>3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6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3</v>
      </c>
      <c r="FB44" s="1">
        <v>0</v>
      </c>
      <c r="FC44" s="1">
        <v>0</v>
      </c>
      <c r="FD44" s="1">
        <v>4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34</v>
      </c>
      <c r="FK44" s="1">
        <v>7</v>
      </c>
      <c r="FL44" s="1">
        <v>0</v>
      </c>
      <c r="FM44" s="1">
        <v>21</v>
      </c>
      <c r="FN44" s="1">
        <v>32</v>
      </c>
      <c r="FO44" s="1">
        <v>9</v>
      </c>
      <c r="FP44" s="1">
        <v>12</v>
      </c>
      <c r="FQ44" s="1">
        <v>29</v>
      </c>
      <c r="FR44" s="1">
        <v>3</v>
      </c>
      <c r="FS44" s="1">
        <v>44</v>
      </c>
      <c r="FT44" s="1">
        <v>190</v>
      </c>
      <c r="FU44" s="1">
        <v>9</v>
      </c>
      <c r="FV44" s="1">
        <v>8</v>
      </c>
      <c r="FW44" s="1">
        <v>74</v>
      </c>
      <c r="FX44" s="1">
        <v>401</v>
      </c>
      <c r="FY44" s="1">
        <v>8</v>
      </c>
      <c r="FZ44" s="1">
        <v>7</v>
      </c>
      <c r="GA44" s="1">
        <v>0</v>
      </c>
      <c r="GB44" s="1">
        <v>58</v>
      </c>
      <c r="GC44" s="1">
        <v>19</v>
      </c>
      <c r="GD44" s="1">
        <v>89</v>
      </c>
      <c r="GE44" s="1">
        <v>3</v>
      </c>
      <c r="GF44" s="1">
        <v>36</v>
      </c>
      <c r="GG44" s="1">
        <v>3</v>
      </c>
      <c r="GH44" s="1">
        <v>0</v>
      </c>
      <c r="GI44" s="1">
        <v>30</v>
      </c>
      <c r="GJ44" s="1">
        <v>140</v>
      </c>
      <c r="GK44" s="1">
        <v>76</v>
      </c>
      <c r="GL44" s="1">
        <v>63</v>
      </c>
      <c r="GM44" s="1">
        <v>0</v>
      </c>
      <c r="GN44" s="1">
        <v>0</v>
      </c>
      <c r="GO44" s="1">
        <v>41</v>
      </c>
      <c r="GP44" s="1">
        <v>0</v>
      </c>
      <c r="GQ44" s="1">
        <v>223</v>
      </c>
      <c r="GR44" s="1">
        <v>10</v>
      </c>
      <c r="GS44" s="1">
        <v>105</v>
      </c>
      <c r="GT44" s="1">
        <v>50</v>
      </c>
      <c r="GU44" s="1">
        <v>20</v>
      </c>
      <c r="GV44" s="1">
        <v>0</v>
      </c>
      <c r="GW44" s="1">
        <v>4</v>
      </c>
      <c r="GX44" s="1">
        <v>38</v>
      </c>
      <c r="GY44" s="1">
        <v>0</v>
      </c>
      <c r="GZ44" s="1">
        <v>44</v>
      </c>
      <c r="HA44" s="1">
        <v>40</v>
      </c>
      <c r="HB44" s="1">
        <v>48</v>
      </c>
      <c r="HC44" s="1">
        <v>203</v>
      </c>
      <c r="HD44" s="1">
        <v>52</v>
      </c>
      <c r="HE44" s="1">
        <v>17</v>
      </c>
      <c r="HF44" s="1">
        <v>18</v>
      </c>
      <c r="HG44" s="1">
        <v>75</v>
      </c>
      <c r="HH44" s="1">
        <v>38</v>
      </c>
      <c r="HI44" s="1">
        <v>13</v>
      </c>
      <c r="HJ44" s="1">
        <v>59</v>
      </c>
      <c r="HK44" s="1">
        <v>54</v>
      </c>
      <c r="HL44" s="1">
        <v>0</v>
      </c>
      <c r="HM44" s="1">
        <v>0</v>
      </c>
      <c r="HN44" s="1">
        <v>0</v>
      </c>
      <c r="HO44" s="1">
        <v>13</v>
      </c>
      <c r="HP44" s="1">
        <v>0</v>
      </c>
      <c r="HQ44" s="1">
        <v>34</v>
      </c>
      <c r="HR44" s="1">
        <v>0</v>
      </c>
      <c r="HS44" s="1">
        <v>0</v>
      </c>
      <c r="HT44" s="1">
        <v>0</v>
      </c>
      <c r="HU44" s="1">
        <v>0</v>
      </c>
      <c r="HV44" s="1">
        <v>26</v>
      </c>
      <c r="HW44" s="1">
        <v>0</v>
      </c>
      <c r="HX44" s="1">
        <v>7</v>
      </c>
      <c r="HY44" s="1">
        <v>57</v>
      </c>
      <c r="HZ44" s="1">
        <v>0</v>
      </c>
      <c r="IA44" s="1">
        <v>5</v>
      </c>
      <c r="IB44" s="1">
        <v>10</v>
      </c>
      <c r="IC44" s="1">
        <v>7</v>
      </c>
      <c r="ID44" s="1">
        <v>0</v>
      </c>
      <c r="IE44" s="1">
        <v>64</v>
      </c>
      <c r="IF44" s="1">
        <v>138</v>
      </c>
      <c r="IG44" s="1">
        <v>4</v>
      </c>
      <c r="IH44" s="1">
        <v>290</v>
      </c>
      <c r="II44" s="1">
        <v>19</v>
      </c>
      <c r="IJ44" s="1">
        <v>35</v>
      </c>
      <c r="IK44" s="1">
        <v>0</v>
      </c>
      <c r="IL44" s="1">
        <v>0</v>
      </c>
      <c r="IM44" s="1">
        <v>5</v>
      </c>
      <c r="IN44" s="1">
        <v>3249</v>
      </c>
      <c r="IO44" s="1">
        <v>0</v>
      </c>
      <c r="IP44" s="1">
        <v>0</v>
      </c>
      <c r="IQ44" s="1">
        <v>31</v>
      </c>
      <c r="IR44" s="1">
        <v>47</v>
      </c>
      <c r="IS44" s="1">
        <v>4</v>
      </c>
      <c r="IT44" s="1">
        <v>15</v>
      </c>
      <c r="IU44" s="1">
        <v>21</v>
      </c>
      <c r="IV44" s="1">
        <v>8</v>
      </c>
      <c r="IW44" s="1">
        <v>60</v>
      </c>
      <c r="IX44" s="1">
        <v>280</v>
      </c>
      <c r="IY44" s="1">
        <v>0</v>
      </c>
      <c r="IZ44" s="1">
        <v>11</v>
      </c>
      <c r="JA44" s="1">
        <v>106</v>
      </c>
      <c r="JB44" s="1">
        <v>1306</v>
      </c>
      <c r="JC44" s="1">
        <v>0</v>
      </c>
      <c r="JD44" s="1">
        <v>0</v>
      </c>
      <c r="JE44" s="1">
        <v>0</v>
      </c>
      <c r="JF44" s="1">
        <v>81</v>
      </c>
      <c r="JG44" s="1">
        <v>7</v>
      </c>
      <c r="JH44" s="1">
        <v>145</v>
      </c>
      <c r="JI44" s="1">
        <v>0</v>
      </c>
      <c r="JJ44" s="1">
        <v>66</v>
      </c>
      <c r="JK44" s="1">
        <v>0</v>
      </c>
      <c r="JL44" s="1">
        <v>0</v>
      </c>
      <c r="JM44" s="1">
        <v>12</v>
      </c>
      <c r="JN44" s="1">
        <v>272</v>
      </c>
      <c r="JO44" s="1">
        <v>53</v>
      </c>
      <c r="JP44" s="1">
        <v>21</v>
      </c>
      <c r="JQ44" s="1">
        <v>0</v>
      </c>
      <c r="JR44" s="1">
        <v>0</v>
      </c>
      <c r="JS44" s="1">
        <v>38</v>
      </c>
      <c r="JT44" s="1">
        <v>3</v>
      </c>
      <c r="JU44" s="1">
        <v>684</v>
      </c>
      <c r="JV44" s="1">
        <v>3</v>
      </c>
      <c r="JW44" s="1">
        <v>149</v>
      </c>
      <c r="JX44" s="1">
        <v>186</v>
      </c>
      <c r="JY44" s="1">
        <v>11</v>
      </c>
      <c r="JZ44" s="1">
        <v>0</v>
      </c>
      <c r="KA44" s="1">
        <v>4</v>
      </c>
      <c r="KB44" s="1">
        <v>112</v>
      </c>
      <c r="KC44" s="1">
        <v>6</v>
      </c>
      <c r="KD44" s="1">
        <v>43</v>
      </c>
      <c r="KE44" s="1">
        <v>48</v>
      </c>
      <c r="KF44" s="1">
        <v>58</v>
      </c>
      <c r="KG44" s="1">
        <v>371</v>
      </c>
      <c r="KH44" s="1">
        <v>4</v>
      </c>
      <c r="KI44" s="1">
        <v>48</v>
      </c>
      <c r="KJ44" s="1">
        <v>7</v>
      </c>
      <c r="KK44" s="1">
        <v>178</v>
      </c>
      <c r="KL44" s="1">
        <v>54</v>
      </c>
      <c r="KM44" s="1">
        <v>21</v>
      </c>
      <c r="KN44" s="1">
        <v>151</v>
      </c>
      <c r="KO44" s="1">
        <v>11</v>
      </c>
      <c r="KP44" s="1">
        <v>0</v>
      </c>
      <c r="KQ44" s="1">
        <v>0</v>
      </c>
      <c r="KR44" s="1">
        <v>6</v>
      </c>
      <c r="KS44" s="1">
        <v>9</v>
      </c>
      <c r="KT44" s="1">
        <v>0</v>
      </c>
      <c r="KU44" s="1">
        <v>27</v>
      </c>
      <c r="KV44" s="1">
        <v>0</v>
      </c>
      <c r="KW44" s="1">
        <v>0</v>
      </c>
      <c r="KX44" s="1">
        <v>4</v>
      </c>
      <c r="KY44" s="1">
        <v>0</v>
      </c>
      <c r="KZ44" s="1">
        <v>33</v>
      </c>
      <c r="LA44" s="1">
        <v>0</v>
      </c>
      <c r="LB44" s="1">
        <v>4</v>
      </c>
      <c r="LC44" s="1">
        <v>0</v>
      </c>
      <c r="LD44" s="1">
        <v>0</v>
      </c>
      <c r="LE44" s="1">
        <v>0</v>
      </c>
      <c r="LF44" s="1">
        <v>7</v>
      </c>
      <c r="LG44" s="1">
        <v>18</v>
      </c>
      <c r="LH44" s="1">
        <v>4</v>
      </c>
      <c r="LI44" s="1">
        <v>133</v>
      </c>
      <c r="LJ44" s="1">
        <v>473</v>
      </c>
      <c r="LK44" s="1">
        <v>12</v>
      </c>
      <c r="LL44" s="1">
        <v>720</v>
      </c>
      <c r="LM44" s="1">
        <v>14</v>
      </c>
      <c r="LN44" s="1">
        <v>27</v>
      </c>
      <c r="LO44" s="1">
        <v>0</v>
      </c>
      <c r="LP44" s="1">
        <v>0</v>
      </c>
      <c r="LQ44" s="1">
        <v>0</v>
      </c>
      <c r="LR44" s="1">
        <v>6214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0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4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5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3</v>
      </c>
      <c r="PF44" s="1">
        <v>7</v>
      </c>
      <c r="PG44" s="1">
        <v>0</v>
      </c>
      <c r="PH44" s="1">
        <v>0</v>
      </c>
      <c r="PI44" s="1">
        <v>0</v>
      </c>
      <c r="PJ44" s="1">
        <v>19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3</v>
      </c>
      <c r="PS44" s="1">
        <v>0</v>
      </c>
      <c r="PT44" s="1">
        <v>0</v>
      </c>
      <c r="PU44" s="1">
        <v>0</v>
      </c>
      <c r="PV44" s="1">
        <v>3</v>
      </c>
      <c r="PW44" s="1">
        <v>3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6</v>
      </c>
      <c r="QD44" s="1">
        <v>0</v>
      </c>
      <c r="QE44" s="1">
        <v>0</v>
      </c>
      <c r="QF44" s="1">
        <v>17</v>
      </c>
      <c r="QG44" s="1">
        <v>0</v>
      </c>
      <c r="QH44" s="1">
        <v>0</v>
      </c>
      <c r="QI44" s="1">
        <v>0</v>
      </c>
      <c r="QJ44" s="1">
        <v>3</v>
      </c>
      <c r="QK44" s="1">
        <v>0</v>
      </c>
      <c r="QL44" s="1">
        <v>0</v>
      </c>
      <c r="QM44" s="1">
        <v>0</v>
      </c>
      <c r="QN44" s="1">
        <v>0</v>
      </c>
      <c r="QO44" s="1">
        <v>5</v>
      </c>
      <c r="QP44" s="1">
        <v>0</v>
      </c>
      <c r="QQ44" s="1">
        <v>0</v>
      </c>
      <c r="QR44" s="1">
        <v>0</v>
      </c>
      <c r="QS44" s="1">
        <v>6</v>
      </c>
      <c r="QT44" s="1">
        <v>4</v>
      </c>
      <c r="QU44" s="1">
        <v>0</v>
      </c>
      <c r="QV44" s="1">
        <v>4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6</v>
      </c>
      <c r="RR44" s="1">
        <v>3</v>
      </c>
      <c r="RS44" s="1">
        <v>0</v>
      </c>
      <c r="RT44" s="1">
        <v>11</v>
      </c>
      <c r="RU44" s="1">
        <v>4</v>
      </c>
      <c r="RV44" s="1">
        <v>0</v>
      </c>
      <c r="RW44" s="1">
        <v>0</v>
      </c>
      <c r="RX44" s="1">
        <v>0</v>
      </c>
      <c r="RY44" s="1">
        <v>0</v>
      </c>
      <c r="RZ44" s="1">
        <v>109</v>
      </c>
      <c r="SA44" s="1">
        <v>7</v>
      </c>
      <c r="SB44" s="1">
        <v>0</v>
      </c>
      <c r="SC44" s="1">
        <v>47</v>
      </c>
      <c r="SD44" s="1">
        <v>79</v>
      </c>
      <c r="SE44" s="1">
        <v>12</v>
      </c>
      <c r="SF44" s="1">
        <v>32</v>
      </c>
      <c r="SG44" s="1">
        <v>51</v>
      </c>
      <c r="SH44" s="1">
        <v>9</v>
      </c>
      <c r="SI44" s="1">
        <v>117</v>
      </c>
      <c r="SJ44" s="1">
        <v>556</v>
      </c>
      <c r="SK44" s="1">
        <v>9</v>
      </c>
      <c r="SL44" s="1">
        <v>16</v>
      </c>
      <c r="SM44" s="1">
        <v>216</v>
      </c>
      <c r="SN44" s="1">
        <v>2126</v>
      </c>
      <c r="SO44" s="1">
        <v>8</v>
      </c>
      <c r="SP44" s="1">
        <v>7</v>
      </c>
      <c r="SQ44" s="1">
        <v>3</v>
      </c>
      <c r="SR44" s="1">
        <v>159</v>
      </c>
      <c r="SS44" s="1">
        <v>26</v>
      </c>
      <c r="ST44" s="1">
        <v>247</v>
      </c>
      <c r="SU44" s="1">
        <v>3</v>
      </c>
      <c r="SV44" s="1">
        <v>114</v>
      </c>
      <c r="SW44" s="1">
        <v>4</v>
      </c>
      <c r="SX44" s="1">
        <v>0</v>
      </c>
      <c r="SY44" s="1">
        <v>49</v>
      </c>
      <c r="SZ44" s="1">
        <v>541</v>
      </c>
      <c r="TA44" s="1">
        <v>148</v>
      </c>
      <c r="TB44" s="1">
        <v>84</v>
      </c>
      <c r="TC44" s="1">
        <v>5</v>
      </c>
      <c r="TD44" s="1">
        <v>0</v>
      </c>
      <c r="TE44" s="1">
        <v>90</v>
      </c>
      <c r="TF44" s="1">
        <v>3</v>
      </c>
      <c r="TG44" s="1">
        <v>1060</v>
      </c>
      <c r="TH44" s="1">
        <v>13</v>
      </c>
      <c r="TI44" s="1">
        <v>275</v>
      </c>
      <c r="TJ44" s="1">
        <v>265</v>
      </c>
      <c r="TK44" s="1">
        <v>35</v>
      </c>
      <c r="TL44" s="1">
        <v>0</v>
      </c>
      <c r="TM44" s="1">
        <v>12</v>
      </c>
      <c r="TN44" s="1">
        <v>166</v>
      </c>
      <c r="TO44" s="1">
        <v>4</v>
      </c>
      <c r="TP44" s="1">
        <v>91</v>
      </c>
      <c r="TQ44" s="1">
        <v>95</v>
      </c>
      <c r="TR44" s="1">
        <v>118</v>
      </c>
      <c r="TS44" s="1">
        <v>686</v>
      </c>
      <c r="TT44" s="1">
        <v>61</v>
      </c>
      <c r="TU44" s="1">
        <v>70</v>
      </c>
      <c r="TV44" s="1">
        <v>27</v>
      </c>
      <c r="TW44" s="1">
        <v>286</v>
      </c>
      <c r="TX44" s="1">
        <v>95</v>
      </c>
      <c r="TY44" s="1">
        <v>26</v>
      </c>
      <c r="TZ44" s="1">
        <v>236</v>
      </c>
      <c r="UA44" s="1">
        <v>62</v>
      </c>
      <c r="UB44" s="1">
        <v>5</v>
      </c>
      <c r="UC44" s="1">
        <v>3</v>
      </c>
      <c r="UD44" s="1">
        <v>8</v>
      </c>
      <c r="UE44" s="1">
        <v>22</v>
      </c>
      <c r="UF44" s="1">
        <v>0</v>
      </c>
      <c r="UG44" s="1">
        <v>76</v>
      </c>
      <c r="UH44" s="1">
        <v>0</v>
      </c>
      <c r="UI44" s="1">
        <v>0</v>
      </c>
      <c r="UJ44" s="1">
        <v>5</v>
      </c>
      <c r="UK44" s="1">
        <v>0</v>
      </c>
      <c r="UL44" s="1">
        <v>64</v>
      </c>
      <c r="UM44" s="1">
        <v>0</v>
      </c>
      <c r="UN44" s="1">
        <v>4</v>
      </c>
      <c r="UO44" s="1">
        <v>58</v>
      </c>
      <c r="UP44" s="1">
        <v>4</v>
      </c>
      <c r="UQ44" s="1">
        <v>3</v>
      </c>
      <c r="UR44" s="1">
        <v>16</v>
      </c>
      <c r="US44" s="1">
        <v>26</v>
      </c>
      <c r="UT44" s="1">
        <v>0</v>
      </c>
      <c r="UU44" s="1">
        <v>229</v>
      </c>
      <c r="UV44" s="1">
        <v>717</v>
      </c>
      <c r="UW44" s="1">
        <v>19</v>
      </c>
      <c r="UX44" s="1">
        <v>1140</v>
      </c>
      <c r="UY44" s="1">
        <v>43</v>
      </c>
      <c r="UZ44" s="1">
        <v>69</v>
      </c>
      <c r="VA44" s="1">
        <v>0</v>
      </c>
      <c r="VB44" s="1">
        <v>0</v>
      </c>
      <c r="VC44" s="1">
        <v>5</v>
      </c>
      <c r="VD44" s="1">
        <v>10987</v>
      </c>
    </row>
    <row r="45" spans="1:576" x14ac:dyDescent="0.25">
      <c r="A45" s="4">
        <v>42</v>
      </c>
      <c r="B45" s="1" t="s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3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3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</v>
      </c>
      <c r="FK45" s="1">
        <v>3</v>
      </c>
      <c r="FL45" s="1">
        <v>0</v>
      </c>
      <c r="FM45" s="1">
        <v>7</v>
      </c>
      <c r="FN45" s="1">
        <v>10</v>
      </c>
      <c r="FO45" s="1">
        <v>3</v>
      </c>
      <c r="FP45" s="1">
        <v>4</v>
      </c>
      <c r="FQ45" s="1">
        <v>14</v>
      </c>
      <c r="FR45" s="1">
        <v>0</v>
      </c>
      <c r="FS45" s="1">
        <v>19</v>
      </c>
      <c r="FT45" s="1">
        <v>18</v>
      </c>
      <c r="FU45" s="1">
        <v>0</v>
      </c>
      <c r="FV45" s="1">
        <v>0</v>
      </c>
      <c r="FW45" s="1">
        <v>6</v>
      </c>
      <c r="FX45" s="1">
        <v>34</v>
      </c>
      <c r="FY45" s="1">
        <v>6</v>
      </c>
      <c r="FZ45" s="1">
        <v>0</v>
      </c>
      <c r="GA45" s="1">
        <v>0</v>
      </c>
      <c r="GB45" s="1">
        <v>10</v>
      </c>
      <c r="GC45" s="1">
        <v>11</v>
      </c>
      <c r="GD45" s="1">
        <v>13</v>
      </c>
      <c r="GE45" s="1">
        <v>0</v>
      </c>
      <c r="GF45" s="1">
        <v>12</v>
      </c>
      <c r="GG45" s="1">
        <v>3</v>
      </c>
      <c r="GH45" s="1">
        <v>4</v>
      </c>
      <c r="GI45" s="1">
        <v>5</v>
      </c>
      <c r="GJ45" s="1">
        <v>12</v>
      </c>
      <c r="GK45" s="1">
        <v>41</v>
      </c>
      <c r="GL45" s="1">
        <v>6</v>
      </c>
      <c r="GM45" s="1">
        <v>4</v>
      </c>
      <c r="GN45" s="1">
        <v>0</v>
      </c>
      <c r="GO45" s="1">
        <v>25</v>
      </c>
      <c r="GP45" s="1">
        <v>0</v>
      </c>
      <c r="GQ45" s="1">
        <v>35</v>
      </c>
      <c r="GR45" s="1">
        <v>0</v>
      </c>
      <c r="GS45" s="1">
        <v>26</v>
      </c>
      <c r="GT45" s="1">
        <v>15</v>
      </c>
      <c r="GU45" s="1">
        <v>5</v>
      </c>
      <c r="GV45" s="1">
        <v>0</v>
      </c>
      <c r="GW45" s="1">
        <v>4</v>
      </c>
      <c r="GX45" s="1">
        <v>12</v>
      </c>
      <c r="GY45" s="1">
        <v>6</v>
      </c>
      <c r="GZ45" s="1">
        <v>3</v>
      </c>
      <c r="HA45" s="1">
        <v>14</v>
      </c>
      <c r="HB45" s="1">
        <v>16</v>
      </c>
      <c r="HC45" s="1">
        <v>14</v>
      </c>
      <c r="HD45" s="1">
        <v>5</v>
      </c>
      <c r="HE45" s="1">
        <v>11</v>
      </c>
      <c r="HF45" s="1">
        <v>0</v>
      </c>
      <c r="HG45" s="1">
        <v>15</v>
      </c>
      <c r="HH45" s="1">
        <v>11</v>
      </c>
      <c r="HI45" s="1">
        <v>5</v>
      </c>
      <c r="HJ45" s="1">
        <v>18</v>
      </c>
      <c r="HK45" s="1">
        <v>20</v>
      </c>
      <c r="HL45" s="1">
        <v>5</v>
      </c>
      <c r="HM45" s="1">
        <v>0</v>
      </c>
      <c r="HN45" s="1">
        <v>0</v>
      </c>
      <c r="HO45" s="1">
        <v>10</v>
      </c>
      <c r="HP45" s="1">
        <v>5</v>
      </c>
      <c r="HQ45" s="1">
        <v>29</v>
      </c>
      <c r="HR45" s="1">
        <v>0</v>
      </c>
      <c r="HS45" s="1">
        <v>0</v>
      </c>
      <c r="HT45" s="1">
        <v>3</v>
      </c>
      <c r="HU45" s="1">
        <v>0</v>
      </c>
      <c r="HV45" s="1">
        <v>10</v>
      </c>
      <c r="HW45" s="1">
        <v>0</v>
      </c>
      <c r="HX45" s="1">
        <v>4</v>
      </c>
      <c r="HY45" s="1">
        <v>0</v>
      </c>
      <c r="HZ45" s="1">
        <v>0</v>
      </c>
      <c r="IA45" s="1">
        <v>0</v>
      </c>
      <c r="IB45" s="1">
        <v>4</v>
      </c>
      <c r="IC45" s="1">
        <v>3</v>
      </c>
      <c r="ID45" s="1">
        <v>0</v>
      </c>
      <c r="IE45" s="1">
        <v>9</v>
      </c>
      <c r="IF45" s="1">
        <v>7</v>
      </c>
      <c r="IG45" s="1">
        <v>7</v>
      </c>
      <c r="IH45" s="1">
        <v>37</v>
      </c>
      <c r="II45" s="1">
        <v>8</v>
      </c>
      <c r="IJ45" s="1">
        <v>17</v>
      </c>
      <c r="IK45" s="1">
        <v>0</v>
      </c>
      <c r="IL45" s="1">
        <v>0</v>
      </c>
      <c r="IM45" s="1">
        <v>0</v>
      </c>
      <c r="IN45" s="1">
        <v>670</v>
      </c>
      <c r="IO45" s="1">
        <v>0</v>
      </c>
      <c r="IP45" s="1">
        <v>0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0</v>
      </c>
      <c r="JQ45" s="1">
        <v>0</v>
      </c>
      <c r="JR45" s="1">
        <v>0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>
        <v>0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>
        <v>0</v>
      </c>
      <c r="KW45" s="1">
        <v>0</v>
      </c>
      <c r="KX45" s="1">
        <v>0</v>
      </c>
      <c r="KY45" s="1">
        <v>0</v>
      </c>
      <c r="KZ45" s="1">
        <v>0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0</v>
      </c>
      <c r="LH45" s="1">
        <v>0</v>
      </c>
      <c r="LI45" s="1">
        <v>0</v>
      </c>
      <c r="LJ45" s="1">
        <v>0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3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0</v>
      </c>
      <c r="PF45" s="1">
        <v>0</v>
      </c>
      <c r="PG45" s="1">
        <v>0</v>
      </c>
      <c r="PH45" s="1">
        <v>0</v>
      </c>
      <c r="PI45" s="1">
        <v>0</v>
      </c>
      <c r="PJ45" s="1">
        <v>0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0</v>
      </c>
      <c r="PW45" s="1">
        <v>0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0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0</v>
      </c>
      <c r="RR45" s="1">
        <v>0</v>
      </c>
      <c r="RS45" s="1">
        <v>0</v>
      </c>
      <c r="RT45" s="1">
        <v>0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0</v>
      </c>
      <c r="SA45" s="1">
        <v>3</v>
      </c>
      <c r="SB45" s="1">
        <v>0</v>
      </c>
      <c r="SC45" s="1">
        <v>7</v>
      </c>
      <c r="SD45" s="1">
        <v>11</v>
      </c>
      <c r="SE45" s="1">
        <v>3</v>
      </c>
      <c r="SF45" s="1">
        <v>4</v>
      </c>
      <c r="SG45" s="1">
        <v>14</v>
      </c>
      <c r="SH45" s="1">
        <v>0</v>
      </c>
      <c r="SI45" s="1">
        <v>13</v>
      </c>
      <c r="SJ45" s="1">
        <v>20</v>
      </c>
      <c r="SK45" s="1">
        <v>0</v>
      </c>
      <c r="SL45" s="1">
        <v>0</v>
      </c>
      <c r="SM45" s="1">
        <v>6</v>
      </c>
      <c r="SN45" s="1">
        <v>37</v>
      </c>
      <c r="SO45" s="1">
        <v>6</v>
      </c>
      <c r="SP45" s="1">
        <v>0</v>
      </c>
      <c r="SQ45" s="1">
        <v>0</v>
      </c>
      <c r="SR45" s="1">
        <v>10</v>
      </c>
      <c r="SS45" s="1">
        <v>17</v>
      </c>
      <c r="ST45" s="1">
        <v>16</v>
      </c>
      <c r="SU45" s="1">
        <v>0</v>
      </c>
      <c r="SV45" s="1">
        <v>12</v>
      </c>
      <c r="SW45" s="1">
        <v>3</v>
      </c>
      <c r="SX45" s="1">
        <v>4</v>
      </c>
      <c r="SY45" s="1">
        <v>5</v>
      </c>
      <c r="SZ45" s="1">
        <v>15</v>
      </c>
      <c r="TA45" s="1">
        <v>45</v>
      </c>
      <c r="TB45" s="1">
        <v>6</v>
      </c>
      <c r="TC45" s="1">
        <v>4</v>
      </c>
      <c r="TD45" s="1">
        <v>0</v>
      </c>
      <c r="TE45" s="1">
        <v>25</v>
      </c>
      <c r="TF45" s="1">
        <v>0</v>
      </c>
      <c r="TG45" s="1">
        <v>35</v>
      </c>
      <c r="TH45" s="1">
        <v>0</v>
      </c>
      <c r="TI45" s="1">
        <v>26</v>
      </c>
      <c r="TJ45" s="1">
        <v>15</v>
      </c>
      <c r="TK45" s="1">
        <v>5</v>
      </c>
      <c r="TL45" s="1">
        <v>0</v>
      </c>
      <c r="TM45" s="1">
        <v>4</v>
      </c>
      <c r="TN45" s="1">
        <v>12</v>
      </c>
      <c r="TO45" s="1">
        <v>6</v>
      </c>
      <c r="TP45" s="1">
        <v>3</v>
      </c>
      <c r="TQ45" s="1">
        <v>14</v>
      </c>
      <c r="TR45" s="1">
        <v>16</v>
      </c>
      <c r="TS45" s="1">
        <v>14</v>
      </c>
      <c r="TT45" s="1">
        <v>5</v>
      </c>
      <c r="TU45" s="1">
        <v>11</v>
      </c>
      <c r="TV45" s="1">
        <v>0</v>
      </c>
      <c r="TW45" s="1">
        <v>20</v>
      </c>
      <c r="TX45" s="1">
        <v>11</v>
      </c>
      <c r="TY45" s="1">
        <v>5</v>
      </c>
      <c r="TZ45" s="1">
        <v>18</v>
      </c>
      <c r="UA45" s="1">
        <v>23</v>
      </c>
      <c r="UB45" s="1">
        <v>3</v>
      </c>
      <c r="UC45" s="1">
        <v>0</v>
      </c>
      <c r="UD45" s="1">
        <v>0</v>
      </c>
      <c r="UE45" s="1">
        <v>14</v>
      </c>
      <c r="UF45" s="1">
        <v>5</v>
      </c>
      <c r="UG45" s="1">
        <v>29</v>
      </c>
      <c r="UH45" s="1">
        <v>0</v>
      </c>
      <c r="UI45" s="1">
        <v>0</v>
      </c>
      <c r="UJ45" s="1">
        <v>3</v>
      </c>
      <c r="UK45" s="1">
        <v>0</v>
      </c>
      <c r="UL45" s="1">
        <v>8</v>
      </c>
      <c r="UM45" s="1">
        <v>0</v>
      </c>
      <c r="UN45" s="1">
        <v>4</v>
      </c>
      <c r="UO45" s="1">
        <v>0</v>
      </c>
      <c r="UP45" s="1">
        <v>0</v>
      </c>
      <c r="UQ45" s="1">
        <v>0</v>
      </c>
      <c r="UR45" s="1">
        <v>4</v>
      </c>
      <c r="US45" s="1">
        <v>3</v>
      </c>
      <c r="UT45" s="1">
        <v>0</v>
      </c>
      <c r="UU45" s="1">
        <v>9</v>
      </c>
      <c r="UV45" s="1">
        <v>12</v>
      </c>
      <c r="UW45" s="1">
        <v>7</v>
      </c>
      <c r="UX45" s="1">
        <v>37</v>
      </c>
      <c r="UY45" s="1">
        <v>9</v>
      </c>
      <c r="UZ45" s="1">
        <v>17</v>
      </c>
      <c r="VA45" s="1">
        <v>0</v>
      </c>
      <c r="VB45" s="1">
        <v>0</v>
      </c>
      <c r="VC45" s="1">
        <v>0</v>
      </c>
      <c r="VD45" s="1">
        <v>693</v>
      </c>
    </row>
    <row r="46" spans="1:576" x14ac:dyDescent="0.25">
      <c r="A46" s="4">
        <v>43</v>
      </c>
      <c r="B46" s="1" t="s">
        <v>26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v>0</v>
      </c>
      <c r="I46" s="1">
        <v>3</v>
      </c>
      <c r="J46" s="1">
        <v>0</v>
      </c>
      <c r="K46" s="1">
        <v>8</v>
      </c>
      <c r="L46" s="1">
        <v>3</v>
      </c>
      <c r="M46" s="1">
        <v>0</v>
      </c>
      <c r="N46" s="1">
        <v>0</v>
      </c>
      <c r="O46" s="1">
        <v>0</v>
      </c>
      <c r="P46" s="1">
        <v>4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5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6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19</v>
      </c>
      <c r="AU46" s="1">
        <v>3</v>
      </c>
      <c r="AV46" s="1">
        <v>0</v>
      </c>
      <c r="AW46" s="1">
        <v>0</v>
      </c>
      <c r="AX46" s="1">
        <v>0</v>
      </c>
      <c r="AY46" s="1">
        <v>0</v>
      </c>
      <c r="AZ46" s="1">
        <v>4</v>
      </c>
      <c r="BA46" s="1">
        <v>0</v>
      </c>
      <c r="BB46" s="1">
        <v>8</v>
      </c>
      <c r="BC46" s="1">
        <v>0</v>
      </c>
      <c r="BD46" s="1">
        <v>0</v>
      </c>
      <c r="BE46" s="1">
        <v>0</v>
      </c>
      <c r="BF46" s="1">
        <v>0</v>
      </c>
      <c r="BG46" s="1">
        <v>3</v>
      </c>
      <c r="BH46" s="1">
        <v>0</v>
      </c>
      <c r="BI46" s="1">
        <v>11</v>
      </c>
      <c r="BJ46" s="1">
        <v>0</v>
      </c>
      <c r="BK46" s="1">
        <v>0</v>
      </c>
      <c r="BL46" s="1">
        <v>0</v>
      </c>
      <c r="BM46" s="1">
        <v>0</v>
      </c>
      <c r="BN46" s="1">
        <v>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3</v>
      </c>
      <c r="BY46" s="1">
        <v>0</v>
      </c>
      <c r="BZ46" s="1">
        <v>12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109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3</v>
      </c>
      <c r="CP46" s="1">
        <v>11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7</v>
      </c>
      <c r="CY46" s="1">
        <v>0</v>
      </c>
      <c r="CZ46" s="1">
        <v>4</v>
      </c>
      <c r="DA46" s="1">
        <v>0</v>
      </c>
      <c r="DB46" s="1">
        <v>4</v>
      </c>
      <c r="DC46" s="1">
        <v>0</v>
      </c>
      <c r="DD46" s="1">
        <v>0</v>
      </c>
      <c r="DE46" s="1">
        <v>0</v>
      </c>
      <c r="DF46" s="1">
        <v>4</v>
      </c>
      <c r="DG46" s="1">
        <v>4</v>
      </c>
      <c r="DH46" s="1">
        <v>0</v>
      </c>
      <c r="DI46" s="1">
        <v>0</v>
      </c>
      <c r="DJ46" s="1">
        <v>0</v>
      </c>
      <c r="DK46" s="1">
        <v>4</v>
      </c>
      <c r="DL46" s="1">
        <v>0</v>
      </c>
      <c r="DM46" s="1">
        <v>0</v>
      </c>
      <c r="DN46" s="1">
        <v>0</v>
      </c>
      <c r="DO46" s="1">
        <v>4</v>
      </c>
      <c r="DP46" s="1">
        <v>5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8</v>
      </c>
      <c r="DY46" s="1">
        <v>4</v>
      </c>
      <c r="DZ46" s="1">
        <v>0</v>
      </c>
      <c r="EA46" s="1">
        <v>0</v>
      </c>
      <c r="EB46" s="1">
        <v>0</v>
      </c>
      <c r="EC46" s="1">
        <v>10</v>
      </c>
      <c r="ED46" s="1">
        <v>0</v>
      </c>
      <c r="EE46" s="1">
        <v>0</v>
      </c>
      <c r="EF46" s="1">
        <v>4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3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5</v>
      </c>
      <c r="FB46" s="1">
        <v>0</v>
      </c>
      <c r="FC46" s="1">
        <v>0</v>
      </c>
      <c r="FD46" s="1">
        <v>0</v>
      </c>
      <c r="FE46" s="1">
        <v>3</v>
      </c>
      <c r="FF46" s="1">
        <v>0</v>
      </c>
      <c r="FG46" s="1">
        <v>0</v>
      </c>
      <c r="FH46" s="1">
        <v>0</v>
      </c>
      <c r="FI46" s="1">
        <v>0</v>
      </c>
      <c r="FJ46" s="1">
        <v>94</v>
      </c>
      <c r="FK46" s="1">
        <v>9</v>
      </c>
      <c r="FL46" s="1">
        <v>0</v>
      </c>
      <c r="FM46" s="1">
        <v>19</v>
      </c>
      <c r="FN46" s="1">
        <v>56</v>
      </c>
      <c r="FO46" s="1">
        <v>19</v>
      </c>
      <c r="FP46" s="1">
        <v>12</v>
      </c>
      <c r="FQ46" s="1">
        <v>100</v>
      </c>
      <c r="FR46" s="1">
        <v>3</v>
      </c>
      <c r="FS46" s="1">
        <v>130</v>
      </c>
      <c r="FT46" s="1">
        <v>71</v>
      </c>
      <c r="FU46" s="1">
        <v>0</v>
      </c>
      <c r="FV46" s="1">
        <v>13</v>
      </c>
      <c r="FW46" s="1">
        <v>28</v>
      </c>
      <c r="FX46" s="1">
        <v>107</v>
      </c>
      <c r="FY46" s="1">
        <v>0</v>
      </c>
      <c r="FZ46" s="1">
        <v>0</v>
      </c>
      <c r="GA46" s="1">
        <v>0</v>
      </c>
      <c r="GB46" s="1">
        <v>85</v>
      </c>
      <c r="GC46" s="1">
        <v>19</v>
      </c>
      <c r="GD46" s="1">
        <v>53</v>
      </c>
      <c r="GE46" s="1">
        <v>0</v>
      </c>
      <c r="GF46" s="1">
        <v>223</v>
      </c>
      <c r="GG46" s="1">
        <v>0</v>
      </c>
      <c r="GH46" s="1">
        <v>9</v>
      </c>
      <c r="GI46" s="1">
        <v>15</v>
      </c>
      <c r="GJ46" s="1">
        <v>36</v>
      </c>
      <c r="GK46" s="1">
        <v>81</v>
      </c>
      <c r="GL46" s="1">
        <v>11</v>
      </c>
      <c r="GM46" s="1">
        <v>5</v>
      </c>
      <c r="GN46" s="1">
        <v>0</v>
      </c>
      <c r="GO46" s="1">
        <v>50</v>
      </c>
      <c r="GP46" s="1">
        <v>0</v>
      </c>
      <c r="GQ46" s="1">
        <v>59</v>
      </c>
      <c r="GR46" s="1">
        <v>0</v>
      </c>
      <c r="GS46" s="1">
        <v>91</v>
      </c>
      <c r="GT46" s="1">
        <v>56</v>
      </c>
      <c r="GU46" s="1">
        <v>11</v>
      </c>
      <c r="GV46" s="1">
        <v>0</v>
      </c>
      <c r="GW46" s="1">
        <v>25</v>
      </c>
      <c r="GX46" s="1">
        <v>54</v>
      </c>
      <c r="GY46" s="1">
        <v>5</v>
      </c>
      <c r="GZ46" s="1">
        <v>30</v>
      </c>
      <c r="HA46" s="1">
        <v>40</v>
      </c>
      <c r="HB46" s="1">
        <v>150</v>
      </c>
      <c r="HC46" s="1">
        <v>51</v>
      </c>
      <c r="HD46" s="1">
        <v>16</v>
      </c>
      <c r="HE46" s="1">
        <v>7</v>
      </c>
      <c r="HF46" s="1">
        <v>5</v>
      </c>
      <c r="HG46" s="1">
        <v>64</v>
      </c>
      <c r="HH46" s="1">
        <v>63</v>
      </c>
      <c r="HI46" s="1">
        <v>7</v>
      </c>
      <c r="HJ46" s="1">
        <v>89</v>
      </c>
      <c r="HK46" s="1">
        <v>72</v>
      </c>
      <c r="HL46" s="1">
        <v>4</v>
      </c>
      <c r="HM46" s="1">
        <v>4</v>
      </c>
      <c r="HN46" s="1">
        <v>6</v>
      </c>
      <c r="HO46" s="1">
        <v>25</v>
      </c>
      <c r="HP46" s="1">
        <v>0</v>
      </c>
      <c r="HQ46" s="1">
        <v>177</v>
      </c>
      <c r="HR46" s="1">
        <v>4</v>
      </c>
      <c r="HS46" s="1">
        <v>0</v>
      </c>
      <c r="HT46" s="1">
        <v>3</v>
      </c>
      <c r="HU46" s="1">
        <v>0</v>
      </c>
      <c r="HV46" s="1">
        <v>134</v>
      </c>
      <c r="HW46" s="1">
        <v>0</v>
      </c>
      <c r="HX46" s="1">
        <v>14</v>
      </c>
      <c r="HY46" s="1">
        <v>7</v>
      </c>
      <c r="HZ46" s="1">
        <v>0</v>
      </c>
      <c r="IA46" s="1">
        <v>14</v>
      </c>
      <c r="IB46" s="1">
        <v>7</v>
      </c>
      <c r="IC46" s="1">
        <v>11</v>
      </c>
      <c r="ID46" s="1">
        <v>0</v>
      </c>
      <c r="IE46" s="1">
        <v>68</v>
      </c>
      <c r="IF46" s="1">
        <v>73</v>
      </c>
      <c r="IG46" s="1">
        <v>18</v>
      </c>
      <c r="IH46" s="1">
        <v>63</v>
      </c>
      <c r="II46" s="1">
        <v>70</v>
      </c>
      <c r="IJ46" s="1">
        <v>50</v>
      </c>
      <c r="IK46" s="1">
        <v>0</v>
      </c>
      <c r="IL46" s="1">
        <v>0</v>
      </c>
      <c r="IM46" s="1">
        <v>4</v>
      </c>
      <c r="IN46" s="1">
        <v>2827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3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5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3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4</v>
      </c>
      <c r="LK46" s="1">
        <v>0</v>
      </c>
      <c r="LL46" s="1">
        <v>4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26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24</v>
      </c>
      <c r="LZ46" s="1">
        <v>0</v>
      </c>
      <c r="MA46" s="1">
        <v>3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3</v>
      </c>
      <c r="MM46" s="1">
        <v>0</v>
      </c>
      <c r="MN46" s="1">
        <v>108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5</v>
      </c>
      <c r="NB46" s="1">
        <v>0</v>
      </c>
      <c r="NC46" s="1">
        <v>0</v>
      </c>
      <c r="ND46" s="1">
        <v>0</v>
      </c>
      <c r="NE46" s="1">
        <v>5</v>
      </c>
      <c r="NF46" s="1">
        <v>3</v>
      </c>
      <c r="NG46" s="1">
        <v>0</v>
      </c>
      <c r="NH46" s="1">
        <v>0</v>
      </c>
      <c r="NI46" s="1">
        <v>0</v>
      </c>
      <c r="NJ46" s="1">
        <v>3</v>
      </c>
      <c r="NK46" s="1">
        <v>0</v>
      </c>
      <c r="NL46" s="1">
        <v>0</v>
      </c>
      <c r="NM46" s="1">
        <v>0</v>
      </c>
      <c r="NN46" s="1">
        <v>0</v>
      </c>
      <c r="NO46" s="1">
        <v>7</v>
      </c>
      <c r="NP46" s="1">
        <v>0</v>
      </c>
      <c r="NQ46" s="1">
        <v>0</v>
      </c>
      <c r="NR46" s="1">
        <v>3</v>
      </c>
      <c r="NS46" s="1">
        <v>0</v>
      </c>
      <c r="NT46" s="1">
        <v>0</v>
      </c>
      <c r="NU46" s="1">
        <v>0</v>
      </c>
      <c r="NV46" s="1">
        <v>0</v>
      </c>
      <c r="NW46" s="1">
        <v>5</v>
      </c>
      <c r="NX46" s="1">
        <v>0</v>
      </c>
      <c r="NY46" s="1">
        <v>17</v>
      </c>
      <c r="NZ46" s="1">
        <v>0</v>
      </c>
      <c r="OA46" s="1">
        <v>0</v>
      </c>
      <c r="OB46" s="1">
        <v>0</v>
      </c>
      <c r="OC46" s="1">
        <v>0</v>
      </c>
      <c r="OD46" s="1">
        <v>26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6</v>
      </c>
      <c r="OR46" s="1">
        <v>0</v>
      </c>
      <c r="OS46" s="1">
        <v>0</v>
      </c>
      <c r="OT46" s="1">
        <v>0</v>
      </c>
      <c r="OU46" s="1">
        <v>0</v>
      </c>
      <c r="OV46" s="1">
        <v>235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4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5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17</v>
      </c>
      <c r="SA46" s="1">
        <v>9</v>
      </c>
      <c r="SB46" s="1">
        <v>0</v>
      </c>
      <c r="SC46" s="1">
        <v>23</v>
      </c>
      <c r="SD46" s="1">
        <v>55</v>
      </c>
      <c r="SE46" s="1">
        <v>20</v>
      </c>
      <c r="SF46" s="1">
        <v>12</v>
      </c>
      <c r="SG46" s="1">
        <v>130</v>
      </c>
      <c r="SH46" s="1">
        <v>3</v>
      </c>
      <c r="SI46" s="1">
        <v>142</v>
      </c>
      <c r="SJ46" s="1">
        <v>80</v>
      </c>
      <c r="SK46" s="1">
        <v>0</v>
      </c>
      <c r="SL46" s="1">
        <v>13</v>
      </c>
      <c r="SM46" s="1">
        <v>26</v>
      </c>
      <c r="SN46" s="1">
        <v>117</v>
      </c>
      <c r="SO46" s="1">
        <v>0</v>
      </c>
      <c r="SP46" s="1">
        <v>0</v>
      </c>
      <c r="SQ46" s="1">
        <v>0</v>
      </c>
      <c r="SR46" s="1">
        <v>97</v>
      </c>
      <c r="SS46" s="1">
        <v>19</v>
      </c>
      <c r="ST46" s="1">
        <v>65</v>
      </c>
      <c r="SU46" s="1">
        <v>0</v>
      </c>
      <c r="SV46" s="1">
        <v>342</v>
      </c>
      <c r="SW46" s="1">
        <v>3</v>
      </c>
      <c r="SX46" s="1">
        <v>9</v>
      </c>
      <c r="SY46" s="1">
        <v>15</v>
      </c>
      <c r="SZ46" s="1">
        <v>49</v>
      </c>
      <c r="TA46" s="1">
        <v>88</v>
      </c>
      <c r="TB46" s="1">
        <v>11</v>
      </c>
      <c r="TC46" s="1">
        <v>6</v>
      </c>
      <c r="TD46" s="1">
        <v>0</v>
      </c>
      <c r="TE46" s="1">
        <v>63</v>
      </c>
      <c r="TF46" s="1">
        <v>0</v>
      </c>
      <c r="TG46" s="1">
        <v>60</v>
      </c>
      <c r="TH46" s="1">
        <v>0</v>
      </c>
      <c r="TI46" s="1">
        <v>100</v>
      </c>
      <c r="TJ46" s="1">
        <v>56</v>
      </c>
      <c r="TK46" s="1">
        <v>14</v>
      </c>
      <c r="TL46" s="1">
        <v>0</v>
      </c>
      <c r="TM46" s="1">
        <v>26</v>
      </c>
      <c r="TN46" s="1">
        <v>60</v>
      </c>
      <c r="TO46" s="1">
        <v>5</v>
      </c>
      <c r="TP46" s="1">
        <v>33</v>
      </c>
      <c r="TQ46" s="1">
        <v>46</v>
      </c>
      <c r="TR46" s="1">
        <v>174</v>
      </c>
      <c r="TS46" s="1">
        <v>52</v>
      </c>
      <c r="TT46" s="1">
        <v>18</v>
      </c>
      <c r="TU46" s="1">
        <v>12</v>
      </c>
      <c r="TV46" s="1">
        <v>4</v>
      </c>
      <c r="TW46" s="1">
        <v>81</v>
      </c>
      <c r="TX46" s="1">
        <v>65</v>
      </c>
      <c r="TY46" s="1">
        <v>7</v>
      </c>
      <c r="TZ46" s="1">
        <v>102</v>
      </c>
      <c r="UA46" s="1">
        <v>80</v>
      </c>
      <c r="UB46" s="1">
        <v>4</v>
      </c>
      <c r="UC46" s="1">
        <v>4</v>
      </c>
      <c r="UD46" s="1">
        <v>6</v>
      </c>
      <c r="UE46" s="1">
        <v>34</v>
      </c>
      <c r="UF46" s="1">
        <v>0</v>
      </c>
      <c r="UG46" s="1">
        <v>214</v>
      </c>
      <c r="UH46" s="1">
        <v>4</v>
      </c>
      <c r="UI46" s="1">
        <v>0</v>
      </c>
      <c r="UJ46" s="1">
        <v>8</v>
      </c>
      <c r="UK46" s="1">
        <v>0</v>
      </c>
      <c r="UL46" s="1">
        <v>167</v>
      </c>
      <c r="UM46" s="1">
        <v>0</v>
      </c>
      <c r="UN46" s="1">
        <v>20</v>
      </c>
      <c r="UO46" s="1">
        <v>7</v>
      </c>
      <c r="UP46" s="1">
        <v>0</v>
      </c>
      <c r="UQ46" s="1">
        <v>13</v>
      </c>
      <c r="UR46" s="1">
        <v>7</v>
      </c>
      <c r="US46" s="1">
        <v>11</v>
      </c>
      <c r="UT46" s="1">
        <v>0</v>
      </c>
      <c r="UU46" s="1">
        <v>75</v>
      </c>
      <c r="UV46" s="1">
        <v>78</v>
      </c>
      <c r="UW46" s="1">
        <v>18</v>
      </c>
      <c r="UX46" s="1">
        <v>79</v>
      </c>
      <c r="UY46" s="1">
        <v>83</v>
      </c>
      <c r="UZ46" s="1">
        <v>58</v>
      </c>
      <c r="VA46" s="1">
        <v>0</v>
      </c>
      <c r="VB46" s="1">
        <v>0</v>
      </c>
      <c r="VC46" s="1">
        <v>5</v>
      </c>
      <c r="VD46" s="1">
        <v>3311</v>
      </c>
    </row>
    <row r="47" spans="1:576" x14ac:dyDescent="0.25">
      <c r="A47" s="4">
        <v>44</v>
      </c>
      <c r="B47" s="1" t="s">
        <v>230</v>
      </c>
      <c r="C47" s="1">
        <v>0</v>
      </c>
      <c r="D47" s="1">
        <v>0</v>
      </c>
      <c r="E47" s="1">
        <v>0</v>
      </c>
      <c r="F47" s="1">
        <v>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15</v>
      </c>
      <c r="M47" s="1">
        <v>0</v>
      </c>
      <c r="N47" s="1">
        <v>0</v>
      </c>
      <c r="O47" s="1">
        <v>5</v>
      </c>
      <c r="P47" s="1">
        <v>26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4</v>
      </c>
      <c r="W47" s="1">
        <v>0</v>
      </c>
      <c r="X47" s="1">
        <v>5</v>
      </c>
      <c r="Y47" s="1">
        <v>0</v>
      </c>
      <c r="Z47" s="1">
        <v>0</v>
      </c>
      <c r="AA47" s="1">
        <v>3</v>
      </c>
      <c r="AB47" s="1">
        <v>4</v>
      </c>
      <c r="AC47" s="1">
        <v>6</v>
      </c>
      <c r="AD47" s="1">
        <v>0</v>
      </c>
      <c r="AE47" s="1">
        <v>0</v>
      </c>
      <c r="AF47" s="1">
        <v>0</v>
      </c>
      <c r="AG47" s="1">
        <v>5</v>
      </c>
      <c r="AH47" s="1">
        <v>0</v>
      </c>
      <c r="AI47" s="1">
        <v>72</v>
      </c>
      <c r="AJ47" s="1">
        <v>0</v>
      </c>
      <c r="AK47" s="1">
        <v>6</v>
      </c>
      <c r="AL47" s="1">
        <v>5</v>
      </c>
      <c r="AM47" s="1">
        <v>3</v>
      </c>
      <c r="AN47" s="1">
        <v>0</v>
      </c>
      <c r="AO47" s="1">
        <v>0</v>
      </c>
      <c r="AP47" s="1">
        <v>41</v>
      </c>
      <c r="AQ47" s="1">
        <v>0</v>
      </c>
      <c r="AR47" s="1">
        <v>0</v>
      </c>
      <c r="AS47" s="1">
        <v>0</v>
      </c>
      <c r="AT47" s="1">
        <v>6</v>
      </c>
      <c r="AU47" s="1">
        <v>7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6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4</v>
      </c>
      <c r="BX47" s="1">
        <v>54</v>
      </c>
      <c r="BY47" s="1">
        <v>0</v>
      </c>
      <c r="BZ47" s="1">
        <v>40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352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5</v>
      </c>
      <c r="FO47" s="1">
        <v>0</v>
      </c>
      <c r="FP47" s="1">
        <v>0</v>
      </c>
      <c r="FQ47" s="1">
        <v>3</v>
      </c>
      <c r="FR47" s="1">
        <v>0</v>
      </c>
      <c r="FS47" s="1">
        <v>5</v>
      </c>
      <c r="FT47" s="1">
        <v>16</v>
      </c>
      <c r="FU47" s="1">
        <v>0</v>
      </c>
      <c r="FV47" s="1">
        <v>0</v>
      </c>
      <c r="FW47" s="1">
        <v>3</v>
      </c>
      <c r="FX47" s="1">
        <v>62</v>
      </c>
      <c r="FY47" s="1">
        <v>0</v>
      </c>
      <c r="FZ47" s="1">
        <v>0</v>
      </c>
      <c r="GA47" s="1">
        <v>0</v>
      </c>
      <c r="GB47" s="1">
        <v>8</v>
      </c>
      <c r="GC47" s="1">
        <v>0</v>
      </c>
      <c r="GD47" s="1">
        <v>7</v>
      </c>
      <c r="GE47" s="1">
        <v>0</v>
      </c>
      <c r="GF47" s="1">
        <v>8</v>
      </c>
      <c r="GG47" s="1">
        <v>0</v>
      </c>
      <c r="GH47" s="1">
        <v>0</v>
      </c>
      <c r="GI47" s="1">
        <v>0</v>
      </c>
      <c r="GJ47" s="1">
        <v>17</v>
      </c>
      <c r="GK47" s="1">
        <v>5</v>
      </c>
      <c r="GL47" s="1">
        <v>0</v>
      </c>
      <c r="GM47" s="1">
        <v>0</v>
      </c>
      <c r="GN47" s="1">
        <v>0</v>
      </c>
      <c r="GO47" s="1">
        <v>4</v>
      </c>
      <c r="GP47" s="1">
        <v>0</v>
      </c>
      <c r="GQ47" s="1">
        <v>20</v>
      </c>
      <c r="GR47" s="1">
        <v>0</v>
      </c>
      <c r="GS47" s="1">
        <v>13</v>
      </c>
      <c r="GT47" s="1">
        <v>37</v>
      </c>
      <c r="GU47" s="1">
        <v>4</v>
      </c>
      <c r="GV47" s="1">
        <v>0</v>
      </c>
      <c r="GW47" s="1">
        <v>0</v>
      </c>
      <c r="GX47" s="1">
        <v>10</v>
      </c>
      <c r="GY47" s="1">
        <v>0</v>
      </c>
      <c r="GZ47" s="1">
        <v>0</v>
      </c>
      <c r="HA47" s="1">
        <v>6</v>
      </c>
      <c r="HB47" s="1">
        <v>0</v>
      </c>
      <c r="HC47" s="1">
        <v>19</v>
      </c>
      <c r="HD47" s="1">
        <v>0</v>
      </c>
      <c r="HE47" s="1">
        <v>0</v>
      </c>
      <c r="HF47" s="1">
        <v>0</v>
      </c>
      <c r="HG47" s="1">
        <v>15</v>
      </c>
      <c r="HH47" s="1">
        <v>3</v>
      </c>
      <c r="HI47" s="1">
        <v>0</v>
      </c>
      <c r="HJ47" s="1">
        <v>20</v>
      </c>
      <c r="HK47" s="1">
        <v>12</v>
      </c>
      <c r="HL47" s="1">
        <v>0</v>
      </c>
      <c r="HM47" s="1">
        <v>0</v>
      </c>
      <c r="HN47" s="1">
        <v>0</v>
      </c>
      <c r="HO47" s="1">
        <v>6</v>
      </c>
      <c r="HP47" s="1">
        <v>0</v>
      </c>
      <c r="HQ47" s="1">
        <v>3</v>
      </c>
      <c r="HR47" s="1">
        <v>0</v>
      </c>
      <c r="HS47" s="1">
        <v>0</v>
      </c>
      <c r="HT47" s="1">
        <v>4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3</v>
      </c>
      <c r="IF47" s="1">
        <v>18</v>
      </c>
      <c r="IG47" s="1">
        <v>0</v>
      </c>
      <c r="IH47" s="1">
        <v>0</v>
      </c>
      <c r="II47" s="1">
        <v>0</v>
      </c>
      <c r="IJ47" s="1">
        <v>3</v>
      </c>
      <c r="IK47" s="1">
        <v>0</v>
      </c>
      <c r="IL47" s="1">
        <v>0</v>
      </c>
      <c r="IM47" s="1">
        <v>0</v>
      </c>
      <c r="IN47" s="1">
        <v>352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5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3</v>
      </c>
      <c r="NZ47" s="1">
        <v>0</v>
      </c>
      <c r="OA47" s="1">
        <v>0</v>
      </c>
      <c r="OB47" s="1">
        <v>0</v>
      </c>
      <c r="OC47" s="1">
        <v>0</v>
      </c>
      <c r="OD47" s="1">
        <v>0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0</v>
      </c>
      <c r="ON47" s="1">
        <v>0</v>
      </c>
      <c r="OO47" s="1">
        <v>0</v>
      </c>
      <c r="OP47" s="1">
        <v>0</v>
      </c>
      <c r="OQ47" s="1">
        <v>0</v>
      </c>
      <c r="OR47" s="1">
        <v>0</v>
      </c>
      <c r="OS47" s="1">
        <v>0</v>
      </c>
      <c r="OT47" s="1">
        <v>0</v>
      </c>
      <c r="OU47" s="1">
        <v>0</v>
      </c>
      <c r="OV47" s="1">
        <v>4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0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0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3</v>
      </c>
      <c r="SA47" s="1">
        <v>0</v>
      </c>
      <c r="SB47" s="1">
        <v>0</v>
      </c>
      <c r="SC47" s="1">
        <v>0</v>
      </c>
      <c r="SD47" s="1">
        <v>20</v>
      </c>
      <c r="SE47" s="1">
        <v>0</v>
      </c>
      <c r="SF47" s="1">
        <v>0</v>
      </c>
      <c r="SG47" s="1">
        <v>3</v>
      </c>
      <c r="SH47" s="1">
        <v>0</v>
      </c>
      <c r="SI47" s="1">
        <v>7</v>
      </c>
      <c r="SJ47" s="1">
        <v>30</v>
      </c>
      <c r="SK47" s="1">
        <v>0</v>
      </c>
      <c r="SL47" s="1">
        <v>0</v>
      </c>
      <c r="SM47" s="1">
        <v>4</v>
      </c>
      <c r="SN47" s="1">
        <v>91</v>
      </c>
      <c r="SO47" s="1">
        <v>0</v>
      </c>
      <c r="SP47" s="1">
        <v>0</v>
      </c>
      <c r="SQ47" s="1">
        <v>0</v>
      </c>
      <c r="SR47" s="1">
        <v>23</v>
      </c>
      <c r="SS47" s="1">
        <v>0</v>
      </c>
      <c r="ST47" s="1">
        <v>13</v>
      </c>
      <c r="SU47" s="1">
        <v>0</v>
      </c>
      <c r="SV47" s="1">
        <v>17</v>
      </c>
      <c r="SW47" s="1">
        <v>0</v>
      </c>
      <c r="SX47" s="1">
        <v>0</v>
      </c>
      <c r="SY47" s="1">
        <v>3</v>
      </c>
      <c r="SZ47" s="1">
        <v>27</v>
      </c>
      <c r="TA47" s="1">
        <v>8</v>
      </c>
      <c r="TB47" s="1">
        <v>0</v>
      </c>
      <c r="TC47" s="1">
        <v>0</v>
      </c>
      <c r="TD47" s="1">
        <v>0</v>
      </c>
      <c r="TE47" s="1">
        <v>11</v>
      </c>
      <c r="TF47" s="1">
        <v>0</v>
      </c>
      <c r="TG47" s="1">
        <v>89</v>
      </c>
      <c r="TH47" s="1">
        <v>0</v>
      </c>
      <c r="TI47" s="1">
        <v>20</v>
      </c>
      <c r="TJ47" s="1">
        <v>38</v>
      </c>
      <c r="TK47" s="1">
        <v>7</v>
      </c>
      <c r="TL47" s="1">
        <v>0</v>
      </c>
      <c r="TM47" s="1">
        <v>0</v>
      </c>
      <c r="TN47" s="1">
        <v>53</v>
      </c>
      <c r="TO47" s="1">
        <v>0</v>
      </c>
      <c r="TP47" s="1">
        <v>8</v>
      </c>
      <c r="TQ47" s="1">
        <v>6</v>
      </c>
      <c r="TR47" s="1">
        <v>3</v>
      </c>
      <c r="TS47" s="1">
        <v>20</v>
      </c>
      <c r="TT47" s="1">
        <v>0</v>
      </c>
      <c r="TU47" s="1">
        <v>0</v>
      </c>
      <c r="TV47" s="1">
        <v>0</v>
      </c>
      <c r="TW47" s="1">
        <v>16</v>
      </c>
      <c r="TX47" s="1">
        <v>4</v>
      </c>
      <c r="TY47" s="1">
        <v>0</v>
      </c>
      <c r="TZ47" s="1">
        <v>24</v>
      </c>
      <c r="UA47" s="1">
        <v>12</v>
      </c>
      <c r="UB47" s="1">
        <v>0</v>
      </c>
      <c r="UC47" s="1">
        <v>0</v>
      </c>
      <c r="UD47" s="1">
        <v>0</v>
      </c>
      <c r="UE47" s="1">
        <v>4</v>
      </c>
      <c r="UF47" s="1">
        <v>0</v>
      </c>
      <c r="UG47" s="1">
        <v>6</v>
      </c>
      <c r="UH47" s="1">
        <v>0</v>
      </c>
      <c r="UI47" s="1">
        <v>0</v>
      </c>
      <c r="UJ47" s="1">
        <v>4</v>
      </c>
      <c r="UK47" s="1">
        <v>0</v>
      </c>
      <c r="UL47" s="1">
        <v>0</v>
      </c>
      <c r="UM47" s="1">
        <v>0</v>
      </c>
      <c r="UN47" s="1">
        <v>0</v>
      </c>
      <c r="UO47" s="1">
        <v>0</v>
      </c>
      <c r="UP47" s="1">
        <v>0</v>
      </c>
      <c r="UQ47" s="1">
        <v>0</v>
      </c>
      <c r="UR47" s="1">
        <v>0</v>
      </c>
      <c r="US47" s="1">
        <v>0</v>
      </c>
      <c r="UT47" s="1">
        <v>0</v>
      </c>
      <c r="UU47" s="1">
        <v>12</v>
      </c>
      <c r="UV47" s="1">
        <v>73</v>
      </c>
      <c r="UW47" s="1">
        <v>0</v>
      </c>
      <c r="UX47" s="1">
        <v>44</v>
      </c>
      <c r="UY47" s="1">
        <v>0</v>
      </c>
      <c r="UZ47" s="1">
        <v>3</v>
      </c>
      <c r="VA47" s="1">
        <v>0</v>
      </c>
      <c r="VB47" s="1">
        <v>0</v>
      </c>
      <c r="VC47" s="1">
        <v>0</v>
      </c>
      <c r="VD47" s="1">
        <v>711</v>
      </c>
    </row>
    <row r="48" spans="1:576" x14ac:dyDescent="0.25">
      <c r="A48" s="4">
        <v>45</v>
      </c>
      <c r="B48" s="1" t="s">
        <v>97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8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4</v>
      </c>
      <c r="FO48" s="1">
        <v>0</v>
      </c>
      <c r="FP48" s="1">
        <v>0</v>
      </c>
      <c r="FQ48" s="1">
        <v>8</v>
      </c>
      <c r="FR48" s="1">
        <v>0</v>
      </c>
      <c r="FS48" s="1">
        <v>3</v>
      </c>
      <c r="FT48" s="1">
        <v>3</v>
      </c>
      <c r="FU48" s="1">
        <v>0</v>
      </c>
      <c r="FV48" s="1">
        <v>0</v>
      </c>
      <c r="FW48" s="1">
        <v>5</v>
      </c>
      <c r="FX48" s="1">
        <v>8</v>
      </c>
      <c r="FY48" s="1">
        <v>0</v>
      </c>
      <c r="FZ48" s="1">
        <v>0</v>
      </c>
      <c r="GA48" s="1">
        <v>0</v>
      </c>
      <c r="GB48" s="1">
        <v>3</v>
      </c>
      <c r="GC48" s="1">
        <v>0</v>
      </c>
      <c r="GD48" s="1">
        <v>3</v>
      </c>
      <c r="GE48" s="1">
        <v>0</v>
      </c>
      <c r="GF48" s="1">
        <v>25</v>
      </c>
      <c r="GG48" s="1">
        <v>0</v>
      </c>
      <c r="GH48" s="1">
        <v>0</v>
      </c>
      <c r="GI48" s="1">
        <v>0</v>
      </c>
      <c r="GJ48" s="1">
        <v>9</v>
      </c>
      <c r="GK48" s="1">
        <v>0</v>
      </c>
      <c r="GL48" s="1">
        <v>0</v>
      </c>
      <c r="GM48" s="1">
        <v>0</v>
      </c>
      <c r="GN48" s="1">
        <v>0</v>
      </c>
      <c r="GO48" s="1">
        <v>5</v>
      </c>
      <c r="GP48" s="1">
        <v>0</v>
      </c>
      <c r="GQ48" s="1">
        <v>0</v>
      </c>
      <c r="GR48" s="1">
        <v>0</v>
      </c>
      <c r="GS48" s="1">
        <v>14</v>
      </c>
      <c r="GT48" s="1">
        <v>0</v>
      </c>
      <c r="GU48" s="1">
        <v>7</v>
      </c>
      <c r="GV48" s="1">
        <v>0</v>
      </c>
      <c r="GW48" s="1">
        <v>0</v>
      </c>
      <c r="GX48" s="1">
        <v>4</v>
      </c>
      <c r="GY48" s="1">
        <v>0</v>
      </c>
      <c r="GZ48" s="1">
        <v>0</v>
      </c>
      <c r="HA48" s="1">
        <v>0</v>
      </c>
      <c r="HB48" s="1">
        <v>3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7</v>
      </c>
      <c r="HK48" s="1">
        <v>3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11</v>
      </c>
      <c r="HR48" s="1">
        <v>0</v>
      </c>
      <c r="HS48" s="1">
        <v>0</v>
      </c>
      <c r="HT48" s="1">
        <v>0</v>
      </c>
      <c r="HU48" s="1">
        <v>0</v>
      </c>
      <c r="HV48" s="1">
        <v>6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6</v>
      </c>
      <c r="IG48" s="1">
        <v>0</v>
      </c>
      <c r="IH48" s="1">
        <v>0</v>
      </c>
      <c r="II48" s="1">
        <v>0</v>
      </c>
      <c r="IJ48" s="1">
        <v>7</v>
      </c>
      <c r="IK48" s="1">
        <v>0</v>
      </c>
      <c r="IL48" s="1">
        <v>0</v>
      </c>
      <c r="IM48" s="1">
        <v>0</v>
      </c>
      <c r="IN48" s="1">
        <v>138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4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18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4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3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6</v>
      </c>
      <c r="NZ48" s="1">
        <v>0</v>
      </c>
      <c r="OA48" s="1">
        <v>0</v>
      </c>
      <c r="OB48" s="1">
        <v>0</v>
      </c>
      <c r="OC48" s="1">
        <v>0</v>
      </c>
      <c r="OD48" s="1">
        <v>5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35</v>
      </c>
      <c r="OW48" s="1">
        <v>0</v>
      </c>
      <c r="OX48" s="1">
        <v>0</v>
      </c>
      <c r="OY48" s="1">
        <v>0</v>
      </c>
      <c r="OZ48" s="1">
        <v>4</v>
      </c>
      <c r="PA48" s="1">
        <v>0</v>
      </c>
      <c r="PB48" s="1">
        <v>0</v>
      </c>
      <c r="PC48" s="1">
        <v>0</v>
      </c>
      <c r="PD48" s="1">
        <v>0</v>
      </c>
      <c r="PE48" s="1">
        <v>3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5</v>
      </c>
      <c r="SA48" s="1">
        <v>0</v>
      </c>
      <c r="SB48" s="1">
        <v>0</v>
      </c>
      <c r="SC48" s="1">
        <v>0</v>
      </c>
      <c r="SD48" s="1">
        <v>8</v>
      </c>
      <c r="SE48" s="1">
        <v>0</v>
      </c>
      <c r="SF48" s="1">
        <v>0</v>
      </c>
      <c r="SG48" s="1">
        <v>13</v>
      </c>
      <c r="SH48" s="1">
        <v>0</v>
      </c>
      <c r="SI48" s="1">
        <v>8</v>
      </c>
      <c r="SJ48" s="1">
        <v>3</v>
      </c>
      <c r="SK48" s="1">
        <v>0</v>
      </c>
      <c r="SL48" s="1">
        <v>0</v>
      </c>
      <c r="SM48" s="1">
        <v>5</v>
      </c>
      <c r="SN48" s="1">
        <v>9</v>
      </c>
      <c r="SO48" s="1">
        <v>0</v>
      </c>
      <c r="SP48" s="1">
        <v>0</v>
      </c>
      <c r="SQ48" s="1">
        <v>0</v>
      </c>
      <c r="SR48" s="1">
        <v>3</v>
      </c>
      <c r="SS48" s="1">
        <v>0</v>
      </c>
      <c r="ST48" s="1">
        <v>4</v>
      </c>
      <c r="SU48" s="1">
        <v>0</v>
      </c>
      <c r="SV48" s="1">
        <v>38</v>
      </c>
      <c r="SW48" s="1">
        <v>0</v>
      </c>
      <c r="SX48" s="1">
        <v>0</v>
      </c>
      <c r="SY48" s="1">
        <v>0</v>
      </c>
      <c r="SZ48" s="1">
        <v>8</v>
      </c>
      <c r="TA48" s="1">
        <v>0</v>
      </c>
      <c r="TB48" s="1">
        <v>0</v>
      </c>
      <c r="TC48" s="1">
        <v>0</v>
      </c>
      <c r="TD48" s="1">
        <v>0</v>
      </c>
      <c r="TE48" s="1">
        <v>5</v>
      </c>
      <c r="TF48" s="1">
        <v>0</v>
      </c>
      <c r="TG48" s="1">
        <v>4</v>
      </c>
      <c r="TH48" s="1">
        <v>0</v>
      </c>
      <c r="TI48" s="1">
        <v>21</v>
      </c>
      <c r="TJ48" s="1">
        <v>0</v>
      </c>
      <c r="TK48" s="1">
        <v>7</v>
      </c>
      <c r="TL48" s="1">
        <v>0</v>
      </c>
      <c r="TM48" s="1">
        <v>0</v>
      </c>
      <c r="TN48" s="1">
        <v>4</v>
      </c>
      <c r="TO48" s="1">
        <v>0</v>
      </c>
      <c r="TP48" s="1">
        <v>0</v>
      </c>
      <c r="TQ48" s="1">
        <v>0</v>
      </c>
      <c r="TR48" s="1">
        <v>3</v>
      </c>
      <c r="TS48" s="1">
        <v>0</v>
      </c>
      <c r="TT48" s="1">
        <v>0</v>
      </c>
      <c r="TU48" s="1">
        <v>0</v>
      </c>
      <c r="TV48" s="1">
        <v>0</v>
      </c>
      <c r="TW48" s="1">
        <v>12</v>
      </c>
      <c r="TX48" s="1">
        <v>0</v>
      </c>
      <c r="TY48" s="1">
        <v>0</v>
      </c>
      <c r="TZ48" s="1">
        <v>7</v>
      </c>
      <c r="UA48" s="1">
        <v>3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18</v>
      </c>
      <c r="UH48" s="1">
        <v>0</v>
      </c>
      <c r="UI48" s="1">
        <v>0</v>
      </c>
      <c r="UJ48" s="1">
        <v>0</v>
      </c>
      <c r="UK48" s="1">
        <v>0</v>
      </c>
      <c r="UL48" s="1">
        <v>8</v>
      </c>
      <c r="UM48" s="1">
        <v>0</v>
      </c>
      <c r="UN48" s="1">
        <v>0</v>
      </c>
      <c r="UO48" s="1">
        <v>0</v>
      </c>
      <c r="UP48" s="1">
        <v>0</v>
      </c>
      <c r="UQ48" s="1">
        <v>0</v>
      </c>
      <c r="UR48" s="1">
        <v>0</v>
      </c>
      <c r="US48" s="1">
        <v>0</v>
      </c>
      <c r="UT48" s="1">
        <v>0</v>
      </c>
      <c r="UU48" s="1">
        <v>0</v>
      </c>
      <c r="UV48" s="1">
        <v>6</v>
      </c>
      <c r="UW48" s="1">
        <v>0</v>
      </c>
      <c r="UX48" s="1">
        <v>0</v>
      </c>
      <c r="UY48" s="1">
        <v>0</v>
      </c>
      <c r="UZ48" s="1">
        <v>7</v>
      </c>
      <c r="VA48" s="1">
        <v>0</v>
      </c>
      <c r="VB48" s="1">
        <v>0</v>
      </c>
      <c r="VC48" s="1">
        <v>0</v>
      </c>
      <c r="VD48" s="1">
        <v>183</v>
      </c>
    </row>
    <row r="49" spans="1:576" x14ac:dyDescent="0.25">
      <c r="A49" s="4">
        <v>46</v>
      </c>
      <c r="B49" s="1" t="s">
        <v>27</v>
      </c>
      <c r="C49" s="1">
        <v>0</v>
      </c>
      <c r="D49" s="1">
        <v>0</v>
      </c>
      <c r="E49" s="1">
        <v>0</v>
      </c>
      <c r="F49" s="1">
        <v>8</v>
      </c>
      <c r="G49" s="1">
        <v>0</v>
      </c>
      <c r="H49" s="1">
        <v>3</v>
      </c>
      <c r="I49" s="1">
        <v>6</v>
      </c>
      <c r="J49" s="1">
        <v>0</v>
      </c>
      <c r="K49" s="1">
        <v>5</v>
      </c>
      <c r="L49" s="1">
        <v>35</v>
      </c>
      <c r="M49" s="1">
        <v>0</v>
      </c>
      <c r="N49" s="1">
        <v>0</v>
      </c>
      <c r="O49" s="1">
        <v>8</v>
      </c>
      <c r="P49" s="1">
        <v>42</v>
      </c>
      <c r="Q49" s="1">
        <v>0</v>
      </c>
      <c r="R49" s="1">
        <v>0</v>
      </c>
      <c r="S49" s="1">
        <v>0</v>
      </c>
      <c r="T49" s="1">
        <v>8</v>
      </c>
      <c r="U49" s="1">
        <v>0</v>
      </c>
      <c r="V49" s="1">
        <v>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29</v>
      </c>
      <c r="AC49" s="1">
        <v>9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46</v>
      </c>
      <c r="AJ49" s="1">
        <v>0</v>
      </c>
      <c r="AK49" s="1">
        <v>10</v>
      </c>
      <c r="AL49" s="1">
        <v>6</v>
      </c>
      <c r="AM49" s="1">
        <v>0</v>
      </c>
      <c r="AN49" s="1">
        <v>0</v>
      </c>
      <c r="AO49" s="1">
        <v>0</v>
      </c>
      <c r="AP49" s="1">
        <v>5</v>
      </c>
      <c r="AQ49" s="1">
        <v>0</v>
      </c>
      <c r="AR49" s="1">
        <v>5</v>
      </c>
      <c r="AS49" s="1">
        <v>5</v>
      </c>
      <c r="AT49" s="1">
        <v>8</v>
      </c>
      <c r="AU49" s="1">
        <v>23</v>
      </c>
      <c r="AV49" s="1">
        <v>5</v>
      </c>
      <c r="AW49" s="1">
        <v>0</v>
      </c>
      <c r="AX49" s="1">
        <v>0</v>
      </c>
      <c r="AY49" s="1">
        <v>8</v>
      </c>
      <c r="AZ49" s="1">
        <v>4</v>
      </c>
      <c r="BA49" s="1">
        <v>0</v>
      </c>
      <c r="BB49" s="1">
        <v>12</v>
      </c>
      <c r="BC49" s="1">
        <v>0</v>
      </c>
      <c r="BD49" s="1">
        <v>0</v>
      </c>
      <c r="BE49" s="1">
        <v>0</v>
      </c>
      <c r="BF49" s="1">
        <v>0</v>
      </c>
      <c r="BG49" s="1">
        <v>3</v>
      </c>
      <c r="BH49" s="1">
        <v>0</v>
      </c>
      <c r="BI49" s="1">
        <v>3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22</v>
      </c>
      <c r="BY49" s="1">
        <v>0</v>
      </c>
      <c r="BZ49" s="1">
        <v>22</v>
      </c>
      <c r="CA49" s="1">
        <v>0</v>
      </c>
      <c r="CB49" s="1">
        <v>3</v>
      </c>
      <c r="CC49" s="1">
        <v>0</v>
      </c>
      <c r="CD49" s="1">
        <v>0</v>
      </c>
      <c r="CE49" s="1">
        <v>0</v>
      </c>
      <c r="CF49" s="1">
        <v>356</v>
      </c>
      <c r="CG49" s="1">
        <v>0</v>
      </c>
      <c r="CH49" s="1">
        <v>0</v>
      </c>
      <c r="CI49" s="1">
        <v>4</v>
      </c>
      <c r="CJ49" s="1">
        <v>7</v>
      </c>
      <c r="CK49" s="1">
        <v>0</v>
      </c>
      <c r="CL49" s="1">
        <v>0</v>
      </c>
      <c r="CM49" s="1">
        <v>0</v>
      </c>
      <c r="CN49" s="1">
        <v>0</v>
      </c>
      <c r="CO49" s="1">
        <v>3</v>
      </c>
      <c r="CP49" s="1">
        <v>3</v>
      </c>
      <c r="CQ49" s="1">
        <v>0</v>
      </c>
      <c r="CR49" s="1">
        <v>0</v>
      </c>
      <c r="CS49" s="1">
        <v>4</v>
      </c>
      <c r="CT49" s="1">
        <v>0</v>
      </c>
      <c r="CU49" s="1">
        <v>0</v>
      </c>
      <c r="CV49" s="1">
        <v>0</v>
      </c>
      <c r="CW49" s="1">
        <v>0</v>
      </c>
      <c r="CX49" s="1">
        <v>5</v>
      </c>
      <c r="CY49" s="1">
        <v>4</v>
      </c>
      <c r="CZ49" s="1">
        <v>4</v>
      </c>
      <c r="DA49" s="1">
        <v>0</v>
      </c>
      <c r="DB49" s="1">
        <v>5</v>
      </c>
      <c r="DC49" s="1">
        <v>0</v>
      </c>
      <c r="DD49" s="1">
        <v>0</v>
      </c>
      <c r="DE49" s="1">
        <v>0</v>
      </c>
      <c r="DF49" s="1">
        <v>3</v>
      </c>
      <c r="DG49" s="1">
        <v>5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3</v>
      </c>
      <c r="DP49" s="1">
        <v>0</v>
      </c>
      <c r="DQ49" s="1">
        <v>4</v>
      </c>
      <c r="DR49" s="1">
        <v>0</v>
      </c>
      <c r="DS49" s="1">
        <v>5</v>
      </c>
      <c r="DT49" s="1">
        <v>0</v>
      </c>
      <c r="DU49" s="1">
        <v>0</v>
      </c>
      <c r="DV49" s="1">
        <v>0</v>
      </c>
      <c r="DW49" s="1">
        <v>0</v>
      </c>
      <c r="DX49" s="1">
        <v>4</v>
      </c>
      <c r="DY49" s="1">
        <v>9</v>
      </c>
      <c r="DZ49" s="1">
        <v>0</v>
      </c>
      <c r="EA49" s="1">
        <v>0</v>
      </c>
      <c r="EB49" s="1">
        <v>0</v>
      </c>
      <c r="EC49" s="1">
        <v>0</v>
      </c>
      <c r="ED49" s="1">
        <v>6</v>
      </c>
      <c r="EE49" s="1">
        <v>0</v>
      </c>
      <c r="EF49" s="1">
        <v>3</v>
      </c>
      <c r="EG49" s="1">
        <v>0</v>
      </c>
      <c r="EH49" s="1">
        <v>4</v>
      </c>
      <c r="EI49" s="1">
        <v>0</v>
      </c>
      <c r="EJ49" s="1">
        <v>0</v>
      </c>
      <c r="EK49" s="1">
        <v>4</v>
      </c>
      <c r="EL49" s="1">
        <v>0</v>
      </c>
      <c r="EM49" s="1">
        <v>3</v>
      </c>
      <c r="EN49" s="1">
        <v>0</v>
      </c>
      <c r="EO49" s="1">
        <v>0</v>
      </c>
      <c r="EP49" s="1">
        <v>4</v>
      </c>
      <c r="EQ49" s="1">
        <v>0</v>
      </c>
      <c r="ER49" s="1">
        <v>4</v>
      </c>
      <c r="ES49" s="1">
        <v>0</v>
      </c>
      <c r="ET49" s="1">
        <v>3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4</v>
      </c>
      <c r="FC49" s="1">
        <v>0</v>
      </c>
      <c r="FD49" s="1">
        <v>4</v>
      </c>
      <c r="FE49" s="1">
        <v>3</v>
      </c>
      <c r="FF49" s="1">
        <v>11</v>
      </c>
      <c r="FG49" s="1">
        <v>0</v>
      </c>
      <c r="FH49" s="1">
        <v>0</v>
      </c>
      <c r="FI49" s="1">
        <v>3</v>
      </c>
      <c r="FJ49" s="1">
        <v>142</v>
      </c>
      <c r="FK49" s="1">
        <v>53</v>
      </c>
      <c r="FL49" s="1">
        <v>19</v>
      </c>
      <c r="FM49" s="1">
        <v>198</v>
      </c>
      <c r="FN49" s="1">
        <v>289</v>
      </c>
      <c r="FO49" s="1">
        <v>109</v>
      </c>
      <c r="FP49" s="1">
        <v>154</v>
      </c>
      <c r="FQ49" s="1">
        <v>330</v>
      </c>
      <c r="FR49" s="1">
        <v>56</v>
      </c>
      <c r="FS49" s="1">
        <v>315</v>
      </c>
      <c r="FT49" s="1">
        <v>551</v>
      </c>
      <c r="FU49" s="1">
        <v>4</v>
      </c>
      <c r="FV49" s="1">
        <v>42</v>
      </c>
      <c r="FW49" s="1">
        <v>244</v>
      </c>
      <c r="FX49" s="1">
        <v>516</v>
      </c>
      <c r="FY49" s="1">
        <v>17</v>
      </c>
      <c r="FZ49" s="1">
        <v>19</v>
      </c>
      <c r="GA49" s="1">
        <v>22</v>
      </c>
      <c r="GB49" s="1">
        <v>168</v>
      </c>
      <c r="GC49" s="1">
        <v>128</v>
      </c>
      <c r="GD49" s="1">
        <v>383</v>
      </c>
      <c r="GE49" s="1">
        <v>7</v>
      </c>
      <c r="GF49" s="1">
        <v>208</v>
      </c>
      <c r="GG49" s="1">
        <v>32</v>
      </c>
      <c r="GH49" s="1">
        <v>64</v>
      </c>
      <c r="GI49" s="1">
        <v>120</v>
      </c>
      <c r="GJ49" s="1">
        <v>247</v>
      </c>
      <c r="GK49" s="1">
        <v>793</v>
      </c>
      <c r="GL49" s="1">
        <v>63</v>
      </c>
      <c r="GM49" s="1">
        <v>42</v>
      </c>
      <c r="GN49" s="1">
        <v>3</v>
      </c>
      <c r="GO49" s="1">
        <v>266</v>
      </c>
      <c r="GP49" s="1">
        <v>17</v>
      </c>
      <c r="GQ49" s="1">
        <v>318</v>
      </c>
      <c r="GR49" s="1">
        <v>48</v>
      </c>
      <c r="GS49" s="1">
        <v>378</v>
      </c>
      <c r="GT49" s="1">
        <v>584</v>
      </c>
      <c r="GU49" s="1">
        <v>258</v>
      </c>
      <c r="GV49" s="1">
        <v>18</v>
      </c>
      <c r="GW49" s="1">
        <v>135</v>
      </c>
      <c r="GX49" s="1">
        <v>280</v>
      </c>
      <c r="GY49" s="1">
        <v>42</v>
      </c>
      <c r="GZ49" s="1">
        <v>115</v>
      </c>
      <c r="HA49" s="1">
        <v>331</v>
      </c>
      <c r="HB49" s="1">
        <v>201</v>
      </c>
      <c r="HC49" s="1">
        <v>308</v>
      </c>
      <c r="HD49" s="1">
        <v>76</v>
      </c>
      <c r="HE49" s="1">
        <v>103</v>
      </c>
      <c r="HF49" s="1">
        <v>43</v>
      </c>
      <c r="HG49" s="1">
        <v>377</v>
      </c>
      <c r="HH49" s="1">
        <v>226</v>
      </c>
      <c r="HI49" s="1">
        <v>97</v>
      </c>
      <c r="HJ49" s="1">
        <v>246</v>
      </c>
      <c r="HK49" s="1">
        <v>503</v>
      </c>
      <c r="HL49" s="1">
        <v>32</v>
      </c>
      <c r="HM49" s="1">
        <v>28</v>
      </c>
      <c r="HN49" s="1">
        <v>30</v>
      </c>
      <c r="HO49" s="1">
        <v>147</v>
      </c>
      <c r="HP49" s="1">
        <v>20</v>
      </c>
      <c r="HQ49" s="1">
        <v>254</v>
      </c>
      <c r="HR49" s="1">
        <v>15</v>
      </c>
      <c r="HS49" s="1">
        <v>5</v>
      </c>
      <c r="HT49" s="1">
        <v>84</v>
      </c>
      <c r="HU49" s="1">
        <v>23</v>
      </c>
      <c r="HV49" s="1">
        <v>182</v>
      </c>
      <c r="HW49" s="1">
        <v>26</v>
      </c>
      <c r="HX49" s="1">
        <v>83</v>
      </c>
      <c r="HY49" s="1">
        <v>13</v>
      </c>
      <c r="HZ49" s="1">
        <v>27</v>
      </c>
      <c r="IA49" s="1">
        <v>54</v>
      </c>
      <c r="IB49" s="1">
        <v>29</v>
      </c>
      <c r="IC49" s="1">
        <v>111</v>
      </c>
      <c r="ID49" s="1">
        <v>12</v>
      </c>
      <c r="IE49" s="1">
        <v>330</v>
      </c>
      <c r="IF49" s="1">
        <v>246</v>
      </c>
      <c r="IG49" s="1">
        <v>173</v>
      </c>
      <c r="IH49" s="1">
        <v>328</v>
      </c>
      <c r="II49" s="1">
        <v>142</v>
      </c>
      <c r="IJ49" s="1">
        <v>468</v>
      </c>
      <c r="IK49" s="1">
        <v>9</v>
      </c>
      <c r="IL49" s="1">
        <v>0</v>
      </c>
      <c r="IM49" s="1">
        <v>6</v>
      </c>
      <c r="IN49" s="1">
        <v>13060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4</v>
      </c>
      <c r="IV49" s="1">
        <v>0</v>
      </c>
      <c r="IW49" s="1">
        <v>5</v>
      </c>
      <c r="IX49" s="1">
        <v>0</v>
      </c>
      <c r="IY49" s="1">
        <v>0</v>
      </c>
      <c r="IZ49" s="1">
        <v>0</v>
      </c>
      <c r="JA49" s="1">
        <v>0</v>
      </c>
      <c r="JB49" s="1">
        <v>11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3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3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7</v>
      </c>
      <c r="KF49" s="1">
        <v>4</v>
      </c>
      <c r="KG49" s="1">
        <v>0</v>
      </c>
      <c r="KH49" s="1">
        <v>0</v>
      </c>
      <c r="KI49" s="1">
        <v>0</v>
      </c>
      <c r="KJ49" s="1">
        <v>0</v>
      </c>
      <c r="KK49" s="1">
        <v>5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4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5</v>
      </c>
      <c r="LJ49" s="1">
        <v>0</v>
      </c>
      <c r="LK49" s="1">
        <v>0</v>
      </c>
      <c r="LL49" s="1">
        <v>6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69</v>
      </c>
      <c r="LS49" s="1">
        <v>0</v>
      </c>
      <c r="LT49" s="1">
        <v>0</v>
      </c>
      <c r="LU49" s="1">
        <v>0</v>
      </c>
      <c r="LV49" s="1">
        <v>4</v>
      </c>
      <c r="LW49" s="1">
        <v>0</v>
      </c>
      <c r="LX49" s="1">
        <v>0</v>
      </c>
      <c r="LY49" s="1">
        <v>34</v>
      </c>
      <c r="LZ49" s="1">
        <v>0</v>
      </c>
      <c r="MA49" s="1">
        <v>14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251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9</v>
      </c>
      <c r="NB49" s="1">
        <v>4</v>
      </c>
      <c r="NC49" s="1">
        <v>0</v>
      </c>
      <c r="ND49" s="1">
        <v>0</v>
      </c>
      <c r="NE49" s="1">
        <v>0</v>
      </c>
      <c r="NF49" s="1">
        <v>8</v>
      </c>
      <c r="NG49" s="1">
        <v>0</v>
      </c>
      <c r="NH49" s="1">
        <v>0</v>
      </c>
      <c r="NI49" s="1">
        <v>0</v>
      </c>
      <c r="NJ49" s="1">
        <v>14</v>
      </c>
      <c r="NK49" s="1">
        <v>0</v>
      </c>
      <c r="NL49" s="1">
        <v>0</v>
      </c>
      <c r="NM49" s="1">
        <v>0</v>
      </c>
      <c r="NN49" s="1">
        <v>0</v>
      </c>
      <c r="NO49" s="1">
        <v>11</v>
      </c>
      <c r="NP49" s="1">
        <v>0</v>
      </c>
      <c r="NQ49" s="1">
        <v>0</v>
      </c>
      <c r="NR49" s="1">
        <v>0</v>
      </c>
      <c r="NS49" s="1">
        <v>6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25</v>
      </c>
      <c r="NZ49" s="1">
        <v>0</v>
      </c>
      <c r="OA49" s="1">
        <v>0</v>
      </c>
      <c r="OB49" s="1">
        <v>0</v>
      </c>
      <c r="OC49" s="1">
        <v>0</v>
      </c>
      <c r="OD49" s="1">
        <v>59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3</v>
      </c>
      <c r="ON49" s="1">
        <v>0</v>
      </c>
      <c r="OO49" s="1">
        <v>0</v>
      </c>
      <c r="OP49" s="1">
        <v>0</v>
      </c>
      <c r="OQ49" s="1">
        <v>3</v>
      </c>
      <c r="OR49" s="1">
        <v>0</v>
      </c>
      <c r="OS49" s="1">
        <v>0</v>
      </c>
      <c r="OT49" s="1">
        <v>0</v>
      </c>
      <c r="OU49" s="1">
        <v>0</v>
      </c>
      <c r="OV49" s="1">
        <v>451</v>
      </c>
      <c r="OW49" s="1">
        <v>0</v>
      </c>
      <c r="OX49" s="1">
        <v>0</v>
      </c>
      <c r="OY49" s="1">
        <v>4</v>
      </c>
      <c r="OZ49" s="1">
        <v>0</v>
      </c>
      <c r="PA49" s="1">
        <v>0</v>
      </c>
      <c r="PB49" s="1">
        <v>0</v>
      </c>
      <c r="PC49" s="1">
        <v>3</v>
      </c>
      <c r="PD49" s="1">
        <v>0</v>
      </c>
      <c r="PE49" s="1">
        <v>4</v>
      </c>
      <c r="PF49" s="1">
        <v>0</v>
      </c>
      <c r="PG49" s="1">
        <v>0</v>
      </c>
      <c r="PH49" s="1">
        <v>0</v>
      </c>
      <c r="PI49" s="1">
        <v>0</v>
      </c>
      <c r="PJ49" s="1">
        <v>5</v>
      </c>
      <c r="PK49" s="1">
        <v>0</v>
      </c>
      <c r="PL49" s="1">
        <v>0</v>
      </c>
      <c r="PM49" s="1">
        <v>0</v>
      </c>
      <c r="PN49" s="1">
        <v>6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11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3</v>
      </c>
      <c r="QK49" s="1">
        <v>0</v>
      </c>
      <c r="QL49" s="1">
        <v>3</v>
      </c>
      <c r="QM49" s="1">
        <v>0</v>
      </c>
      <c r="QN49" s="1">
        <v>5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4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7</v>
      </c>
      <c r="RS49" s="1">
        <v>0</v>
      </c>
      <c r="RT49" s="1">
        <v>0</v>
      </c>
      <c r="RU49" s="1">
        <v>5</v>
      </c>
      <c r="RV49" s="1">
        <v>9</v>
      </c>
      <c r="RW49" s="1">
        <v>0</v>
      </c>
      <c r="RX49" s="1">
        <v>0</v>
      </c>
      <c r="RY49" s="1">
        <v>0</v>
      </c>
      <c r="RZ49" s="1">
        <v>88</v>
      </c>
      <c r="SA49" s="1">
        <v>53</v>
      </c>
      <c r="SB49" s="1">
        <v>19</v>
      </c>
      <c r="SC49" s="1">
        <v>204</v>
      </c>
      <c r="SD49" s="1">
        <v>302</v>
      </c>
      <c r="SE49" s="1">
        <v>110</v>
      </c>
      <c r="SF49" s="1">
        <v>160</v>
      </c>
      <c r="SG49" s="1">
        <v>378</v>
      </c>
      <c r="SH49" s="1">
        <v>56</v>
      </c>
      <c r="SI49" s="1">
        <v>342</v>
      </c>
      <c r="SJ49" s="1">
        <v>588</v>
      </c>
      <c r="SK49" s="1">
        <v>4</v>
      </c>
      <c r="SL49" s="1">
        <v>47</v>
      </c>
      <c r="SM49" s="1">
        <v>254</v>
      </c>
      <c r="SN49" s="1">
        <v>577</v>
      </c>
      <c r="SO49" s="1">
        <v>17</v>
      </c>
      <c r="SP49" s="1">
        <v>23</v>
      </c>
      <c r="SQ49" s="1">
        <v>22</v>
      </c>
      <c r="SR49" s="1">
        <v>191</v>
      </c>
      <c r="SS49" s="1">
        <v>135</v>
      </c>
      <c r="ST49" s="1">
        <v>396</v>
      </c>
      <c r="SU49" s="1">
        <v>7</v>
      </c>
      <c r="SV49" s="1">
        <v>471</v>
      </c>
      <c r="SW49" s="1">
        <v>32</v>
      </c>
      <c r="SX49" s="1">
        <v>60</v>
      </c>
      <c r="SY49" s="1">
        <v>129</v>
      </c>
      <c r="SZ49" s="1">
        <v>286</v>
      </c>
      <c r="TA49" s="1">
        <v>816</v>
      </c>
      <c r="TB49" s="1">
        <v>67</v>
      </c>
      <c r="TC49" s="1">
        <v>44</v>
      </c>
      <c r="TD49" s="1">
        <v>3</v>
      </c>
      <c r="TE49" s="1">
        <v>273</v>
      </c>
      <c r="TF49" s="1">
        <v>12</v>
      </c>
      <c r="TG49" s="1">
        <v>371</v>
      </c>
      <c r="TH49" s="1">
        <v>48</v>
      </c>
      <c r="TI49" s="1">
        <v>399</v>
      </c>
      <c r="TJ49" s="1">
        <v>600</v>
      </c>
      <c r="TK49" s="1">
        <v>264</v>
      </c>
      <c r="TL49" s="1">
        <v>18</v>
      </c>
      <c r="TM49" s="1">
        <v>135</v>
      </c>
      <c r="TN49" s="1">
        <v>296</v>
      </c>
      <c r="TO49" s="1">
        <v>42</v>
      </c>
      <c r="TP49" s="1">
        <v>123</v>
      </c>
      <c r="TQ49" s="1">
        <v>337</v>
      </c>
      <c r="TR49" s="1">
        <v>234</v>
      </c>
      <c r="TS49" s="1">
        <v>336</v>
      </c>
      <c r="TT49" s="1">
        <v>78</v>
      </c>
      <c r="TU49" s="1">
        <v>104</v>
      </c>
      <c r="TV49" s="1">
        <v>43</v>
      </c>
      <c r="TW49" s="1">
        <v>402</v>
      </c>
      <c r="TX49" s="1">
        <v>238</v>
      </c>
      <c r="TY49" s="1">
        <v>100</v>
      </c>
      <c r="TZ49" s="1">
        <v>269</v>
      </c>
      <c r="UA49" s="1">
        <v>515</v>
      </c>
      <c r="UB49" s="1">
        <v>34</v>
      </c>
      <c r="UC49" s="1">
        <v>28</v>
      </c>
      <c r="UD49" s="1">
        <v>30</v>
      </c>
      <c r="UE49" s="1">
        <v>158</v>
      </c>
      <c r="UF49" s="1">
        <v>20</v>
      </c>
      <c r="UG49" s="1">
        <v>291</v>
      </c>
      <c r="UH49" s="1">
        <v>14</v>
      </c>
      <c r="UI49" s="1">
        <v>5</v>
      </c>
      <c r="UJ49" s="1">
        <v>86</v>
      </c>
      <c r="UK49" s="1">
        <v>23</v>
      </c>
      <c r="UL49" s="1">
        <v>247</v>
      </c>
      <c r="UM49" s="1">
        <v>25</v>
      </c>
      <c r="UN49" s="1">
        <v>86</v>
      </c>
      <c r="UO49" s="1">
        <v>13</v>
      </c>
      <c r="UP49" s="1">
        <v>23</v>
      </c>
      <c r="UQ49" s="1">
        <v>54</v>
      </c>
      <c r="UR49" s="1">
        <v>29</v>
      </c>
      <c r="US49" s="1">
        <v>113</v>
      </c>
      <c r="UT49" s="1">
        <v>12</v>
      </c>
      <c r="UU49" s="1">
        <v>340</v>
      </c>
      <c r="UV49" s="1">
        <v>275</v>
      </c>
      <c r="UW49" s="1">
        <v>175</v>
      </c>
      <c r="UX49" s="1">
        <v>363</v>
      </c>
      <c r="UY49" s="1">
        <v>151</v>
      </c>
      <c r="UZ49" s="1">
        <v>495</v>
      </c>
      <c r="VA49" s="1">
        <v>9</v>
      </c>
      <c r="VB49" s="1">
        <v>0</v>
      </c>
      <c r="VC49" s="1">
        <v>10</v>
      </c>
      <c r="VD49" s="1">
        <v>14164</v>
      </c>
    </row>
    <row r="50" spans="1:576" x14ac:dyDescent="0.25">
      <c r="A50" s="4">
        <v>47</v>
      </c>
      <c r="B50" s="1" t="s">
        <v>111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8</v>
      </c>
      <c r="Q50" s="1">
        <v>0</v>
      </c>
      <c r="R50" s="1">
        <v>0</v>
      </c>
      <c r="S50" s="1">
        <v>0</v>
      </c>
      <c r="T50" s="1">
        <v>3</v>
      </c>
      <c r="U50" s="1">
        <v>0</v>
      </c>
      <c r="V50" s="1">
        <v>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4</v>
      </c>
      <c r="AC50" s="1">
        <v>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21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3</v>
      </c>
      <c r="AU50" s="1">
        <v>3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9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17</v>
      </c>
      <c r="BY50" s="1">
        <v>0</v>
      </c>
      <c r="BZ50" s="1">
        <v>20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111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18</v>
      </c>
      <c r="FN50" s="1">
        <v>12</v>
      </c>
      <c r="FO50" s="1">
        <v>0</v>
      </c>
      <c r="FP50" s="1">
        <v>4</v>
      </c>
      <c r="FQ50" s="1">
        <v>0</v>
      </c>
      <c r="FR50" s="1">
        <v>0</v>
      </c>
      <c r="FS50" s="1">
        <v>12</v>
      </c>
      <c r="FT50" s="1">
        <v>69</v>
      </c>
      <c r="FU50" s="1">
        <v>0</v>
      </c>
      <c r="FV50" s="1">
        <v>0</v>
      </c>
      <c r="FW50" s="1">
        <v>10</v>
      </c>
      <c r="FX50" s="1">
        <v>84</v>
      </c>
      <c r="FY50" s="1">
        <v>0</v>
      </c>
      <c r="FZ50" s="1">
        <v>0</v>
      </c>
      <c r="GA50" s="1">
        <v>0</v>
      </c>
      <c r="GB50" s="1">
        <v>20</v>
      </c>
      <c r="GC50" s="1">
        <v>0</v>
      </c>
      <c r="GD50" s="1">
        <v>7</v>
      </c>
      <c r="GE50" s="1">
        <v>0</v>
      </c>
      <c r="GF50" s="1">
        <v>11</v>
      </c>
      <c r="GG50" s="1">
        <v>0</v>
      </c>
      <c r="GH50" s="1">
        <v>0</v>
      </c>
      <c r="GI50" s="1">
        <v>6</v>
      </c>
      <c r="GJ50" s="1">
        <v>19</v>
      </c>
      <c r="GK50" s="1">
        <v>9</v>
      </c>
      <c r="GL50" s="1">
        <v>8</v>
      </c>
      <c r="GM50" s="1">
        <v>0</v>
      </c>
      <c r="GN50" s="1">
        <v>0</v>
      </c>
      <c r="GO50" s="1">
        <v>3</v>
      </c>
      <c r="GP50" s="1">
        <v>0</v>
      </c>
      <c r="GQ50" s="1">
        <v>75</v>
      </c>
      <c r="GR50" s="1">
        <v>0</v>
      </c>
      <c r="GS50" s="1">
        <v>10</v>
      </c>
      <c r="GT50" s="1">
        <v>14</v>
      </c>
      <c r="GU50" s="1">
        <v>0</v>
      </c>
      <c r="GV50" s="1">
        <v>0</v>
      </c>
      <c r="GW50" s="1">
        <v>0</v>
      </c>
      <c r="GX50" s="1">
        <v>9</v>
      </c>
      <c r="GY50" s="1">
        <v>0</v>
      </c>
      <c r="GZ50" s="1">
        <v>10</v>
      </c>
      <c r="HA50" s="1">
        <v>20</v>
      </c>
      <c r="HB50" s="1">
        <v>17</v>
      </c>
      <c r="HC50" s="1">
        <v>64</v>
      </c>
      <c r="HD50" s="1">
        <v>13</v>
      </c>
      <c r="HE50" s="1">
        <v>8</v>
      </c>
      <c r="HF50" s="1">
        <v>0</v>
      </c>
      <c r="HG50" s="1">
        <v>23</v>
      </c>
      <c r="HH50" s="1">
        <v>7</v>
      </c>
      <c r="HI50" s="1">
        <v>0</v>
      </c>
      <c r="HJ50" s="1">
        <v>12</v>
      </c>
      <c r="HK50" s="1">
        <v>4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4</v>
      </c>
      <c r="HR50" s="1">
        <v>0</v>
      </c>
      <c r="HS50" s="1">
        <v>0</v>
      </c>
      <c r="HT50" s="1">
        <v>0</v>
      </c>
      <c r="HU50" s="1">
        <v>0</v>
      </c>
      <c r="HV50" s="1">
        <v>11</v>
      </c>
      <c r="HW50" s="1">
        <v>0</v>
      </c>
      <c r="HX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3</v>
      </c>
      <c r="ID50" s="1">
        <v>0</v>
      </c>
      <c r="IE50" s="1">
        <v>13</v>
      </c>
      <c r="IF50" s="1">
        <v>116</v>
      </c>
      <c r="IG50" s="1">
        <v>6</v>
      </c>
      <c r="IH50" s="1">
        <v>165</v>
      </c>
      <c r="II50" s="1">
        <v>3</v>
      </c>
      <c r="IJ50" s="1">
        <v>14</v>
      </c>
      <c r="IK50" s="1">
        <v>0</v>
      </c>
      <c r="IL50" s="1">
        <v>0</v>
      </c>
      <c r="IM50" s="1">
        <v>0</v>
      </c>
      <c r="IN50" s="1">
        <v>909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3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3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0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0</v>
      </c>
      <c r="ON50" s="1">
        <v>0</v>
      </c>
      <c r="OO50" s="1">
        <v>0</v>
      </c>
      <c r="OP50" s="1">
        <v>0</v>
      </c>
      <c r="OQ50" s="1">
        <v>0</v>
      </c>
      <c r="OR50" s="1">
        <v>0</v>
      </c>
      <c r="OS50" s="1">
        <v>0</v>
      </c>
      <c r="OT50" s="1">
        <v>0</v>
      </c>
      <c r="OU50" s="1">
        <v>0</v>
      </c>
      <c r="OV50" s="1">
        <v>0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0</v>
      </c>
      <c r="PF50" s="1">
        <v>0</v>
      </c>
      <c r="PG50" s="1">
        <v>0</v>
      </c>
      <c r="PH50" s="1">
        <v>0</v>
      </c>
      <c r="PI50" s="1">
        <v>0</v>
      </c>
      <c r="PJ50" s="1">
        <v>0</v>
      </c>
      <c r="PK50" s="1">
        <v>0</v>
      </c>
      <c r="PL50" s="1">
        <v>0</v>
      </c>
      <c r="PM50" s="1">
        <v>0</v>
      </c>
      <c r="PN50" s="1">
        <v>0</v>
      </c>
      <c r="PO50" s="1">
        <v>0</v>
      </c>
      <c r="PP50" s="1">
        <v>0</v>
      </c>
      <c r="PQ50" s="1">
        <v>0</v>
      </c>
      <c r="PR50" s="1">
        <v>0</v>
      </c>
      <c r="PS50" s="1">
        <v>0</v>
      </c>
      <c r="PT50" s="1">
        <v>0</v>
      </c>
      <c r="PU50" s="1">
        <v>0</v>
      </c>
      <c r="PV50" s="1">
        <v>0</v>
      </c>
      <c r="PW50" s="1">
        <v>0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0</v>
      </c>
      <c r="QD50" s="1">
        <v>0</v>
      </c>
      <c r="QE50" s="1">
        <v>0</v>
      </c>
      <c r="QF50" s="1">
        <v>0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0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0</v>
      </c>
      <c r="RS50" s="1">
        <v>0</v>
      </c>
      <c r="RT50" s="1">
        <v>0</v>
      </c>
      <c r="RU50" s="1">
        <v>0</v>
      </c>
      <c r="RV50" s="1">
        <v>0</v>
      </c>
      <c r="RW50" s="1">
        <v>0</v>
      </c>
      <c r="RX50" s="1">
        <v>0</v>
      </c>
      <c r="RY50" s="1">
        <v>0</v>
      </c>
      <c r="RZ50" s="1">
        <v>0</v>
      </c>
      <c r="SA50" s="1">
        <v>0</v>
      </c>
      <c r="SB50" s="1">
        <v>0</v>
      </c>
      <c r="SC50" s="1">
        <v>22</v>
      </c>
      <c r="SD50" s="1">
        <v>12</v>
      </c>
      <c r="SE50" s="1">
        <v>0</v>
      </c>
      <c r="SF50" s="1">
        <v>4</v>
      </c>
      <c r="SG50" s="1">
        <v>0</v>
      </c>
      <c r="SH50" s="1">
        <v>0</v>
      </c>
      <c r="SI50" s="1">
        <v>10</v>
      </c>
      <c r="SJ50" s="1">
        <v>70</v>
      </c>
      <c r="SK50" s="1">
        <v>0</v>
      </c>
      <c r="SL50" s="1">
        <v>0</v>
      </c>
      <c r="SM50" s="1">
        <v>10</v>
      </c>
      <c r="SN50" s="1">
        <v>96</v>
      </c>
      <c r="SO50" s="1">
        <v>0</v>
      </c>
      <c r="SP50" s="1">
        <v>0</v>
      </c>
      <c r="SQ50" s="1">
        <v>0</v>
      </c>
      <c r="SR50" s="1">
        <v>22</v>
      </c>
      <c r="SS50" s="1">
        <v>0</v>
      </c>
      <c r="ST50" s="1">
        <v>14</v>
      </c>
      <c r="SU50" s="1">
        <v>0</v>
      </c>
      <c r="SV50" s="1">
        <v>14</v>
      </c>
      <c r="SW50" s="1">
        <v>0</v>
      </c>
      <c r="SX50" s="1">
        <v>0</v>
      </c>
      <c r="SY50" s="1">
        <v>6</v>
      </c>
      <c r="SZ50" s="1">
        <v>27</v>
      </c>
      <c r="TA50" s="1">
        <v>16</v>
      </c>
      <c r="TB50" s="1">
        <v>8</v>
      </c>
      <c r="TC50" s="1">
        <v>0</v>
      </c>
      <c r="TD50" s="1">
        <v>0</v>
      </c>
      <c r="TE50" s="1">
        <v>0</v>
      </c>
      <c r="TF50" s="1">
        <v>0</v>
      </c>
      <c r="TG50" s="1">
        <v>93</v>
      </c>
      <c r="TH50" s="1">
        <v>0</v>
      </c>
      <c r="TI50" s="1">
        <v>10</v>
      </c>
      <c r="TJ50" s="1">
        <v>14</v>
      </c>
      <c r="TK50" s="1">
        <v>0</v>
      </c>
      <c r="TL50" s="1">
        <v>0</v>
      </c>
      <c r="TM50" s="1">
        <v>0</v>
      </c>
      <c r="TN50" s="1">
        <v>8</v>
      </c>
      <c r="TO50" s="1">
        <v>0</v>
      </c>
      <c r="TP50" s="1">
        <v>9</v>
      </c>
      <c r="TQ50" s="1">
        <v>20</v>
      </c>
      <c r="TR50" s="1">
        <v>22</v>
      </c>
      <c r="TS50" s="1">
        <v>66</v>
      </c>
      <c r="TT50" s="1">
        <v>13</v>
      </c>
      <c r="TU50" s="1">
        <v>8</v>
      </c>
      <c r="TV50" s="1">
        <v>0</v>
      </c>
      <c r="TW50" s="1">
        <v>25</v>
      </c>
      <c r="TX50" s="1">
        <v>9</v>
      </c>
      <c r="TY50" s="1">
        <v>0</v>
      </c>
      <c r="TZ50" s="1">
        <v>20</v>
      </c>
      <c r="UA50" s="1">
        <v>4</v>
      </c>
      <c r="UB50" s="1">
        <v>0</v>
      </c>
      <c r="UC50" s="1">
        <v>0</v>
      </c>
      <c r="UD50" s="1">
        <v>0</v>
      </c>
      <c r="UE50" s="1">
        <v>0</v>
      </c>
      <c r="UF50" s="1">
        <v>0</v>
      </c>
      <c r="UG50" s="1">
        <v>0</v>
      </c>
      <c r="UH50" s="1">
        <v>0</v>
      </c>
      <c r="UI50" s="1">
        <v>0</v>
      </c>
      <c r="UJ50" s="1">
        <v>0</v>
      </c>
      <c r="UK50" s="1">
        <v>0</v>
      </c>
      <c r="UL50" s="1">
        <v>7</v>
      </c>
      <c r="UM50" s="1">
        <v>0</v>
      </c>
      <c r="UN50" s="1">
        <v>0</v>
      </c>
      <c r="UO50" s="1">
        <v>0</v>
      </c>
      <c r="UP50" s="1">
        <v>0</v>
      </c>
      <c r="UQ50" s="1">
        <v>0</v>
      </c>
      <c r="UR50" s="1">
        <v>0</v>
      </c>
      <c r="US50" s="1">
        <v>3</v>
      </c>
      <c r="UT50" s="1">
        <v>0</v>
      </c>
      <c r="UU50" s="1">
        <v>14</v>
      </c>
      <c r="UV50" s="1">
        <v>131</v>
      </c>
      <c r="UW50" s="1">
        <v>6</v>
      </c>
      <c r="UX50" s="1">
        <v>184</v>
      </c>
      <c r="UY50" s="1">
        <v>3</v>
      </c>
      <c r="UZ50" s="1">
        <v>14</v>
      </c>
      <c r="VA50" s="1">
        <v>0</v>
      </c>
      <c r="VB50" s="1">
        <v>0</v>
      </c>
      <c r="VC50" s="1">
        <v>0</v>
      </c>
      <c r="VD50" s="1">
        <v>1026</v>
      </c>
    </row>
    <row r="51" spans="1:576" x14ac:dyDescent="0.25">
      <c r="A51" s="4">
        <v>48</v>
      </c>
      <c r="B51" s="1" t="s">
        <v>42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8</v>
      </c>
      <c r="M51" s="1">
        <v>0</v>
      </c>
      <c r="N51" s="1">
        <v>0</v>
      </c>
      <c r="O51" s="1">
        <v>0</v>
      </c>
      <c r="P51" s="1">
        <v>16</v>
      </c>
      <c r="Q51" s="1">
        <v>0</v>
      </c>
      <c r="R51" s="1">
        <v>0</v>
      </c>
      <c r="S51" s="1">
        <v>0</v>
      </c>
      <c r="T51" s="1">
        <v>4</v>
      </c>
      <c r="U51" s="1">
        <v>0</v>
      </c>
      <c r="V51" s="1">
        <v>0</v>
      </c>
      <c r="W51" s="1">
        <v>0</v>
      </c>
      <c r="X51" s="1">
        <v>9</v>
      </c>
      <c r="Y51" s="1">
        <v>0</v>
      </c>
      <c r="Z51" s="1">
        <v>0</v>
      </c>
      <c r="AA51" s="1">
        <v>0</v>
      </c>
      <c r="AB51" s="1">
        <v>61</v>
      </c>
      <c r="AC51" s="1">
        <v>0</v>
      </c>
      <c r="AD51" s="1">
        <v>3</v>
      </c>
      <c r="AE51" s="1">
        <v>0</v>
      </c>
      <c r="AF51" s="1">
        <v>0</v>
      </c>
      <c r="AG51" s="1">
        <v>8</v>
      </c>
      <c r="AH51" s="1">
        <v>0</v>
      </c>
      <c r="AI51" s="1">
        <v>9</v>
      </c>
      <c r="AJ51" s="1">
        <v>0</v>
      </c>
      <c r="AK51" s="1">
        <v>21</v>
      </c>
      <c r="AL51" s="1">
        <v>5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4</v>
      </c>
      <c r="AS51" s="1">
        <v>0</v>
      </c>
      <c r="AT51" s="1">
        <v>0</v>
      </c>
      <c r="AU51" s="1">
        <v>3</v>
      </c>
      <c r="AV51" s="1">
        <v>0</v>
      </c>
      <c r="AW51" s="1">
        <v>0</v>
      </c>
      <c r="AX51" s="1">
        <v>0</v>
      </c>
      <c r="AY51" s="1">
        <v>13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14</v>
      </c>
      <c r="BJ51" s="1">
        <v>0</v>
      </c>
      <c r="BK51" s="1">
        <v>0</v>
      </c>
      <c r="BL51" s="1">
        <v>0</v>
      </c>
      <c r="BM51" s="1">
        <v>0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16</v>
      </c>
      <c r="BY51" s="1">
        <v>0</v>
      </c>
      <c r="BZ51" s="1">
        <v>6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270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3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14</v>
      </c>
      <c r="FK51" s="1">
        <v>5</v>
      </c>
      <c r="FL51" s="1">
        <v>0</v>
      </c>
      <c r="FM51" s="1">
        <v>58</v>
      </c>
      <c r="FN51" s="1">
        <v>975</v>
      </c>
      <c r="FO51" s="1">
        <v>76</v>
      </c>
      <c r="FP51" s="1">
        <v>31</v>
      </c>
      <c r="FQ51" s="1">
        <v>655</v>
      </c>
      <c r="FR51" s="1">
        <v>12</v>
      </c>
      <c r="FS51" s="1">
        <v>1488</v>
      </c>
      <c r="FT51" s="1">
        <v>1947</v>
      </c>
      <c r="FU51" s="1">
        <v>0</v>
      </c>
      <c r="FV51" s="1">
        <v>18</v>
      </c>
      <c r="FW51" s="1">
        <v>89</v>
      </c>
      <c r="FX51" s="1">
        <v>884</v>
      </c>
      <c r="FY51" s="1">
        <v>16</v>
      </c>
      <c r="FZ51" s="1">
        <v>15</v>
      </c>
      <c r="GA51" s="1">
        <v>6</v>
      </c>
      <c r="GB51" s="1">
        <v>4038</v>
      </c>
      <c r="GC51" s="1">
        <v>36</v>
      </c>
      <c r="GD51" s="1">
        <v>418</v>
      </c>
      <c r="GE51" s="1">
        <v>6</v>
      </c>
      <c r="GF51" s="1">
        <v>1911</v>
      </c>
      <c r="GG51" s="1">
        <v>12</v>
      </c>
      <c r="GH51" s="1">
        <v>11</v>
      </c>
      <c r="GI51" s="1">
        <v>54</v>
      </c>
      <c r="GJ51" s="1">
        <v>1635</v>
      </c>
      <c r="GK51" s="1">
        <v>468</v>
      </c>
      <c r="GL51" s="1">
        <v>149</v>
      </c>
      <c r="GM51" s="1">
        <v>14</v>
      </c>
      <c r="GN51" s="1">
        <v>6</v>
      </c>
      <c r="GO51" s="1">
        <v>993</v>
      </c>
      <c r="GP51" s="1">
        <v>9</v>
      </c>
      <c r="GQ51" s="1">
        <v>1058</v>
      </c>
      <c r="GR51" s="1">
        <v>3</v>
      </c>
      <c r="GS51" s="1">
        <v>2778</v>
      </c>
      <c r="GT51" s="1">
        <v>544</v>
      </c>
      <c r="GU51" s="1">
        <v>82</v>
      </c>
      <c r="GV51" s="1">
        <v>4</v>
      </c>
      <c r="GW51" s="1">
        <v>36</v>
      </c>
      <c r="GX51" s="1">
        <v>2789</v>
      </c>
      <c r="GY51" s="1">
        <v>4</v>
      </c>
      <c r="GZ51" s="1">
        <v>701</v>
      </c>
      <c r="HA51" s="1">
        <v>171</v>
      </c>
      <c r="HB51" s="1">
        <v>202</v>
      </c>
      <c r="HC51" s="1">
        <v>390</v>
      </c>
      <c r="HD51" s="1">
        <v>113</v>
      </c>
      <c r="HE51" s="1">
        <v>72</v>
      </c>
      <c r="HF51" s="1">
        <v>10</v>
      </c>
      <c r="HG51" s="1">
        <v>4285</v>
      </c>
      <c r="HH51" s="1">
        <v>1300</v>
      </c>
      <c r="HI51" s="1">
        <v>44</v>
      </c>
      <c r="HJ51" s="1">
        <v>2917</v>
      </c>
      <c r="HK51" s="1">
        <v>667</v>
      </c>
      <c r="HL51" s="1">
        <v>22</v>
      </c>
      <c r="HM51" s="1">
        <v>7</v>
      </c>
      <c r="HN51" s="1">
        <v>18</v>
      </c>
      <c r="HO51" s="1">
        <v>188</v>
      </c>
      <c r="HP51" s="1">
        <v>5</v>
      </c>
      <c r="HQ51" s="1">
        <v>988</v>
      </c>
      <c r="HR51" s="1">
        <v>3</v>
      </c>
      <c r="HS51" s="1">
        <v>10</v>
      </c>
      <c r="HT51" s="1">
        <v>20</v>
      </c>
      <c r="HU51" s="1">
        <v>4</v>
      </c>
      <c r="HV51" s="1">
        <v>1367</v>
      </c>
      <c r="HW51" s="1">
        <v>15</v>
      </c>
      <c r="HX51" s="1">
        <v>28</v>
      </c>
      <c r="HY51" s="1">
        <v>21</v>
      </c>
      <c r="HZ51" s="1">
        <v>0</v>
      </c>
      <c r="IA51" s="1">
        <v>18</v>
      </c>
      <c r="IB51" s="1">
        <v>9</v>
      </c>
      <c r="IC51" s="1">
        <v>25</v>
      </c>
      <c r="ID51" s="1">
        <v>4</v>
      </c>
      <c r="IE51" s="1">
        <v>1486</v>
      </c>
      <c r="IF51" s="1">
        <v>3647</v>
      </c>
      <c r="IG51" s="1">
        <v>13</v>
      </c>
      <c r="IH51" s="1">
        <v>534</v>
      </c>
      <c r="II51" s="1">
        <v>904</v>
      </c>
      <c r="IJ51" s="1">
        <v>137</v>
      </c>
      <c r="IK51" s="1">
        <v>8</v>
      </c>
      <c r="IL51" s="1">
        <v>0</v>
      </c>
      <c r="IM51" s="1">
        <v>4</v>
      </c>
      <c r="IN51" s="1">
        <v>43672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3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4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9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3</v>
      </c>
      <c r="PW51" s="1">
        <v>0</v>
      </c>
      <c r="PX51" s="1">
        <v>0</v>
      </c>
      <c r="PY51" s="1">
        <v>0</v>
      </c>
      <c r="PZ51" s="1">
        <v>0</v>
      </c>
      <c r="QA51" s="1">
        <v>6</v>
      </c>
      <c r="QB51" s="1">
        <v>0</v>
      </c>
      <c r="QC51" s="1">
        <v>0</v>
      </c>
      <c r="QD51" s="1">
        <v>0</v>
      </c>
      <c r="QE51" s="1">
        <v>3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3</v>
      </c>
      <c r="RD51" s="1">
        <v>0</v>
      </c>
      <c r="RE51" s="1">
        <v>0</v>
      </c>
      <c r="RF51" s="1">
        <v>0</v>
      </c>
      <c r="RG51" s="1">
        <v>0</v>
      </c>
      <c r="RH51" s="1">
        <v>3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4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26</v>
      </c>
      <c r="SA51" s="1">
        <v>5</v>
      </c>
      <c r="SB51" s="1">
        <v>0</v>
      </c>
      <c r="SC51" s="1">
        <v>60</v>
      </c>
      <c r="SD51" s="1">
        <v>975</v>
      </c>
      <c r="SE51" s="1">
        <v>76</v>
      </c>
      <c r="SF51" s="1">
        <v>31</v>
      </c>
      <c r="SG51" s="1">
        <v>655</v>
      </c>
      <c r="SH51" s="1">
        <v>12</v>
      </c>
      <c r="SI51" s="1">
        <v>1488</v>
      </c>
      <c r="SJ51" s="1">
        <v>1955</v>
      </c>
      <c r="SK51" s="1">
        <v>0</v>
      </c>
      <c r="SL51" s="1">
        <v>18</v>
      </c>
      <c r="SM51" s="1">
        <v>89</v>
      </c>
      <c r="SN51" s="1">
        <v>905</v>
      </c>
      <c r="SO51" s="1">
        <v>16</v>
      </c>
      <c r="SP51" s="1">
        <v>15</v>
      </c>
      <c r="SQ51" s="1">
        <v>6</v>
      </c>
      <c r="SR51" s="1">
        <v>4042</v>
      </c>
      <c r="SS51" s="1">
        <v>36</v>
      </c>
      <c r="ST51" s="1">
        <v>421</v>
      </c>
      <c r="SU51" s="1">
        <v>6</v>
      </c>
      <c r="SV51" s="1">
        <v>1922</v>
      </c>
      <c r="SW51" s="1">
        <v>12</v>
      </c>
      <c r="SX51" s="1">
        <v>11</v>
      </c>
      <c r="SY51" s="1">
        <v>54</v>
      </c>
      <c r="SZ51" s="1">
        <v>1698</v>
      </c>
      <c r="TA51" s="1">
        <v>468</v>
      </c>
      <c r="TB51" s="1">
        <v>153</v>
      </c>
      <c r="TC51" s="1">
        <v>14</v>
      </c>
      <c r="TD51" s="1">
        <v>6</v>
      </c>
      <c r="TE51" s="1">
        <v>1000</v>
      </c>
      <c r="TF51" s="1">
        <v>9</v>
      </c>
      <c r="TG51" s="1">
        <v>1066</v>
      </c>
      <c r="TH51" s="1">
        <v>3</v>
      </c>
      <c r="TI51" s="1">
        <v>2800</v>
      </c>
      <c r="TJ51" s="1">
        <v>550</v>
      </c>
      <c r="TK51" s="1">
        <v>82</v>
      </c>
      <c r="TL51" s="1">
        <v>4</v>
      </c>
      <c r="TM51" s="1">
        <v>36</v>
      </c>
      <c r="TN51" s="1">
        <v>2789</v>
      </c>
      <c r="TO51" s="1">
        <v>4</v>
      </c>
      <c r="TP51" s="1">
        <v>702</v>
      </c>
      <c r="TQ51" s="1">
        <v>171</v>
      </c>
      <c r="TR51" s="1">
        <v>202</v>
      </c>
      <c r="TS51" s="1">
        <v>392</v>
      </c>
      <c r="TT51" s="1">
        <v>113</v>
      </c>
      <c r="TU51" s="1">
        <v>72</v>
      </c>
      <c r="TV51" s="1">
        <v>10</v>
      </c>
      <c r="TW51" s="1">
        <v>4298</v>
      </c>
      <c r="TX51" s="1">
        <v>1301</v>
      </c>
      <c r="TY51" s="1">
        <v>44</v>
      </c>
      <c r="TZ51" s="1">
        <v>2923</v>
      </c>
      <c r="UA51" s="1">
        <v>667</v>
      </c>
      <c r="UB51" s="1">
        <v>22</v>
      </c>
      <c r="UC51" s="1">
        <v>7</v>
      </c>
      <c r="UD51" s="1">
        <v>18</v>
      </c>
      <c r="UE51" s="1">
        <v>188</v>
      </c>
      <c r="UF51" s="1">
        <v>11</v>
      </c>
      <c r="UG51" s="1">
        <v>1006</v>
      </c>
      <c r="UH51" s="1">
        <v>3</v>
      </c>
      <c r="UI51" s="1">
        <v>10</v>
      </c>
      <c r="UJ51" s="1">
        <v>20</v>
      </c>
      <c r="UK51" s="1">
        <v>4</v>
      </c>
      <c r="UL51" s="1">
        <v>1446</v>
      </c>
      <c r="UM51" s="1">
        <v>15</v>
      </c>
      <c r="UN51" s="1">
        <v>28</v>
      </c>
      <c r="UO51" s="1">
        <v>21</v>
      </c>
      <c r="UP51" s="1">
        <v>0</v>
      </c>
      <c r="UQ51" s="1">
        <v>18</v>
      </c>
      <c r="UR51" s="1">
        <v>9</v>
      </c>
      <c r="US51" s="1">
        <v>26</v>
      </c>
      <c r="UT51" s="1">
        <v>4</v>
      </c>
      <c r="UU51" s="1">
        <v>1482</v>
      </c>
      <c r="UV51" s="1">
        <v>3673</v>
      </c>
      <c r="UW51" s="1">
        <v>13</v>
      </c>
      <c r="UX51" s="1">
        <v>541</v>
      </c>
      <c r="UY51" s="1">
        <v>905</v>
      </c>
      <c r="UZ51" s="1">
        <v>137</v>
      </c>
      <c r="VA51" s="1">
        <v>8</v>
      </c>
      <c r="VB51" s="1">
        <v>0</v>
      </c>
      <c r="VC51" s="1">
        <v>4</v>
      </c>
      <c r="VD51" s="1">
        <v>43991</v>
      </c>
    </row>
    <row r="52" spans="1:576" x14ac:dyDescent="0.25">
      <c r="A52" s="4">
        <v>49</v>
      </c>
      <c r="B52" s="1" t="s">
        <v>488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3</v>
      </c>
      <c r="FN52" s="1">
        <v>3</v>
      </c>
      <c r="FO52" s="1">
        <v>0</v>
      </c>
      <c r="FP52" s="1">
        <v>0</v>
      </c>
      <c r="FQ52" s="1">
        <v>5</v>
      </c>
      <c r="FR52" s="1">
        <v>0</v>
      </c>
      <c r="FS52" s="1">
        <v>4</v>
      </c>
      <c r="FT52" s="1">
        <v>6</v>
      </c>
      <c r="FU52" s="1">
        <v>0</v>
      </c>
      <c r="FV52" s="1">
        <v>0</v>
      </c>
      <c r="FW52" s="1">
        <v>4</v>
      </c>
      <c r="FX52" s="1">
        <v>4</v>
      </c>
      <c r="FY52" s="1">
        <v>0</v>
      </c>
      <c r="FZ52" s="1">
        <v>0</v>
      </c>
      <c r="GA52" s="1">
        <v>0</v>
      </c>
      <c r="GB52" s="1">
        <v>0</v>
      </c>
      <c r="GC52" s="1">
        <v>0</v>
      </c>
      <c r="GD52" s="1">
        <v>0</v>
      </c>
      <c r="GE52" s="1">
        <v>0</v>
      </c>
      <c r="GF52" s="1">
        <v>0</v>
      </c>
      <c r="GG52" s="1">
        <v>0</v>
      </c>
      <c r="GH52" s="1">
        <v>0</v>
      </c>
      <c r="GI52" s="1">
        <v>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6</v>
      </c>
      <c r="GR52" s="1">
        <v>0</v>
      </c>
      <c r="GS52" s="1">
        <v>5</v>
      </c>
      <c r="GT52" s="1">
        <v>4</v>
      </c>
      <c r="GU52" s="1">
        <v>0</v>
      </c>
      <c r="GV52" s="1">
        <v>0</v>
      </c>
      <c r="GW52" s="1">
        <v>0</v>
      </c>
      <c r="GX52" s="1">
        <v>3</v>
      </c>
      <c r="GY52" s="1">
        <v>0</v>
      </c>
      <c r="GZ52" s="1">
        <v>0</v>
      </c>
      <c r="HA52" s="1">
        <v>0</v>
      </c>
      <c r="HB52" s="1">
        <v>6</v>
      </c>
      <c r="HC52" s="1">
        <v>4</v>
      </c>
      <c r="HD52" s="1">
        <v>0</v>
      </c>
      <c r="HE52" s="1">
        <v>0</v>
      </c>
      <c r="HF52" s="1">
        <v>0</v>
      </c>
      <c r="HG52" s="1">
        <v>0</v>
      </c>
      <c r="HH52" s="1">
        <v>0</v>
      </c>
      <c r="HI52" s="1">
        <v>0</v>
      </c>
      <c r="HJ52" s="1">
        <v>0</v>
      </c>
      <c r="HK52" s="1">
        <v>0</v>
      </c>
      <c r="HL52" s="1">
        <v>0</v>
      </c>
      <c r="HM52" s="1">
        <v>0</v>
      </c>
      <c r="HN52" s="1">
        <v>0</v>
      </c>
      <c r="HO52" s="1">
        <v>0</v>
      </c>
      <c r="HP52" s="1">
        <v>0</v>
      </c>
      <c r="HQ52" s="1">
        <v>3</v>
      </c>
      <c r="HR52" s="1">
        <v>0</v>
      </c>
      <c r="HS52" s="1">
        <v>0</v>
      </c>
      <c r="HT52" s="1">
        <v>0</v>
      </c>
      <c r="HU52" s="1">
        <v>0</v>
      </c>
      <c r="HV52" s="1">
        <v>9</v>
      </c>
      <c r="HW52" s="1">
        <v>0</v>
      </c>
      <c r="HX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3</v>
      </c>
      <c r="IF52" s="1">
        <v>3</v>
      </c>
      <c r="IG52" s="1">
        <v>0</v>
      </c>
      <c r="IH52" s="1">
        <v>6</v>
      </c>
      <c r="II52" s="1">
        <v>3</v>
      </c>
      <c r="IJ52" s="1">
        <v>4</v>
      </c>
      <c r="IK52" s="1">
        <v>0</v>
      </c>
      <c r="IL52" s="1">
        <v>0</v>
      </c>
      <c r="IM52" s="1">
        <v>0</v>
      </c>
      <c r="IN52" s="1">
        <v>126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0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0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0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0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0</v>
      </c>
      <c r="SA52" s="1">
        <v>0</v>
      </c>
      <c r="SB52" s="1">
        <v>0</v>
      </c>
      <c r="SC52" s="1">
        <v>3</v>
      </c>
      <c r="SD52" s="1">
        <v>3</v>
      </c>
      <c r="SE52" s="1">
        <v>0</v>
      </c>
      <c r="SF52" s="1">
        <v>0</v>
      </c>
      <c r="SG52" s="1">
        <v>6</v>
      </c>
      <c r="SH52" s="1">
        <v>0</v>
      </c>
      <c r="SI52" s="1">
        <v>4</v>
      </c>
      <c r="SJ52" s="1">
        <v>6</v>
      </c>
      <c r="SK52" s="1">
        <v>0</v>
      </c>
      <c r="SL52" s="1">
        <v>0</v>
      </c>
      <c r="SM52" s="1">
        <v>4</v>
      </c>
      <c r="SN52" s="1">
        <v>4</v>
      </c>
      <c r="SO52" s="1">
        <v>0</v>
      </c>
      <c r="SP52" s="1">
        <v>0</v>
      </c>
      <c r="SQ52" s="1">
        <v>0</v>
      </c>
      <c r="SR52" s="1">
        <v>0</v>
      </c>
      <c r="SS52" s="1">
        <v>0</v>
      </c>
      <c r="ST52" s="1">
        <v>0</v>
      </c>
      <c r="SU52" s="1">
        <v>0</v>
      </c>
      <c r="SV52" s="1">
        <v>0</v>
      </c>
      <c r="SW52" s="1">
        <v>0</v>
      </c>
      <c r="SX52" s="1">
        <v>0</v>
      </c>
      <c r="SY52" s="1">
        <v>0</v>
      </c>
      <c r="SZ52" s="1">
        <v>0</v>
      </c>
      <c r="TA52" s="1">
        <v>0</v>
      </c>
      <c r="TB52" s="1">
        <v>0</v>
      </c>
      <c r="TC52" s="1">
        <v>0</v>
      </c>
      <c r="TD52" s="1">
        <v>0</v>
      </c>
      <c r="TE52" s="1">
        <v>0</v>
      </c>
      <c r="TF52" s="1">
        <v>0</v>
      </c>
      <c r="TG52" s="1">
        <v>6</v>
      </c>
      <c r="TH52" s="1">
        <v>0</v>
      </c>
      <c r="TI52" s="1">
        <v>5</v>
      </c>
      <c r="TJ52" s="1">
        <v>4</v>
      </c>
      <c r="TK52" s="1">
        <v>0</v>
      </c>
      <c r="TL52" s="1">
        <v>0</v>
      </c>
      <c r="TM52" s="1">
        <v>0</v>
      </c>
      <c r="TN52" s="1">
        <v>3</v>
      </c>
      <c r="TO52" s="1">
        <v>0</v>
      </c>
      <c r="TP52" s="1">
        <v>0</v>
      </c>
      <c r="TQ52" s="1">
        <v>0</v>
      </c>
      <c r="TR52" s="1">
        <v>6</v>
      </c>
      <c r="TS52" s="1">
        <v>4</v>
      </c>
      <c r="TT52" s="1">
        <v>0</v>
      </c>
      <c r="TU52" s="1">
        <v>0</v>
      </c>
      <c r="TV52" s="1">
        <v>0</v>
      </c>
      <c r="TW52" s="1">
        <v>0</v>
      </c>
      <c r="TX52" s="1">
        <v>0</v>
      </c>
      <c r="TY52" s="1">
        <v>0</v>
      </c>
      <c r="TZ52" s="1">
        <v>0</v>
      </c>
      <c r="UA52" s="1">
        <v>0</v>
      </c>
      <c r="UB52" s="1">
        <v>0</v>
      </c>
      <c r="UC52" s="1">
        <v>0</v>
      </c>
      <c r="UD52" s="1">
        <v>0</v>
      </c>
      <c r="UE52" s="1">
        <v>0</v>
      </c>
      <c r="UF52" s="1">
        <v>0</v>
      </c>
      <c r="UG52" s="1">
        <v>3</v>
      </c>
      <c r="UH52" s="1">
        <v>0</v>
      </c>
      <c r="UI52" s="1">
        <v>0</v>
      </c>
      <c r="UJ52" s="1">
        <v>0</v>
      </c>
      <c r="UK52" s="1">
        <v>0</v>
      </c>
      <c r="UL52" s="1">
        <v>9</v>
      </c>
      <c r="UM52" s="1">
        <v>0</v>
      </c>
      <c r="UN52" s="1">
        <v>0</v>
      </c>
      <c r="UO52" s="1">
        <v>0</v>
      </c>
      <c r="UP52" s="1">
        <v>0</v>
      </c>
      <c r="UQ52" s="1">
        <v>0</v>
      </c>
      <c r="UR52" s="1">
        <v>0</v>
      </c>
      <c r="US52" s="1">
        <v>0</v>
      </c>
      <c r="UT52" s="1">
        <v>0</v>
      </c>
      <c r="UU52" s="1">
        <v>3</v>
      </c>
      <c r="UV52" s="1">
        <v>3</v>
      </c>
      <c r="UW52" s="1">
        <v>0</v>
      </c>
      <c r="UX52" s="1">
        <v>6</v>
      </c>
      <c r="UY52" s="1">
        <v>3</v>
      </c>
      <c r="UZ52" s="1">
        <v>4</v>
      </c>
      <c r="VA52" s="1">
        <v>0</v>
      </c>
      <c r="VB52" s="1">
        <v>0</v>
      </c>
      <c r="VC52" s="1">
        <v>0</v>
      </c>
      <c r="VD52" s="1">
        <v>126</v>
      </c>
    </row>
    <row r="53" spans="1:576" x14ac:dyDescent="0.25">
      <c r="A53" s="4">
        <v>50</v>
      </c>
      <c r="B53" s="1" t="s">
        <v>236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10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4</v>
      </c>
      <c r="AB53" s="1">
        <v>0</v>
      </c>
      <c r="AC53" s="1">
        <v>3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6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3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6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4</v>
      </c>
      <c r="BY53" s="1">
        <v>0</v>
      </c>
      <c r="BZ53" s="1">
        <v>18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61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15</v>
      </c>
      <c r="FU53" s="1">
        <v>0</v>
      </c>
      <c r="FV53" s="1">
        <v>0</v>
      </c>
      <c r="FW53" s="1">
        <v>8</v>
      </c>
      <c r="FX53" s="1">
        <v>23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8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14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9</v>
      </c>
      <c r="II53" s="1">
        <v>0</v>
      </c>
      <c r="IJ53" s="1">
        <v>0</v>
      </c>
      <c r="IK53" s="1">
        <v>0</v>
      </c>
      <c r="IL53" s="1">
        <v>0</v>
      </c>
      <c r="IM53" s="1">
        <v>0</v>
      </c>
      <c r="IN53" s="1">
        <v>88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0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6</v>
      </c>
      <c r="SN53" s="1">
        <v>25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0</v>
      </c>
      <c r="SU53" s="1">
        <v>0</v>
      </c>
      <c r="SV53" s="1">
        <v>0</v>
      </c>
      <c r="SW53" s="1">
        <v>0</v>
      </c>
      <c r="SX53" s="1">
        <v>0</v>
      </c>
      <c r="SY53" s="1">
        <v>4</v>
      </c>
      <c r="SZ53" s="1">
        <v>5</v>
      </c>
      <c r="TA53" s="1">
        <v>9</v>
      </c>
      <c r="TB53" s="1">
        <v>0</v>
      </c>
      <c r="TC53" s="1">
        <v>0</v>
      </c>
      <c r="TD53" s="1">
        <v>0</v>
      </c>
      <c r="TE53" s="1">
        <v>3</v>
      </c>
      <c r="TF53" s="1">
        <v>0</v>
      </c>
      <c r="TG53" s="1">
        <v>7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0</v>
      </c>
      <c r="TQ53" s="1">
        <v>0</v>
      </c>
      <c r="TR53" s="1">
        <v>4</v>
      </c>
      <c r="TS53" s="1">
        <v>21</v>
      </c>
      <c r="TT53" s="1">
        <v>0</v>
      </c>
      <c r="TU53" s="1">
        <v>3</v>
      </c>
      <c r="TV53" s="1">
        <v>0</v>
      </c>
      <c r="TW53" s="1">
        <v>0</v>
      </c>
      <c r="TX53" s="1">
        <v>0</v>
      </c>
      <c r="TY53" s="1">
        <v>0</v>
      </c>
      <c r="TZ53" s="1">
        <v>3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0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32</v>
      </c>
      <c r="UY53" s="1">
        <v>0</v>
      </c>
      <c r="UZ53" s="1">
        <v>0</v>
      </c>
      <c r="VA53" s="1">
        <v>0</v>
      </c>
      <c r="VB53" s="1">
        <v>0</v>
      </c>
      <c r="VC53" s="1">
        <v>0</v>
      </c>
      <c r="VD53" s="1">
        <v>155</v>
      </c>
    </row>
    <row r="54" spans="1:576" x14ac:dyDescent="0.25">
      <c r="A54" s="4">
        <v>51</v>
      </c>
      <c r="B54" s="1" t="s">
        <v>213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4</v>
      </c>
      <c r="AV54" s="1">
        <v>0</v>
      </c>
      <c r="AW54" s="1">
        <v>0</v>
      </c>
      <c r="AX54" s="1">
        <v>0</v>
      </c>
      <c r="AY54" s="1">
        <v>5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3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28</v>
      </c>
      <c r="CG54" s="1">
        <v>0</v>
      </c>
      <c r="CH54" s="1">
        <v>0</v>
      </c>
      <c r="CI54" s="1">
        <v>14</v>
      </c>
      <c r="CJ54" s="1">
        <v>33</v>
      </c>
      <c r="CK54" s="1">
        <v>0</v>
      </c>
      <c r="CL54" s="1">
        <v>0</v>
      </c>
      <c r="CM54" s="1">
        <v>22</v>
      </c>
      <c r="CN54" s="1">
        <v>0</v>
      </c>
      <c r="CO54" s="1">
        <v>122</v>
      </c>
      <c r="CP54" s="1">
        <v>134</v>
      </c>
      <c r="CQ54" s="1">
        <v>0</v>
      </c>
      <c r="CR54" s="1">
        <v>0</v>
      </c>
      <c r="CS54" s="1">
        <v>8</v>
      </c>
      <c r="CT54" s="1">
        <v>63</v>
      </c>
      <c r="CU54" s="1">
        <v>0</v>
      </c>
      <c r="CV54" s="1">
        <v>0</v>
      </c>
      <c r="CW54" s="1">
        <v>0</v>
      </c>
      <c r="CX54" s="1">
        <v>21</v>
      </c>
      <c r="CY54" s="1">
        <v>0</v>
      </c>
      <c r="CZ54" s="1">
        <v>13</v>
      </c>
      <c r="DA54" s="1">
        <v>0</v>
      </c>
      <c r="DB54" s="1">
        <v>36</v>
      </c>
      <c r="DC54" s="1">
        <v>0</v>
      </c>
      <c r="DD54" s="1">
        <v>0</v>
      </c>
      <c r="DE54" s="1">
        <v>4</v>
      </c>
      <c r="DF54" s="1">
        <v>72</v>
      </c>
      <c r="DG54" s="1">
        <v>11</v>
      </c>
      <c r="DH54" s="1">
        <v>0</v>
      </c>
      <c r="DI54" s="1">
        <v>0</v>
      </c>
      <c r="DJ54" s="1">
        <v>0</v>
      </c>
      <c r="DK54" s="1">
        <v>10</v>
      </c>
      <c r="DL54" s="1">
        <v>0</v>
      </c>
      <c r="DM54" s="1">
        <v>23</v>
      </c>
      <c r="DN54" s="1">
        <v>0</v>
      </c>
      <c r="DO54" s="1">
        <v>43</v>
      </c>
      <c r="DP54" s="1">
        <v>97</v>
      </c>
      <c r="DQ54" s="1">
        <v>8</v>
      </c>
      <c r="DR54" s="1">
        <v>0</v>
      </c>
      <c r="DS54" s="1">
        <v>0</v>
      </c>
      <c r="DT54" s="1">
        <v>241</v>
      </c>
      <c r="DU54" s="1">
        <v>0</v>
      </c>
      <c r="DV54" s="1">
        <v>41</v>
      </c>
      <c r="DW54" s="1">
        <v>38</v>
      </c>
      <c r="DX54" s="1">
        <v>100</v>
      </c>
      <c r="DY54" s="1">
        <v>20</v>
      </c>
      <c r="DZ54" s="1">
        <v>7</v>
      </c>
      <c r="EA54" s="1">
        <v>0</v>
      </c>
      <c r="EB54" s="1">
        <v>0</v>
      </c>
      <c r="EC54" s="1">
        <v>198</v>
      </c>
      <c r="ED54" s="1">
        <v>43</v>
      </c>
      <c r="EE54" s="1">
        <v>3</v>
      </c>
      <c r="EF54" s="1">
        <v>16</v>
      </c>
      <c r="EG54" s="1">
        <v>5</v>
      </c>
      <c r="EH54" s="1">
        <v>0</v>
      </c>
      <c r="EI54" s="1">
        <v>0</v>
      </c>
      <c r="EJ54" s="1">
        <v>0</v>
      </c>
      <c r="EK54" s="1">
        <v>5</v>
      </c>
      <c r="EL54" s="1">
        <v>0</v>
      </c>
      <c r="EM54" s="1">
        <v>23</v>
      </c>
      <c r="EN54" s="1">
        <v>0</v>
      </c>
      <c r="EO54" s="1">
        <v>0</v>
      </c>
      <c r="EP54" s="1">
        <v>0</v>
      </c>
      <c r="EQ54" s="1">
        <v>0</v>
      </c>
      <c r="ER54" s="1">
        <v>34</v>
      </c>
      <c r="ES54" s="1">
        <v>0</v>
      </c>
      <c r="ET54" s="1">
        <v>4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185</v>
      </c>
      <c r="FB54" s="1">
        <v>45</v>
      </c>
      <c r="FC54" s="1">
        <v>0</v>
      </c>
      <c r="FD54" s="1">
        <v>58</v>
      </c>
      <c r="FE54" s="1">
        <v>12</v>
      </c>
      <c r="FF54" s="1">
        <v>14</v>
      </c>
      <c r="FG54" s="1">
        <v>0</v>
      </c>
      <c r="FH54" s="1">
        <v>0</v>
      </c>
      <c r="FI54" s="1">
        <v>0</v>
      </c>
      <c r="FJ54" s="1">
        <v>1815</v>
      </c>
      <c r="FK54" s="1">
        <v>0</v>
      </c>
      <c r="FL54" s="1">
        <v>0</v>
      </c>
      <c r="FM54" s="1">
        <v>20</v>
      </c>
      <c r="FN54" s="1">
        <v>184</v>
      </c>
      <c r="FO54" s="1">
        <v>7</v>
      </c>
      <c r="FP54" s="1">
        <v>4</v>
      </c>
      <c r="FQ54" s="1">
        <v>85</v>
      </c>
      <c r="FR54" s="1">
        <v>5</v>
      </c>
      <c r="FS54" s="1">
        <v>683</v>
      </c>
      <c r="FT54" s="1">
        <v>100</v>
      </c>
      <c r="FU54" s="1">
        <v>0</v>
      </c>
      <c r="FV54" s="1">
        <v>5</v>
      </c>
      <c r="FW54" s="1">
        <v>45</v>
      </c>
      <c r="FX54" s="1">
        <v>196</v>
      </c>
      <c r="FY54" s="1">
        <v>0</v>
      </c>
      <c r="FZ54" s="1">
        <v>4</v>
      </c>
      <c r="GA54" s="1">
        <v>0</v>
      </c>
      <c r="GB54" s="1">
        <v>75</v>
      </c>
      <c r="GC54" s="1">
        <v>6</v>
      </c>
      <c r="GD54" s="1">
        <v>57</v>
      </c>
      <c r="GE54" s="1">
        <v>0</v>
      </c>
      <c r="GF54" s="1">
        <v>189</v>
      </c>
      <c r="GG54" s="1">
        <v>0</v>
      </c>
      <c r="GH54" s="1">
        <v>0</v>
      </c>
      <c r="GI54" s="1">
        <v>19</v>
      </c>
      <c r="GJ54" s="1">
        <v>102</v>
      </c>
      <c r="GK54" s="1">
        <v>88</v>
      </c>
      <c r="GL54" s="1">
        <v>9</v>
      </c>
      <c r="GM54" s="1">
        <v>4</v>
      </c>
      <c r="GN54" s="1">
        <v>0</v>
      </c>
      <c r="GO54" s="1">
        <v>43</v>
      </c>
      <c r="GP54" s="1">
        <v>0</v>
      </c>
      <c r="GQ54" s="1">
        <v>55</v>
      </c>
      <c r="GR54" s="1">
        <v>0</v>
      </c>
      <c r="GS54" s="1">
        <v>121</v>
      </c>
      <c r="GT54" s="1">
        <v>704</v>
      </c>
      <c r="GU54" s="1">
        <v>13</v>
      </c>
      <c r="GV54" s="1">
        <v>0</v>
      </c>
      <c r="GW54" s="1">
        <v>15</v>
      </c>
      <c r="GX54" s="1">
        <v>1501</v>
      </c>
      <c r="GY54" s="1">
        <v>8</v>
      </c>
      <c r="GZ54" s="1">
        <v>95</v>
      </c>
      <c r="HA54" s="1">
        <v>255</v>
      </c>
      <c r="HB54" s="1">
        <v>467</v>
      </c>
      <c r="HC54" s="1">
        <v>61</v>
      </c>
      <c r="HD54" s="1">
        <v>10</v>
      </c>
      <c r="HE54" s="1">
        <v>0</v>
      </c>
      <c r="HF54" s="1">
        <v>0</v>
      </c>
      <c r="HG54" s="1">
        <v>912</v>
      </c>
      <c r="HH54" s="1">
        <v>123</v>
      </c>
      <c r="HI54" s="1">
        <v>0</v>
      </c>
      <c r="HJ54" s="1">
        <v>64</v>
      </c>
      <c r="HK54" s="1">
        <v>41</v>
      </c>
      <c r="HL54" s="1">
        <v>0</v>
      </c>
      <c r="HM54" s="1">
        <v>0</v>
      </c>
      <c r="HN54" s="1">
        <v>0</v>
      </c>
      <c r="HO54" s="1">
        <v>34</v>
      </c>
      <c r="HP54" s="1">
        <v>0</v>
      </c>
      <c r="HQ54" s="1">
        <v>82</v>
      </c>
      <c r="HR54" s="1">
        <v>0</v>
      </c>
      <c r="HS54" s="1">
        <v>0</v>
      </c>
      <c r="HT54" s="1">
        <v>6</v>
      </c>
      <c r="HU54" s="1">
        <v>0</v>
      </c>
      <c r="HV54" s="1">
        <v>245</v>
      </c>
      <c r="HW54" s="1">
        <v>10</v>
      </c>
      <c r="HX54" s="1">
        <v>13</v>
      </c>
      <c r="HY54" s="1">
        <v>5</v>
      </c>
      <c r="HZ54" s="1">
        <v>0</v>
      </c>
      <c r="IA54" s="1">
        <v>0</v>
      </c>
      <c r="IB54" s="1">
        <v>7</v>
      </c>
      <c r="IC54" s="1">
        <v>0</v>
      </c>
      <c r="ID54" s="1">
        <v>0</v>
      </c>
      <c r="IE54" s="1">
        <v>981</v>
      </c>
      <c r="IF54" s="1">
        <v>119</v>
      </c>
      <c r="IG54" s="1">
        <v>9</v>
      </c>
      <c r="IH54" s="1">
        <v>221</v>
      </c>
      <c r="II54" s="1">
        <v>76</v>
      </c>
      <c r="IJ54" s="1">
        <v>65</v>
      </c>
      <c r="IK54" s="1">
        <v>0</v>
      </c>
      <c r="IL54" s="1">
        <v>0</v>
      </c>
      <c r="IM54" s="1">
        <v>3</v>
      </c>
      <c r="IN54" s="1">
        <v>8246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4</v>
      </c>
      <c r="IV54" s="1">
        <v>0</v>
      </c>
      <c r="IW54" s="1">
        <v>6</v>
      </c>
      <c r="IX54" s="1">
        <v>4</v>
      </c>
      <c r="IY54" s="1">
        <v>0</v>
      </c>
      <c r="IZ54" s="1">
        <v>0</v>
      </c>
      <c r="JA54" s="1">
        <v>0</v>
      </c>
      <c r="JB54" s="1">
        <v>4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4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7</v>
      </c>
      <c r="JV54" s="1">
        <v>0</v>
      </c>
      <c r="JW54" s="1">
        <v>0</v>
      </c>
      <c r="JX54" s="1">
        <v>4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3</v>
      </c>
      <c r="KE54" s="1">
        <v>0</v>
      </c>
      <c r="KF54" s="1">
        <v>4</v>
      </c>
      <c r="KG54" s="1">
        <v>0</v>
      </c>
      <c r="KH54" s="1">
        <v>0</v>
      </c>
      <c r="KI54" s="1">
        <v>0</v>
      </c>
      <c r="KJ54" s="1">
        <v>0</v>
      </c>
      <c r="KK54" s="1">
        <v>3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4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8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65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6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3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28</v>
      </c>
      <c r="OW54" s="1">
        <v>0</v>
      </c>
      <c r="OX54" s="1">
        <v>0</v>
      </c>
      <c r="OY54" s="1">
        <v>0</v>
      </c>
      <c r="OZ54" s="1">
        <v>3</v>
      </c>
      <c r="PA54" s="1">
        <v>0</v>
      </c>
      <c r="PB54" s="1">
        <v>0</v>
      </c>
      <c r="PC54" s="1">
        <v>0</v>
      </c>
      <c r="PD54" s="1">
        <v>0</v>
      </c>
      <c r="PE54" s="1">
        <v>13</v>
      </c>
      <c r="PF54" s="1">
        <v>4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0</v>
      </c>
      <c r="PO54" s="1">
        <v>0</v>
      </c>
      <c r="PP54" s="1">
        <v>0</v>
      </c>
      <c r="PQ54" s="1">
        <v>0</v>
      </c>
      <c r="PR54" s="1">
        <v>9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3</v>
      </c>
      <c r="QD54" s="1">
        <v>0</v>
      </c>
      <c r="QE54" s="1">
        <v>0</v>
      </c>
      <c r="QF54" s="1">
        <v>10</v>
      </c>
      <c r="QG54" s="1">
        <v>0</v>
      </c>
      <c r="QH54" s="1">
        <v>0</v>
      </c>
      <c r="QI54" s="1">
        <v>0</v>
      </c>
      <c r="QJ54" s="1">
        <v>13</v>
      </c>
      <c r="QK54" s="1">
        <v>0</v>
      </c>
      <c r="QL54" s="1">
        <v>0</v>
      </c>
      <c r="QM54" s="1">
        <v>0</v>
      </c>
      <c r="QN54" s="1">
        <v>0</v>
      </c>
      <c r="QO54" s="1">
        <v>0</v>
      </c>
      <c r="QP54" s="1">
        <v>0</v>
      </c>
      <c r="QQ54" s="1">
        <v>0</v>
      </c>
      <c r="QR54" s="1">
        <v>0</v>
      </c>
      <c r="QS54" s="1">
        <v>10</v>
      </c>
      <c r="QT54" s="1">
        <v>0</v>
      </c>
      <c r="QU54" s="1">
        <v>0</v>
      </c>
      <c r="QV54" s="1">
        <v>0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9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11</v>
      </c>
      <c r="RR54" s="1">
        <v>0</v>
      </c>
      <c r="RS54" s="1">
        <v>0</v>
      </c>
      <c r="RT54" s="1">
        <v>6</v>
      </c>
      <c r="RU54" s="1">
        <v>0</v>
      </c>
      <c r="RV54" s="1">
        <v>0</v>
      </c>
      <c r="RW54" s="1">
        <v>0</v>
      </c>
      <c r="RX54" s="1">
        <v>0</v>
      </c>
      <c r="RY54" s="1">
        <v>0</v>
      </c>
      <c r="RZ54" s="1">
        <v>92</v>
      </c>
      <c r="SA54" s="1">
        <v>0</v>
      </c>
      <c r="SB54" s="1">
        <v>0</v>
      </c>
      <c r="SC54" s="1">
        <v>34</v>
      </c>
      <c r="SD54" s="1">
        <v>220</v>
      </c>
      <c r="SE54" s="1">
        <v>6</v>
      </c>
      <c r="SF54" s="1">
        <v>10</v>
      </c>
      <c r="SG54" s="1">
        <v>114</v>
      </c>
      <c r="SH54" s="1">
        <v>0</v>
      </c>
      <c r="SI54" s="1">
        <v>836</v>
      </c>
      <c r="SJ54" s="1">
        <v>240</v>
      </c>
      <c r="SK54" s="1">
        <v>0</v>
      </c>
      <c r="SL54" s="1">
        <v>5</v>
      </c>
      <c r="SM54" s="1">
        <v>53</v>
      </c>
      <c r="SN54" s="1">
        <v>265</v>
      </c>
      <c r="SO54" s="1">
        <v>0</v>
      </c>
      <c r="SP54" s="1">
        <v>4</v>
      </c>
      <c r="SQ54" s="1">
        <v>0</v>
      </c>
      <c r="SR54" s="1">
        <v>98</v>
      </c>
      <c r="SS54" s="1">
        <v>5</v>
      </c>
      <c r="ST54" s="1">
        <v>72</v>
      </c>
      <c r="SU54" s="1">
        <v>0</v>
      </c>
      <c r="SV54" s="1">
        <v>251</v>
      </c>
      <c r="SW54" s="1">
        <v>0</v>
      </c>
      <c r="SX54" s="1">
        <v>0</v>
      </c>
      <c r="SY54" s="1">
        <v>19</v>
      </c>
      <c r="SZ54" s="1">
        <v>179</v>
      </c>
      <c r="TA54" s="1">
        <v>98</v>
      </c>
      <c r="TB54" s="1">
        <v>13</v>
      </c>
      <c r="TC54" s="1">
        <v>4</v>
      </c>
      <c r="TD54" s="1">
        <v>0</v>
      </c>
      <c r="TE54" s="1">
        <v>57</v>
      </c>
      <c r="TF54" s="1">
        <v>0</v>
      </c>
      <c r="TG54" s="1">
        <v>82</v>
      </c>
      <c r="TH54" s="1">
        <v>0</v>
      </c>
      <c r="TI54" s="1">
        <v>167</v>
      </c>
      <c r="TJ54" s="1">
        <v>809</v>
      </c>
      <c r="TK54" s="1">
        <v>20</v>
      </c>
      <c r="TL54" s="1">
        <v>0</v>
      </c>
      <c r="TM54" s="1">
        <v>15</v>
      </c>
      <c r="TN54" s="1">
        <v>1763</v>
      </c>
      <c r="TO54" s="1">
        <v>7</v>
      </c>
      <c r="TP54" s="1">
        <v>143</v>
      </c>
      <c r="TQ54" s="1">
        <v>290</v>
      </c>
      <c r="TR54" s="1">
        <v>571</v>
      </c>
      <c r="TS54" s="1">
        <v>82</v>
      </c>
      <c r="TT54" s="1">
        <v>17</v>
      </c>
      <c r="TU54" s="1">
        <v>0</v>
      </c>
      <c r="TV54" s="1">
        <v>0</v>
      </c>
      <c r="TW54" s="1">
        <v>1130</v>
      </c>
      <c r="TX54" s="1">
        <v>169</v>
      </c>
      <c r="TY54" s="1">
        <v>3</v>
      </c>
      <c r="TZ54" s="1">
        <v>87</v>
      </c>
      <c r="UA54" s="1">
        <v>43</v>
      </c>
      <c r="UB54" s="1">
        <v>0</v>
      </c>
      <c r="UC54" s="1">
        <v>0</v>
      </c>
      <c r="UD54" s="1">
        <v>0</v>
      </c>
      <c r="UE54" s="1">
        <v>33</v>
      </c>
      <c r="UF54" s="1">
        <v>0</v>
      </c>
      <c r="UG54" s="1">
        <v>113</v>
      </c>
      <c r="UH54" s="1">
        <v>0</v>
      </c>
      <c r="UI54" s="1">
        <v>0</v>
      </c>
      <c r="UJ54" s="1">
        <v>5</v>
      </c>
      <c r="UK54" s="1">
        <v>0</v>
      </c>
      <c r="UL54" s="1">
        <v>280</v>
      </c>
      <c r="UM54" s="1">
        <v>10</v>
      </c>
      <c r="UN54" s="1">
        <v>12</v>
      </c>
      <c r="UO54" s="1">
        <v>5</v>
      </c>
      <c r="UP54" s="1">
        <v>0</v>
      </c>
      <c r="UQ54" s="1">
        <v>0</v>
      </c>
      <c r="UR54" s="1">
        <v>7</v>
      </c>
      <c r="US54" s="1">
        <v>0</v>
      </c>
      <c r="UT54" s="1">
        <v>0</v>
      </c>
      <c r="UU54" s="1">
        <v>1177</v>
      </c>
      <c r="UV54" s="1">
        <v>168</v>
      </c>
      <c r="UW54" s="1">
        <v>9</v>
      </c>
      <c r="UX54" s="1">
        <v>293</v>
      </c>
      <c r="UY54" s="1">
        <v>90</v>
      </c>
      <c r="UZ54" s="1">
        <v>74</v>
      </c>
      <c r="VA54" s="1">
        <v>0</v>
      </c>
      <c r="VB54" s="1">
        <v>0</v>
      </c>
      <c r="VC54" s="1">
        <v>0</v>
      </c>
      <c r="VD54" s="1">
        <v>10280</v>
      </c>
    </row>
    <row r="55" spans="1:576" x14ac:dyDescent="0.25">
      <c r="A55" s="4">
        <v>52</v>
      </c>
      <c r="B55" s="1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5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11</v>
      </c>
      <c r="FK55" s="1">
        <v>0</v>
      </c>
      <c r="FL55" s="1">
        <v>3</v>
      </c>
      <c r="FM55" s="1">
        <v>22</v>
      </c>
      <c r="FN55" s="1">
        <v>64</v>
      </c>
      <c r="FO55" s="1">
        <v>11</v>
      </c>
      <c r="FP55" s="1">
        <v>28</v>
      </c>
      <c r="FQ55" s="1">
        <v>75</v>
      </c>
      <c r="FR55" s="1">
        <v>8</v>
      </c>
      <c r="FS55" s="1">
        <v>89</v>
      </c>
      <c r="FT55" s="1">
        <v>55</v>
      </c>
      <c r="FU55" s="1">
        <v>0</v>
      </c>
      <c r="FV55" s="1">
        <v>7</v>
      </c>
      <c r="FW55" s="1">
        <v>44</v>
      </c>
      <c r="FX55" s="1">
        <v>315</v>
      </c>
      <c r="FY55" s="1">
        <v>3</v>
      </c>
      <c r="FZ55" s="1">
        <v>0</v>
      </c>
      <c r="GA55" s="1">
        <v>4</v>
      </c>
      <c r="GB55" s="1">
        <v>18</v>
      </c>
      <c r="GC55" s="1">
        <v>13</v>
      </c>
      <c r="GD55" s="1">
        <v>47</v>
      </c>
      <c r="GE55" s="1">
        <v>0</v>
      </c>
      <c r="GF55" s="1">
        <v>115</v>
      </c>
      <c r="GG55" s="1">
        <v>0</v>
      </c>
      <c r="GH55" s="1">
        <v>3</v>
      </c>
      <c r="GI55" s="1">
        <v>14</v>
      </c>
      <c r="GJ55" s="1">
        <v>129</v>
      </c>
      <c r="GK55" s="1">
        <v>121</v>
      </c>
      <c r="GL55" s="1">
        <v>9</v>
      </c>
      <c r="GM55" s="1">
        <v>11</v>
      </c>
      <c r="GN55" s="1">
        <v>5</v>
      </c>
      <c r="GO55" s="1">
        <v>36</v>
      </c>
      <c r="GP55" s="1">
        <v>7</v>
      </c>
      <c r="GQ55" s="1">
        <v>57</v>
      </c>
      <c r="GR55" s="1">
        <v>4</v>
      </c>
      <c r="GS55" s="1">
        <v>107</v>
      </c>
      <c r="GT55" s="1">
        <v>162</v>
      </c>
      <c r="GU55" s="1">
        <v>22</v>
      </c>
      <c r="GV55" s="1">
        <v>0</v>
      </c>
      <c r="GW55" s="1">
        <v>8</v>
      </c>
      <c r="GX55" s="1">
        <v>61</v>
      </c>
      <c r="GY55" s="1">
        <v>7</v>
      </c>
      <c r="GZ55" s="1">
        <v>18</v>
      </c>
      <c r="HA55" s="1">
        <v>65</v>
      </c>
      <c r="HB55" s="1">
        <v>23</v>
      </c>
      <c r="HC55" s="1">
        <v>42</v>
      </c>
      <c r="HD55" s="1">
        <v>23</v>
      </c>
      <c r="HE55" s="1">
        <v>9</v>
      </c>
      <c r="HF55" s="1">
        <v>8</v>
      </c>
      <c r="HG55" s="1">
        <v>155</v>
      </c>
      <c r="HH55" s="1">
        <v>42</v>
      </c>
      <c r="HI55" s="1">
        <v>17</v>
      </c>
      <c r="HJ55" s="1">
        <v>43</v>
      </c>
      <c r="HK55" s="1">
        <v>69</v>
      </c>
      <c r="HL55" s="1">
        <v>8</v>
      </c>
      <c r="HM55" s="1">
        <v>0</v>
      </c>
      <c r="HN55" s="1">
        <v>0</v>
      </c>
      <c r="HO55" s="1">
        <v>19</v>
      </c>
      <c r="HP55" s="1">
        <v>0</v>
      </c>
      <c r="HQ55" s="1">
        <v>45</v>
      </c>
      <c r="HR55" s="1">
        <v>0</v>
      </c>
      <c r="HS55" s="1">
        <v>0</v>
      </c>
      <c r="HT55" s="1">
        <v>6</v>
      </c>
      <c r="HU55" s="1">
        <v>0</v>
      </c>
      <c r="HV55" s="1">
        <v>52</v>
      </c>
      <c r="HW55" s="1">
        <v>3</v>
      </c>
      <c r="HX55" s="1">
        <v>8</v>
      </c>
      <c r="HY55" s="1">
        <v>0</v>
      </c>
      <c r="HZ55" s="1">
        <v>3</v>
      </c>
      <c r="IA55" s="1">
        <v>3</v>
      </c>
      <c r="IB55" s="1">
        <v>0</v>
      </c>
      <c r="IC55" s="1">
        <v>18</v>
      </c>
      <c r="ID55" s="1">
        <v>0</v>
      </c>
      <c r="IE55" s="1">
        <v>118</v>
      </c>
      <c r="IF55" s="1">
        <v>48</v>
      </c>
      <c r="IG55" s="1">
        <v>13</v>
      </c>
      <c r="IH55" s="1">
        <v>67</v>
      </c>
      <c r="II55" s="1">
        <v>14</v>
      </c>
      <c r="IJ55" s="1">
        <v>75</v>
      </c>
      <c r="IK55" s="1">
        <v>0</v>
      </c>
      <c r="IL55" s="1">
        <v>4</v>
      </c>
      <c r="IM55" s="1">
        <v>3</v>
      </c>
      <c r="IN55" s="1">
        <v>2725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3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17</v>
      </c>
      <c r="LZ55" s="1">
        <v>0</v>
      </c>
      <c r="MA55" s="1">
        <v>5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4</v>
      </c>
      <c r="MM55" s="1">
        <v>0</v>
      </c>
      <c r="MN55" s="1">
        <v>171</v>
      </c>
      <c r="MO55" s="1">
        <v>3</v>
      </c>
      <c r="MP55" s="1">
        <v>0</v>
      </c>
      <c r="MQ55" s="1">
        <v>0</v>
      </c>
      <c r="MR55" s="1">
        <v>0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5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6</v>
      </c>
      <c r="NK55" s="1">
        <v>0</v>
      </c>
      <c r="NL55" s="1">
        <v>0</v>
      </c>
      <c r="NM55" s="1">
        <v>0</v>
      </c>
      <c r="NN55" s="1">
        <v>0</v>
      </c>
      <c r="NO55" s="1">
        <v>5</v>
      </c>
      <c r="NP55" s="1">
        <v>0</v>
      </c>
      <c r="NQ55" s="1">
        <v>0</v>
      </c>
      <c r="NR55" s="1">
        <v>0</v>
      </c>
      <c r="NS55" s="1">
        <v>0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23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3</v>
      </c>
      <c r="ON55" s="1">
        <v>0</v>
      </c>
      <c r="OO55" s="1">
        <v>0</v>
      </c>
      <c r="OP55" s="1">
        <v>0</v>
      </c>
      <c r="OQ55" s="1">
        <v>5</v>
      </c>
      <c r="OR55" s="1">
        <v>4</v>
      </c>
      <c r="OS55" s="1">
        <v>0</v>
      </c>
      <c r="OT55" s="1">
        <v>0</v>
      </c>
      <c r="OU55" s="1">
        <v>0</v>
      </c>
      <c r="OV55" s="1">
        <v>290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0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0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6</v>
      </c>
      <c r="SA55" s="1">
        <v>0</v>
      </c>
      <c r="SB55" s="1">
        <v>3</v>
      </c>
      <c r="SC55" s="1">
        <v>22</v>
      </c>
      <c r="SD55" s="1">
        <v>64</v>
      </c>
      <c r="SE55" s="1">
        <v>12</v>
      </c>
      <c r="SF55" s="1">
        <v>28</v>
      </c>
      <c r="SG55" s="1">
        <v>97</v>
      </c>
      <c r="SH55" s="1">
        <v>8</v>
      </c>
      <c r="SI55" s="1">
        <v>93</v>
      </c>
      <c r="SJ55" s="1">
        <v>55</v>
      </c>
      <c r="SK55" s="1">
        <v>0</v>
      </c>
      <c r="SL55" s="1">
        <v>7</v>
      </c>
      <c r="SM55" s="1">
        <v>48</v>
      </c>
      <c r="SN55" s="1">
        <v>318</v>
      </c>
      <c r="SO55" s="1">
        <v>3</v>
      </c>
      <c r="SP55" s="1">
        <v>0</v>
      </c>
      <c r="SQ55" s="1">
        <v>4</v>
      </c>
      <c r="SR55" s="1">
        <v>26</v>
      </c>
      <c r="SS55" s="1">
        <v>13</v>
      </c>
      <c r="ST55" s="1">
        <v>49</v>
      </c>
      <c r="SU55" s="1">
        <v>0</v>
      </c>
      <c r="SV55" s="1">
        <v>291</v>
      </c>
      <c r="SW55" s="1">
        <v>0</v>
      </c>
      <c r="SX55" s="1">
        <v>9</v>
      </c>
      <c r="SY55" s="1">
        <v>14</v>
      </c>
      <c r="SZ55" s="1">
        <v>130</v>
      </c>
      <c r="TA55" s="1">
        <v>125</v>
      </c>
      <c r="TB55" s="1">
        <v>9</v>
      </c>
      <c r="TC55" s="1">
        <v>11</v>
      </c>
      <c r="TD55" s="1">
        <v>5</v>
      </c>
      <c r="TE55" s="1">
        <v>36</v>
      </c>
      <c r="TF55" s="1">
        <v>7</v>
      </c>
      <c r="TG55" s="1">
        <v>57</v>
      </c>
      <c r="TH55" s="1">
        <v>4</v>
      </c>
      <c r="TI55" s="1">
        <v>116</v>
      </c>
      <c r="TJ55" s="1">
        <v>167</v>
      </c>
      <c r="TK55" s="1">
        <v>27</v>
      </c>
      <c r="TL55" s="1">
        <v>0</v>
      </c>
      <c r="TM55" s="1">
        <v>11</v>
      </c>
      <c r="TN55" s="1">
        <v>62</v>
      </c>
      <c r="TO55" s="1">
        <v>7</v>
      </c>
      <c r="TP55" s="1">
        <v>20</v>
      </c>
      <c r="TQ55" s="1">
        <v>65</v>
      </c>
      <c r="TR55" s="1">
        <v>32</v>
      </c>
      <c r="TS55" s="1">
        <v>42</v>
      </c>
      <c r="TT55" s="1">
        <v>23</v>
      </c>
      <c r="TU55" s="1">
        <v>9</v>
      </c>
      <c r="TV55" s="1">
        <v>8</v>
      </c>
      <c r="TW55" s="1">
        <v>158</v>
      </c>
      <c r="TX55" s="1">
        <v>44</v>
      </c>
      <c r="TY55" s="1">
        <v>17</v>
      </c>
      <c r="TZ55" s="1">
        <v>47</v>
      </c>
      <c r="UA55" s="1">
        <v>71</v>
      </c>
      <c r="UB55" s="1">
        <v>8</v>
      </c>
      <c r="UC55" s="1">
        <v>0</v>
      </c>
      <c r="UD55" s="1">
        <v>0</v>
      </c>
      <c r="UE55" s="1">
        <v>19</v>
      </c>
      <c r="UF55" s="1">
        <v>0</v>
      </c>
      <c r="UG55" s="1">
        <v>76</v>
      </c>
      <c r="UH55" s="1">
        <v>0</v>
      </c>
      <c r="UI55" s="1">
        <v>0</v>
      </c>
      <c r="UJ55" s="1">
        <v>6</v>
      </c>
      <c r="UK55" s="1">
        <v>0</v>
      </c>
      <c r="UL55" s="1">
        <v>81</v>
      </c>
      <c r="UM55" s="1">
        <v>3</v>
      </c>
      <c r="UN55" s="1">
        <v>8</v>
      </c>
      <c r="UO55" s="1">
        <v>0</v>
      </c>
      <c r="UP55" s="1">
        <v>3</v>
      </c>
      <c r="UQ55" s="1">
        <v>3</v>
      </c>
      <c r="UR55" s="1">
        <v>0</v>
      </c>
      <c r="US55" s="1">
        <v>18</v>
      </c>
      <c r="UT55" s="1">
        <v>0</v>
      </c>
      <c r="UU55" s="1">
        <v>120</v>
      </c>
      <c r="UV55" s="1">
        <v>48</v>
      </c>
      <c r="UW55" s="1">
        <v>13</v>
      </c>
      <c r="UX55" s="1">
        <v>67</v>
      </c>
      <c r="UY55" s="1">
        <v>14</v>
      </c>
      <c r="UZ55" s="1">
        <v>79</v>
      </c>
      <c r="VA55" s="1">
        <v>0</v>
      </c>
      <c r="VB55" s="1">
        <v>4</v>
      </c>
      <c r="VC55" s="1">
        <v>3</v>
      </c>
      <c r="VD55" s="1">
        <v>3040</v>
      </c>
    </row>
    <row r="56" spans="1:576" x14ac:dyDescent="0.25">
      <c r="A56" s="4">
        <v>53</v>
      </c>
      <c r="B56" s="1" t="s">
        <v>91</v>
      </c>
      <c r="C56" s="1">
        <v>0</v>
      </c>
      <c r="D56" s="1">
        <v>8</v>
      </c>
      <c r="E56" s="1">
        <v>52</v>
      </c>
      <c r="F56" s="1">
        <v>75</v>
      </c>
      <c r="G56" s="1">
        <v>0</v>
      </c>
      <c r="H56" s="1">
        <v>11</v>
      </c>
      <c r="I56" s="1">
        <v>17</v>
      </c>
      <c r="J56" s="1">
        <v>8</v>
      </c>
      <c r="K56" s="1">
        <v>153</v>
      </c>
      <c r="L56" s="1">
        <v>359</v>
      </c>
      <c r="M56" s="1">
        <v>0</v>
      </c>
      <c r="N56" s="1">
        <v>0</v>
      </c>
      <c r="O56" s="1">
        <v>106</v>
      </c>
      <c r="P56" s="1">
        <v>576</v>
      </c>
      <c r="Q56" s="1">
        <v>0</v>
      </c>
      <c r="R56" s="1">
        <v>3</v>
      </c>
      <c r="S56" s="1">
        <v>0</v>
      </c>
      <c r="T56" s="1">
        <v>382</v>
      </c>
      <c r="U56" s="1">
        <v>0</v>
      </c>
      <c r="V56" s="1">
        <v>9</v>
      </c>
      <c r="W56" s="1">
        <v>0</v>
      </c>
      <c r="X56" s="1">
        <v>125</v>
      </c>
      <c r="Y56" s="1">
        <v>0</v>
      </c>
      <c r="Z56" s="1">
        <v>0</v>
      </c>
      <c r="AA56" s="1">
        <v>30</v>
      </c>
      <c r="AB56" s="1">
        <v>431</v>
      </c>
      <c r="AC56" s="1">
        <v>184</v>
      </c>
      <c r="AD56" s="1">
        <v>31</v>
      </c>
      <c r="AE56" s="1">
        <v>0</v>
      </c>
      <c r="AF56" s="1">
        <v>0</v>
      </c>
      <c r="AG56" s="1">
        <v>110</v>
      </c>
      <c r="AH56" s="1">
        <v>4</v>
      </c>
      <c r="AI56" s="1">
        <v>850</v>
      </c>
      <c r="AJ56" s="1">
        <v>3</v>
      </c>
      <c r="AK56" s="1">
        <v>81</v>
      </c>
      <c r="AL56" s="1">
        <v>115</v>
      </c>
      <c r="AM56" s="1">
        <v>16</v>
      </c>
      <c r="AN56" s="1">
        <v>0</v>
      </c>
      <c r="AO56" s="1">
        <v>4</v>
      </c>
      <c r="AP56" s="1">
        <v>140</v>
      </c>
      <c r="AQ56" s="1">
        <v>0</v>
      </c>
      <c r="AR56" s="1">
        <v>429</v>
      </c>
      <c r="AS56" s="1">
        <v>71</v>
      </c>
      <c r="AT56" s="1">
        <v>355</v>
      </c>
      <c r="AU56" s="1">
        <v>435</v>
      </c>
      <c r="AV56" s="1">
        <v>3</v>
      </c>
      <c r="AW56" s="1">
        <v>20</v>
      </c>
      <c r="AX56" s="1">
        <v>0</v>
      </c>
      <c r="AY56" s="1">
        <v>325</v>
      </c>
      <c r="AZ56" s="1">
        <v>109</v>
      </c>
      <c r="BA56" s="1">
        <v>5</v>
      </c>
      <c r="BB56" s="1">
        <v>885</v>
      </c>
      <c r="BC56" s="1">
        <v>0</v>
      </c>
      <c r="BD56" s="1">
        <v>4</v>
      </c>
      <c r="BE56" s="1">
        <v>0</v>
      </c>
      <c r="BF56" s="1">
        <v>0</v>
      </c>
      <c r="BG56" s="1">
        <v>4</v>
      </c>
      <c r="BH56" s="1">
        <v>0</v>
      </c>
      <c r="BI56" s="1">
        <v>65</v>
      </c>
      <c r="BJ56" s="1">
        <v>0</v>
      </c>
      <c r="BK56" s="1">
        <v>0</v>
      </c>
      <c r="BL56" s="1">
        <v>0</v>
      </c>
      <c r="BM56" s="1">
        <v>8</v>
      </c>
      <c r="BN56" s="1">
        <v>64</v>
      </c>
      <c r="BO56" s="1">
        <v>5</v>
      </c>
      <c r="BP56" s="1">
        <v>0</v>
      </c>
      <c r="BQ56" s="1">
        <v>5</v>
      </c>
      <c r="BR56" s="1">
        <v>0</v>
      </c>
      <c r="BS56" s="1">
        <v>0</v>
      </c>
      <c r="BT56" s="1">
        <v>4</v>
      </c>
      <c r="BU56" s="1">
        <v>0</v>
      </c>
      <c r="BV56" s="1">
        <v>6</v>
      </c>
      <c r="BW56" s="1">
        <v>224</v>
      </c>
      <c r="BX56" s="1">
        <v>457</v>
      </c>
      <c r="BY56" s="1">
        <v>10</v>
      </c>
      <c r="BZ56" s="1">
        <v>2858</v>
      </c>
      <c r="CA56" s="1">
        <v>23</v>
      </c>
      <c r="CB56" s="1">
        <v>24</v>
      </c>
      <c r="CC56" s="1">
        <v>4</v>
      </c>
      <c r="CD56" s="1">
        <v>0</v>
      </c>
      <c r="CE56" s="1">
        <v>0</v>
      </c>
      <c r="CF56" s="1">
        <v>10311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8</v>
      </c>
      <c r="CN56" s="1">
        <v>0</v>
      </c>
      <c r="CO56" s="1">
        <v>17</v>
      </c>
      <c r="CP56" s="1">
        <v>23</v>
      </c>
      <c r="CQ56" s="1">
        <v>0</v>
      </c>
      <c r="CR56" s="1">
        <v>3</v>
      </c>
      <c r="CS56" s="1">
        <v>7</v>
      </c>
      <c r="CT56" s="1">
        <v>42</v>
      </c>
      <c r="CU56" s="1">
        <v>0</v>
      </c>
      <c r="CV56" s="1">
        <v>0</v>
      </c>
      <c r="CW56" s="1">
        <v>0</v>
      </c>
      <c r="CX56" s="1">
        <v>12</v>
      </c>
      <c r="CY56" s="1">
        <v>0</v>
      </c>
      <c r="CZ56" s="1">
        <v>7</v>
      </c>
      <c r="DA56" s="1">
        <v>0</v>
      </c>
      <c r="DB56" s="1">
        <v>13</v>
      </c>
      <c r="DC56" s="1">
        <v>0</v>
      </c>
      <c r="DD56" s="1">
        <v>0</v>
      </c>
      <c r="DE56" s="1">
        <v>12</v>
      </c>
      <c r="DF56" s="1">
        <v>25</v>
      </c>
      <c r="DG56" s="1">
        <v>22</v>
      </c>
      <c r="DH56" s="1">
        <v>0</v>
      </c>
      <c r="DI56" s="1">
        <v>0</v>
      </c>
      <c r="DJ56" s="1">
        <v>0</v>
      </c>
      <c r="DK56" s="1">
        <v>6</v>
      </c>
      <c r="DL56" s="1">
        <v>0</v>
      </c>
      <c r="DM56" s="1">
        <v>20</v>
      </c>
      <c r="DN56" s="1">
        <v>0</v>
      </c>
      <c r="DO56" s="1">
        <v>20</v>
      </c>
      <c r="DP56" s="1">
        <v>25</v>
      </c>
      <c r="DQ56" s="1">
        <v>0</v>
      </c>
      <c r="DR56" s="1">
        <v>0</v>
      </c>
      <c r="DS56" s="1">
        <v>0</v>
      </c>
      <c r="DT56" s="1">
        <v>14</v>
      </c>
      <c r="DU56" s="1">
        <v>0</v>
      </c>
      <c r="DV56" s="1">
        <v>60</v>
      </c>
      <c r="DW56" s="1">
        <v>11</v>
      </c>
      <c r="DX56" s="1">
        <v>42</v>
      </c>
      <c r="DY56" s="1">
        <v>27</v>
      </c>
      <c r="DZ56" s="1">
        <v>6</v>
      </c>
      <c r="EA56" s="1">
        <v>0</v>
      </c>
      <c r="EB56" s="1">
        <v>0</v>
      </c>
      <c r="EC56" s="1">
        <v>68</v>
      </c>
      <c r="ED56" s="1">
        <v>12</v>
      </c>
      <c r="EE56" s="1">
        <v>3</v>
      </c>
      <c r="EF56" s="1">
        <v>13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12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23</v>
      </c>
      <c r="FB56" s="1">
        <v>34</v>
      </c>
      <c r="FC56" s="1">
        <v>4</v>
      </c>
      <c r="FD56" s="1">
        <v>97</v>
      </c>
      <c r="FE56" s="1">
        <v>7</v>
      </c>
      <c r="FF56" s="1">
        <v>16</v>
      </c>
      <c r="FG56" s="1">
        <v>0</v>
      </c>
      <c r="FH56" s="1">
        <v>0</v>
      </c>
      <c r="FI56" s="1">
        <v>0</v>
      </c>
      <c r="FJ56" s="1">
        <v>762</v>
      </c>
      <c r="FK56" s="1">
        <v>7</v>
      </c>
      <c r="FL56" s="1">
        <v>12</v>
      </c>
      <c r="FM56" s="1">
        <v>392</v>
      </c>
      <c r="FN56" s="1">
        <v>550</v>
      </c>
      <c r="FO56" s="1">
        <v>79</v>
      </c>
      <c r="FP56" s="1">
        <v>90</v>
      </c>
      <c r="FQ56" s="1">
        <v>270</v>
      </c>
      <c r="FR56" s="1">
        <v>23</v>
      </c>
      <c r="FS56" s="1">
        <v>593</v>
      </c>
      <c r="FT56" s="1">
        <v>1414</v>
      </c>
      <c r="FU56" s="1">
        <v>23</v>
      </c>
      <c r="FV56" s="1">
        <v>39</v>
      </c>
      <c r="FW56" s="1">
        <v>628</v>
      </c>
      <c r="FX56" s="1">
        <v>7713</v>
      </c>
      <c r="FY56" s="1">
        <v>14</v>
      </c>
      <c r="FZ56" s="1">
        <v>30</v>
      </c>
      <c r="GA56" s="1">
        <v>14</v>
      </c>
      <c r="GB56" s="1">
        <v>431</v>
      </c>
      <c r="GC56" s="1">
        <v>50</v>
      </c>
      <c r="GD56" s="1">
        <v>684</v>
      </c>
      <c r="GE56" s="1">
        <v>16</v>
      </c>
      <c r="GF56" s="1">
        <v>894</v>
      </c>
      <c r="GG56" s="1">
        <v>22</v>
      </c>
      <c r="GH56" s="1">
        <v>21</v>
      </c>
      <c r="GI56" s="1">
        <v>354</v>
      </c>
      <c r="GJ56" s="1">
        <v>2582</v>
      </c>
      <c r="GK56" s="1">
        <v>732</v>
      </c>
      <c r="GL56" s="1">
        <v>350</v>
      </c>
      <c r="GM56" s="1">
        <v>11</v>
      </c>
      <c r="GN56" s="1">
        <v>15</v>
      </c>
      <c r="GO56" s="1">
        <v>290</v>
      </c>
      <c r="GP56" s="1">
        <v>59</v>
      </c>
      <c r="GQ56" s="1">
        <v>1875</v>
      </c>
      <c r="GR56" s="1">
        <v>9</v>
      </c>
      <c r="GS56" s="1">
        <v>1623</v>
      </c>
      <c r="GT56" s="1">
        <v>1099</v>
      </c>
      <c r="GU56" s="1">
        <v>221</v>
      </c>
      <c r="GV56" s="1">
        <v>14</v>
      </c>
      <c r="GW56" s="1">
        <v>50</v>
      </c>
      <c r="GX56" s="1">
        <v>415</v>
      </c>
      <c r="GY56" s="1">
        <v>10</v>
      </c>
      <c r="GZ56" s="1">
        <v>265</v>
      </c>
      <c r="HA56" s="1">
        <v>518</v>
      </c>
      <c r="HB56" s="1">
        <v>777</v>
      </c>
      <c r="HC56" s="1">
        <v>1395</v>
      </c>
      <c r="HD56" s="1">
        <v>142</v>
      </c>
      <c r="HE56" s="1">
        <v>89</v>
      </c>
      <c r="HF56" s="1">
        <v>32</v>
      </c>
      <c r="HG56" s="1">
        <v>1804</v>
      </c>
      <c r="HH56" s="1">
        <v>556</v>
      </c>
      <c r="HI56" s="1">
        <v>57</v>
      </c>
      <c r="HJ56" s="1">
        <v>559</v>
      </c>
      <c r="HK56" s="1">
        <v>216</v>
      </c>
      <c r="HL56" s="1">
        <v>12</v>
      </c>
      <c r="HM56" s="1">
        <v>7</v>
      </c>
      <c r="HN56" s="1">
        <v>29</v>
      </c>
      <c r="HO56" s="1">
        <v>98</v>
      </c>
      <c r="HP56" s="1">
        <v>23</v>
      </c>
      <c r="HQ56" s="1">
        <v>248</v>
      </c>
      <c r="HR56" s="1">
        <v>4</v>
      </c>
      <c r="HS56" s="1">
        <v>0</v>
      </c>
      <c r="HT56" s="1">
        <v>62</v>
      </c>
      <c r="HU56" s="1">
        <v>42</v>
      </c>
      <c r="HV56" s="1">
        <v>309</v>
      </c>
      <c r="HW56" s="1">
        <v>7</v>
      </c>
      <c r="HX56" s="1">
        <v>21</v>
      </c>
      <c r="HY56" s="1">
        <v>52</v>
      </c>
      <c r="HZ56" s="1">
        <v>6</v>
      </c>
      <c r="IA56" s="1">
        <v>40</v>
      </c>
      <c r="IB56" s="1">
        <v>37</v>
      </c>
      <c r="IC56" s="1">
        <v>47</v>
      </c>
      <c r="ID56" s="1">
        <v>6</v>
      </c>
      <c r="IE56" s="1">
        <v>955</v>
      </c>
      <c r="IF56" s="1">
        <v>2454</v>
      </c>
      <c r="IG56" s="1">
        <v>65</v>
      </c>
      <c r="IH56" s="1">
        <v>3158</v>
      </c>
      <c r="II56" s="1">
        <v>116</v>
      </c>
      <c r="IJ56" s="1">
        <v>376</v>
      </c>
      <c r="IK56" s="1">
        <v>5</v>
      </c>
      <c r="IL56" s="1">
        <v>0</v>
      </c>
      <c r="IM56" s="1">
        <v>8</v>
      </c>
      <c r="IN56" s="1">
        <v>38307</v>
      </c>
      <c r="IO56" s="1">
        <v>7</v>
      </c>
      <c r="IP56" s="1">
        <v>58</v>
      </c>
      <c r="IQ56" s="1">
        <v>778</v>
      </c>
      <c r="IR56" s="1">
        <v>1332</v>
      </c>
      <c r="IS56" s="1">
        <v>54</v>
      </c>
      <c r="IT56" s="1">
        <v>119</v>
      </c>
      <c r="IU56" s="1">
        <v>413</v>
      </c>
      <c r="IV56" s="1">
        <v>40</v>
      </c>
      <c r="IW56" s="1">
        <v>2579</v>
      </c>
      <c r="IX56" s="1">
        <v>3272</v>
      </c>
      <c r="IY56" s="1">
        <v>6</v>
      </c>
      <c r="IZ56" s="1">
        <v>54</v>
      </c>
      <c r="JA56" s="1">
        <v>1883</v>
      </c>
      <c r="JB56" s="1">
        <v>12425</v>
      </c>
      <c r="JC56" s="1">
        <v>13</v>
      </c>
      <c r="JD56" s="1">
        <v>26</v>
      </c>
      <c r="JE56" s="1">
        <v>0</v>
      </c>
      <c r="JF56" s="1">
        <v>2016</v>
      </c>
      <c r="JG56" s="1">
        <v>52</v>
      </c>
      <c r="JH56" s="1">
        <v>669</v>
      </c>
      <c r="JI56" s="1">
        <v>10</v>
      </c>
      <c r="JJ56" s="1">
        <v>4656</v>
      </c>
      <c r="JK56" s="1">
        <v>22</v>
      </c>
      <c r="JL56" s="1">
        <v>8</v>
      </c>
      <c r="JM56" s="1">
        <v>457</v>
      </c>
      <c r="JN56" s="1">
        <v>4585</v>
      </c>
      <c r="JO56" s="1">
        <v>2387</v>
      </c>
      <c r="JP56" s="1">
        <v>530</v>
      </c>
      <c r="JQ56" s="1">
        <v>22</v>
      </c>
      <c r="JR56" s="1">
        <v>17</v>
      </c>
      <c r="JS56" s="1">
        <v>1415</v>
      </c>
      <c r="JT56" s="1">
        <v>79</v>
      </c>
      <c r="JU56" s="1">
        <v>5462</v>
      </c>
      <c r="JV56" s="1">
        <v>14</v>
      </c>
      <c r="JW56" s="1">
        <v>2923</v>
      </c>
      <c r="JX56" s="1">
        <v>2999</v>
      </c>
      <c r="JY56" s="1">
        <v>177</v>
      </c>
      <c r="JZ56" s="1">
        <v>7</v>
      </c>
      <c r="KA56" s="1">
        <v>41</v>
      </c>
      <c r="KB56" s="1">
        <v>1296</v>
      </c>
      <c r="KC56" s="1">
        <v>6</v>
      </c>
      <c r="KD56" s="1">
        <v>1777</v>
      </c>
      <c r="KE56" s="1">
        <v>1299</v>
      </c>
      <c r="KF56" s="1">
        <v>7313</v>
      </c>
      <c r="KG56" s="1">
        <v>5514</v>
      </c>
      <c r="KH56" s="1">
        <v>161</v>
      </c>
      <c r="KI56" s="1">
        <v>337</v>
      </c>
      <c r="KJ56" s="1">
        <v>32</v>
      </c>
      <c r="KK56" s="1">
        <v>9101</v>
      </c>
      <c r="KL56" s="1">
        <v>1579</v>
      </c>
      <c r="KM56" s="1">
        <v>226</v>
      </c>
      <c r="KN56" s="1">
        <v>1821</v>
      </c>
      <c r="KO56" s="1">
        <v>109</v>
      </c>
      <c r="KP56" s="1">
        <v>13</v>
      </c>
      <c r="KQ56" s="1">
        <v>10</v>
      </c>
      <c r="KR56" s="1">
        <v>11</v>
      </c>
      <c r="KS56" s="1">
        <v>184</v>
      </c>
      <c r="KT56" s="1">
        <v>25</v>
      </c>
      <c r="KU56" s="1">
        <v>1387</v>
      </c>
      <c r="KV56" s="1">
        <v>0</v>
      </c>
      <c r="KW56" s="1">
        <v>9</v>
      </c>
      <c r="KX56" s="1">
        <v>23</v>
      </c>
      <c r="KY56" s="1">
        <v>30</v>
      </c>
      <c r="KZ56" s="1">
        <v>1659</v>
      </c>
      <c r="LA56" s="1">
        <v>8</v>
      </c>
      <c r="LB56" s="1">
        <v>19</v>
      </c>
      <c r="LC56" s="1">
        <v>51</v>
      </c>
      <c r="LD56" s="1">
        <v>7</v>
      </c>
      <c r="LE56" s="1">
        <v>67</v>
      </c>
      <c r="LF56" s="1">
        <v>81</v>
      </c>
      <c r="LG56" s="1">
        <v>79</v>
      </c>
      <c r="LH56" s="1">
        <v>4</v>
      </c>
      <c r="LI56" s="1">
        <v>4119</v>
      </c>
      <c r="LJ56" s="1">
        <v>7338</v>
      </c>
      <c r="LK56" s="1">
        <v>178</v>
      </c>
      <c r="LL56" s="1">
        <v>28872</v>
      </c>
      <c r="LM56" s="1">
        <v>361</v>
      </c>
      <c r="LN56" s="1">
        <v>393</v>
      </c>
      <c r="LO56" s="1">
        <v>17</v>
      </c>
      <c r="LP56" s="1">
        <v>0</v>
      </c>
      <c r="LQ56" s="1">
        <v>51</v>
      </c>
      <c r="LR56" s="1">
        <v>127190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7</v>
      </c>
      <c r="LZ56" s="1">
        <v>0</v>
      </c>
      <c r="MA56" s="1">
        <v>4</v>
      </c>
      <c r="MB56" s="1">
        <v>3</v>
      </c>
      <c r="MC56" s="1">
        <v>0</v>
      </c>
      <c r="MD56" s="1">
        <v>0</v>
      </c>
      <c r="ME56" s="1">
        <v>0</v>
      </c>
      <c r="MF56" s="1">
        <v>3</v>
      </c>
      <c r="MG56" s="1">
        <v>0</v>
      </c>
      <c r="MH56" s="1">
        <v>0</v>
      </c>
      <c r="MI56" s="1">
        <v>0</v>
      </c>
      <c r="MJ56" s="1">
        <v>3</v>
      </c>
      <c r="MK56" s="1">
        <v>0</v>
      </c>
      <c r="ML56" s="1">
        <v>0</v>
      </c>
      <c r="MM56" s="1">
        <v>0</v>
      </c>
      <c r="MN56" s="1">
        <v>33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3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4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9</v>
      </c>
      <c r="OO56" s="1">
        <v>0</v>
      </c>
      <c r="OP56" s="1">
        <v>3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99</v>
      </c>
      <c r="OW56" s="1">
        <v>12</v>
      </c>
      <c r="OX56" s="1">
        <v>26</v>
      </c>
      <c r="OY56" s="1">
        <v>501</v>
      </c>
      <c r="OZ56" s="1">
        <v>244</v>
      </c>
      <c r="PA56" s="1">
        <v>59</v>
      </c>
      <c r="PB56" s="1">
        <v>96</v>
      </c>
      <c r="PC56" s="1">
        <v>80</v>
      </c>
      <c r="PD56" s="1">
        <v>32</v>
      </c>
      <c r="PE56" s="1">
        <v>309</v>
      </c>
      <c r="PF56" s="1">
        <v>2790</v>
      </c>
      <c r="PG56" s="1">
        <v>0</v>
      </c>
      <c r="PH56" s="1">
        <v>35</v>
      </c>
      <c r="PI56" s="1">
        <v>2264</v>
      </c>
      <c r="PJ56" s="1">
        <v>10459</v>
      </c>
      <c r="PK56" s="1">
        <v>8</v>
      </c>
      <c r="PL56" s="1">
        <v>25</v>
      </c>
      <c r="PM56" s="1">
        <v>13</v>
      </c>
      <c r="PN56" s="1">
        <v>509</v>
      </c>
      <c r="PO56" s="1">
        <v>67</v>
      </c>
      <c r="PP56" s="1">
        <v>196</v>
      </c>
      <c r="PQ56" s="1">
        <v>18</v>
      </c>
      <c r="PR56" s="1">
        <v>386</v>
      </c>
      <c r="PS56" s="1">
        <v>20</v>
      </c>
      <c r="PT56" s="1">
        <v>8</v>
      </c>
      <c r="PU56" s="1">
        <v>319</v>
      </c>
      <c r="PV56" s="1">
        <v>3776</v>
      </c>
      <c r="PW56" s="1">
        <v>1458</v>
      </c>
      <c r="PX56" s="1">
        <v>991</v>
      </c>
      <c r="PY56" s="1">
        <v>11</v>
      </c>
      <c r="PZ56" s="1">
        <v>9</v>
      </c>
      <c r="QA56" s="1">
        <v>474</v>
      </c>
      <c r="QB56" s="1">
        <v>32</v>
      </c>
      <c r="QC56" s="1">
        <v>7609</v>
      </c>
      <c r="QD56" s="1">
        <v>0</v>
      </c>
      <c r="QE56" s="1">
        <v>738</v>
      </c>
      <c r="QF56" s="1">
        <v>623</v>
      </c>
      <c r="QG56" s="1">
        <v>112</v>
      </c>
      <c r="QH56" s="1">
        <v>0</v>
      </c>
      <c r="QI56" s="1">
        <v>47</v>
      </c>
      <c r="QJ56" s="1">
        <v>356</v>
      </c>
      <c r="QK56" s="1">
        <v>8</v>
      </c>
      <c r="QL56" s="1">
        <v>149</v>
      </c>
      <c r="QM56" s="1">
        <v>429</v>
      </c>
      <c r="QN56" s="1">
        <v>515</v>
      </c>
      <c r="QO56" s="1">
        <v>6351</v>
      </c>
      <c r="QP56" s="1">
        <v>292</v>
      </c>
      <c r="QQ56" s="1">
        <v>724</v>
      </c>
      <c r="QR56" s="1">
        <v>109</v>
      </c>
      <c r="QS56" s="1">
        <v>1389</v>
      </c>
      <c r="QT56" s="1">
        <v>214</v>
      </c>
      <c r="QU56" s="1">
        <v>386</v>
      </c>
      <c r="QV56" s="1">
        <v>361</v>
      </c>
      <c r="QW56" s="1">
        <v>75</v>
      </c>
      <c r="QX56" s="1">
        <v>9</v>
      </c>
      <c r="QY56" s="1">
        <v>7</v>
      </c>
      <c r="QZ56" s="1">
        <v>16</v>
      </c>
      <c r="RA56" s="1">
        <v>48</v>
      </c>
      <c r="RB56" s="1">
        <v>19</v>
      </c>
      <c r="RC56" s="1">
        <v>119</v>
      </c>
      <c r="RD56" s="1">
        <v>0</v>
      </c>
      <c r="RE56" s="1">
        <v>0</v>
      </c>
      <c r="RF56" s="1">
        <v>15</v>
      </c>
      <c r="RG56" s="1">
        <v>11</v>
      </c>
      <c r="RH56" s="1">
        <v>151</v>
      </c>
      <c r="RI56" s="1">
        <v>0</v>
      </c>
      <c r="RJ56" s="1">
        <v>17</v>
      </c>
      <c r="RK56" s="1">
        <v>137</v>
      </c>
      <c r="RL56" s="1">
        <v>3</v>
      </c>
      <c r="RM56" s="1">
        <v>46</v>
      </c>
      <c r="RN56" s="1">
        <v>40</v>
      </c>
      <c r="RO56" s="1">
        <v>66</v>
      </c>
      <c r="RP56" s="1">
        <v>6</v>
      </c>
      <c r="RQ56" s="1">
        <v>832</v>
      </c>
      <c r="RR56" s="1">
        <v>6050</v>
      </c>
      <c r="RS56" s="1">
        <v>133</v>
      </c>
      <c r="RT56" s="1">
        <v>13536</v>
      </c>
      <c r="RU56" s="1">
        <v>33</v>
      </c>
      <c r="RV56" s="1">
        <v>191</v>
      </c>
      <c r="RW56" s="1">
        <v>0</v>
      </c>
      <c r="RX56" s="1">
        <v>0</v>
      </c>
      <c r="RY56" s="1">
        <v>10</v>
      </c>
      <c r="RZ56" s="1">
        <v>67205</v>
      </c>
      <c r="SA56" s="1">
        <v>30</v>
      </c>
      <c r="SB56" s="1">
        <v>107</v>
      </c>
      <c r="SC56" s="1">
        <v>1735</v>
      </c>
      <c r="SD56" s="1">
        <v>2216</v>
      </c>
      <c r="SE56" s="1">
        <v>185</v>
      </c>
      <c r="SF56" s="1">
        <v>322</v>
      </c>
      <c r="SG56" s="1">
        <v>800</v>
      </c>
      <c r="SH56" s="1">
        <v>95</v>
      </c>
      <c r="SI56" s="1">
        <v>3663</v>
      </c>
      <c r="SJ56" s="1">
        <v>7855</v>
      </c>
      <c r="SK56" s="1">
        <v>31</v>
      </c>
      <c r="SL56" s="1">
        <v>128</v>
      </c>
      <c r="SM56" s="1">
        <v>4892</v>
      </c>
      <c r="SN56" s="1">
        <v>31215</v>
      </c>
      <c r="SO56" s="1">
        <v>38</v>
      </c>
      <c r="SP56" s="1">
        <v>88</v>
      </c>
      <c r="SQ56" s="1">
        <v>33</v>
      </c>
      <c r="SR56" s="1">
        <v>3354</v>
      </c>
      <c r="SS56" s="1">
        <v>172</v>
      </c>
      <c r="ST56" s="1">
        <v>1567</v>
      </c>
      <c r="SU56" s="1">
        <v>40</v>
      </c>
      <c r="SV56" s="1">
        <v>6112</v>
      </c>
      <c r="SW56" s="1">
        <v>58</v>
      </c>
      <c r="SX56" s="1">
        <v>34</v>
      </c>
      <c r="SY56" s="1">
        <v>1169</v>
      </c>
      <c r="SZ56" s="1">
        <v>11399</v>
      </c>
      <c r="TA56" s="1">
        <v>4785</v>
      </c>
      <c r="TB56" s="1">
        <v>1903</v>
      </c>
      <c r="TC56" s="1">
        <v>44</v>
      </c>
      <c r="TD56" s="1">
        <v>36</v>
      </c>
      <c r="TE56" s="1">
        <v>2295</v>
      </c>
      <c r="TF56" s="1">
        <v>169</v>
      </c>
      <c r="TG56" s="1">
        <v>15821</v>
      </c>
      <c r="TH56" s="1">
        <v>19</v>
      </c>
      <c r="TI56" s="1">
        <v>5395</v>
      </c>
      <c r="TJ56" s="1">
        <v>4858</v>
      </c>
      <c r="TK56" s="1">
        <v>528</v>
      </c>
      <c r="TL56" s="1">
        <v>25</v>
      </c>
      <c r="TM56" s="1">
        <v>141</v>
      </c>
      <c r="TN56" s="1">
        <v>2218</v>
      </c>
      <c r="TO56" s="1">
        <v>25</v>
      </c>
      <c r="TP56" s="1">
        <v>2687</v>
      </c>
      <c r="TQ56" s="1">
        <v>2331</v>
      </c>
      <c r="TR56" s="1">
        <v>9000</v>
      </c>
      <c r="TS56" s="1">
        <v>13728</v>
      </c>
      <c r="TT56" s="1">
        <v>610</v>
      </c>
      <c r="TU56" s="1">
        <v>1163</v>
      </c>
      <c r="TV56" s="1">
        <v>171</v>
      </c>
      <c r="TW56" s="1">
        <v>12691</v>
      </c>
      <c r="TX56" s="1">
        <v>2469</v>
      </c>
      <c r="TY56" s="1">
        <v>676</v>
      </c>
      <c r="TZ56" s="1">
        <v>3639</v>
      </c>
      <c r="UA56" s="1">
        <v>403</v>
      </c>
      <c r="UB56" s="1">
        <v>41</v>
      </c>
      <c r="UC56" s="1">
        <v>21</v>
      </c>
      <c r="UD56" s="1">
        <v>60</v>
      </c>
      <c r="UE56" s="1">
        <v>336</v>
      </c>
      <c r="UF56" s="1">
        <v>70</v>
      </c>
      <c r="UG56" s="1">
        <v>1838</v>
      </c>
      <c r="UH56" s="1">
        <v>0</v>
      </c>
      <c r="UI56" s="1">
        <v>7</v>
      </c>
      <c r="UJ56" s="1">
        <v>108</v>
      </c>
      <c r="UK56" s="1">
        <v>82</v>
      </c>
      <c r="UL56" s="1">
        <v>2209</v>
      </c>
      <c r="UM56" s="1">
        <v>27</v>
      </c>
      <c r="UN56" s="1">
        <v>57</v>
      </c>
      <c r="UO56" s="1">
        <v>246</v>
      </c>
      <c r="UP56" s="1">
        <v>12</v>
      </c>
      <c r="UQ56" s="1">
        <v>146</v>
      </c>
      <c r="UR56" s="1">
        <v>165</v>
      </c>
      <c r="US56" s="1">
        <v>195</v>
      </c>
      <c r="UT56" s="1">
        <v>20</v>
      </c>
      <c r="UU56" s="1">
        <v>6156</v>
      </c>
      <c r="UV56" s="1">
        <v>16340</v>
      </c>
      <c r="UW56" s="1">
        <v>395</v>
      </c>
      <c r="UX56" s="1">
        <v>48525</v>
      </c>
      <c r="UY56" s="1">
        <v>546</v>
      </c>
      <c r="UZ56" s="1">
        <v>1005</v>
      </c>
      <c r="VA56" s="1">
        <v>34</v>
      </c>
      <c r="VB56" s="1">
        <v>0</v>
      </c>
      <c r="VC56" s="1">
        <v>76</v>
      </c>
      <c r="VD56" s="1">
        <v>243877</v>
      </c>
    </row>
    <row r="57" spans="1:576" x14ac:dyDescent="0.25">
      <c r="A57" s="4">
        <v>54</v>
      </c>
      <c r="B57" s="1" t="s">
        <v>82</v>
      </c>
      <c r="C57" s="1">
        <v>9</v>
      </c>
      <c r="D57" s="1">
        <v>10</v>
      </c>
      <c r="E57" s="1">
        <v>21</v>
      </c>
      <c r="F57" s="1">
        <v>64</v>
      </c>
      <c r="G57" s="1">
        <v>8</v>
      </c>
      <c r="H57" s="1">
        <v>14</v>
      </c>
      <c r="I57" s="1">
        <v>39</v>
      </c>
      <c r="J57" s="1">
        <v>4</v>
      </c>
      <c r="K57" s="1">
        <v>84</v>
      </c>
      <c r="L57" s="1">
        <v>78</v>
      </c>
      <c r="M57" s="1">
        <v>0</v>
      </c>
      <c r="N57" s="1">
        <v>5</v>
      </c>
      <c r="O57" s="1">
        <v>55</v>
      </c>
      <c r="P57" s="1">
        <v>251</v>
      </c>
      <c r="Q57" s="1">
        <v>0</v>
      </c>
      <c r="R57" s="1">
        <v>9</v>
      </c>
      <c r="S57" s="1">
        <v>0</v>
      </c>
      <c r="T57" s="1">
        <v>75</v>
      </c>
      <c r="U57" s="1">
        <v>8</v>
      </c>
      <c r="V57" s="1">
        <v>43</v>
      </c>
      <c r="W57" s="1">
        <v>0</v>
      </c>
      <c r="X57" s="1">
        <v>66</v>
      </c>
      <c r="Y57" s="1">
        <v>5</v>
      </c>
      <c r="Z57" s="1">
        <v>3</v>
      </c>
      <c r="AA57" s="1">
        <v>32</v>
      </c>
      <c r="AB57" s="1">
        <v>307</v>
      </c>
      <c r="AC57" s="1">
        <v>85</v>
      </c>
      <c r="AD57" s="1">
        <v>32</v>
      </c>
      <c r="AE57" s="1">
        <v>0</v>
      </c>
      <c r="AF57" s="1">
        <v>0</v>
      </c>
      <c r="AG57" s="1">
        <v>136</v>
      </c>
      <c r="AH57" s="1">
        <v>0</v>
      </c>
      <c r="AI57" s="1">
        <v>181</v>
      </c>
      <c r="AJ57" s="1">
        <v>4</v>
      </c>
      <c r="AK57" s="1">
        <v>69</v>
      </c>
      <c r="AL57" s="1">
        <v>57</v>
      </c>
      <c r="AM57" s="1">
        <v>20</v>
      </c>
      <c r="AN57" s="1">
        <v>3</v>
      </c>
      <c r="AO57" s="1">
        <v>3</v>
      </c>
      <c r="AP57" s="1">
        <v>31</v>
      </c>
      <c r="AQ57" s="1">
        <v>0</v>
      </c>
      <c r="AR57" s="1">
        <v>69</v>
      </c>
      <c r="AS57" s="1">
        <v>20</v>
      </c>
      <c r="AT57" s="1">
        <v>306</v>
      </c>
      <c r="AU57" s="1">
        <v>70</v>
      </c>
      <c r="AV57" s="1">
        <v>14</v>
      </c>
      <c r="AW57" s="1">
        <v>11</v>
      </c>
      <c r="AX57" s="1">
        <v>8</v>
      </c>
      <c r="AY57" s="1">
        <v>269</v>
      </c>
      <c r="AZ57" s="1">
        <v>28</v>
      </c>
      <c r="BA57" s="1">
        <v>0</v>
      </c>
      <c r="BB57" s="1">
        <v>211</v>
      </c>
      <c r="BC57" s="1">
        <v>32</v>
      </c>
      <c r="BD57" s="1">
        <v>7</v>
      </c>
      <c r="BE57" s="1">
        <v>4</v>
      </c>
      <c r="BF57" s="1">
        <v>4</v>
      </c>
      <c r="BG57" s="1">
        <v>18</v>
      </c>
      <c r="BH57" s="1">
        <v>0</v>
      </c>
      <c r="BI57" s="1">
        <v>61</v>
      </c>
      <c r="BJ57" s="1">
        <v>0</v>
      </c>
      <c r="BK57" s="1">
        <v>0</v>
      </c>
      <c r="BL57" s="1">
        <v>4</v>
      </c>
      <c r="BM57" s="1">
        <v>0</v>
      </c>
      <c r="BN57" s="1">
        <v>52</v>
      </c>
      <c r="BO57" s="1">
        <v>4</v>
      </c>
      <c r="BP57" s="1">
        <v>7</v>
      </c>
      <c r="BQ57" s="1">
        <v>36</v>
      </c>
      <c r="BR57" s="1">
        <v>4</v>
      </c>
      <c r="BS57" s="1">
        <v>0</v>
      </c>
      <c r="BT57" s="1">
        <v>17</v>
      </c>
      <c r="BU57" s="1">
        <v>7</v>
      </c>
      <c r="BV57" s="1">
        <v>0</v>
      </c>
      <c r="BW57" s="1">
        <v>89</v>
      </c>
      <c r="BX57" s="1">
        <v>156</v>
      </c>
      <c r="BY57" s="1">
        <v>4</v>
      </c>
      <c r="BZ57" s="1">
        <v>316</v>
      </c>
      <c r="CA57" s="1">
        <v>39</v>
      </c>
      <c r="CB57" s="1">
        <v>22</v>
      </c>
      <c r="CC57" s="1">
        <v>0</v>
      </c>
      <c r="CD57" s="1">
        <v>0</v>
      </c>
      <c r="CE57" s="1">
        <v>0</v>
      </c>
      <c r="CF57" s="1">
        <v>3677</v>
      </c>
      <c r="CG57" s="1">
        <v>0</v>
      </c>
      <c r="CH57" s="1">
        <v>0</v>
      </c>
      <c r="CI57" s="1">
        <v>0</v>
      </c>
      <c r="CJ57" s="1">
        <v>14</v>
      </c>
      <c r="CK57" s="1">
        <v>0</v>
      </c>
      <c r="CL57" s="1">
        <v>8</v>
      </c>
      <c r="CM57" s="1">
        <v>18</v>
      </c>
      <c r="CN57" s="1">
        <v>0</v>
      </c>
      <c r="CO57" s="1">
        <v>85</v>
      </c>
      <c r="CP57" s="1">
        <v>73</v>
      </c>
      <c r="CQ57" s="1">
        <v>0</v>
      </c>
      <c r="CR57" s="1">
        <v>0</v>
      </c>
      <c r="CS57" s="1">
        <v>9</v>
      </c>
      <c r="CT57" s="1">
        <v>65</v>
      </c>
      <c r="CU57" s="1">
        <v>0</v>
      </c>
      <c r="CV57" s="1">
        <v>7</v>
      </c>
      <c r="CW57" s="1">
        <v>0</v>
      </c>
      <c r="CX57" s="1">
        <v>21</v>
      </c>
      <c r="CY57" s="1">
        <v>3</v>
      </c>
      <c r="CZ57" s="1">
        <v>4</v>
      </c>
      <c r="DA57" s="1">
        <v>0</v>
      </c>
      <c r="DB57" s="1">
        <v>53</v>
      </c>
      <c r="DC57" s="1">
        <v>0</v>
      </c>
      <c r="DD57" s="1">
        <v>0</v>
      </c>
      <c r="DE57" s="1">
        <v>10</v>
      </c>
      <c r="DF57" s="1">
        <v>74</v>
      </c>
      <c r="DG57" s="1">
        <v>13</v>
      </c>
      <c r="DH57" s="1">
        <v>6</v>
      </c>
      <c r="DI57" s="1">
        <v>0</v>
      </c>
      <c r="DJ57" s="1">
        <v>0</v>
      </c>
      <c r="DK57" s="1">
        <v>20</v>
      </c>
      <c r="DL57" s="1">
        <v>0</v>
      </c>
      <c r="DM57" s="1">
        <v>28</v>
      </c>
      <c r="DN57" s="1">
        <v>0</v>
      </c>
      <c r="DO57" s="1">
        <v>29</v>
      </c>
      <c r="DP57" s="1">
        <v>46</v>
      </c>
      <c r="DQ57" s="1">
        <v>0</v>
      </c>
      <c r="DR57" s="1">
        <v>0</v>
      </c>
      <c r="DS57" s="1">
        <v>4</v>
      </c>
      <c r="DT57" s="1">
        <v>71</v>
      </c>
      <c r="DU57" s="1">
        <v>0</v>
      </c>
      <c r="DV57" s="1">
        <v>52</v>
      </c>
      <c r="DW57" s="1">
        <v>18</v>
      </c>
      <c r="DX57" s="1">
        <v>466</v>
      </c>
      <c r="DY57" s="1">
        <v>42</v>
      </c>
      <c r="DZ57" s="1">
        <v>6</v>
      </c>
      <c r="EA57" s="1">
        <v>0</v>
      </c>
      <c r="EB57" s="1">
        <v>0</v>
      </c>
      <c r="EC57" s="1">
        <v>164</v>
      </c>
      <c r="ED57" s="1">
        <v>11</v>
      </c>
      <c r="EE57" s="1">
        <v>0</v>
      </c>
      <c r="EF57" s="1">
        <v>33</v>
      </c>
      <c r="EG57" s="1">
        <v>6</v>
      </c>
      <c r="EH57" s="1">
        <v>0</v>
      </c>
      <c r="EI57" s="1">
        <v>0</v>
      </c>
      <c r="EJ57" s="1">
        <v>0</v>
      </c>
      <c r="EK57" s="1">
        <v>5</v>
      </c>
      <c r="EL57" s="1">
        <v>0</v>
      </c>
      <c r="EM57" s="1">
        <v>38</v>
      </c>
      <c r="EN57" s="1">
        <v>0</v>
      </c>
      <c r="EO57" s="1">
        <v>0</v>
      </c>
      <c r="EP57" s="1">
        <v>0</v>
      </c>
      <c r="EQ57" s="1">
        <v>0</v>
      </c>
      <c r="ER57" s="1">
        <v>67</v>
      </c>
      <c r="ES57" s="1">
        <v>0</v>
      </c>
      <c r="ET57" s="1">
        <v>0</v>
      </c>
      <c r="EU57" s="1">
        <v>12</v>
      </c>
      <c r="EV57" s="1">
        <v>0</v>
      </c>
      <c r="EW57" s="1">
        <v>0</v>
      </c>
      <c r="EX57" s="1">
        <v>0</v>
      </c>
      <c r="EY57" s="1">
        <v>3</v>
      </c>
      <c r="EZ57" s="1">
        <v>0</v>
      </c>
      <c r="FA57" s="1">
        <v>122</v>
      </c>
      <c r="FB57" s="1">
        <v>53</v>
      </c>
      <c r="FC57" s="1">
        <v>3</v>
      </c>
      <c r="FD57" s="1">
        <v>192</v>
      </c>
      <c r="FE57" s="1">
        <v>15</v>
      </c>
      <c r="FF57" s="1">
        <v>8</v>
      </c>
      <c r="FG57" s="1">
        <v>0</v>
      </c>
      <c r="FH57" s="1">
        <v>0</v>
      </c>
      <c r="FI57" s="1">
        <v>3</v>
      </c>
      <c r="FJ57" s="1">
        <v>1963</v>
      </c>
      <c r="FK57" s="1">
        <v>3</v>
      </c>
      <c r="FL57" s="1">
        <v>3</v>
      </c>
      <c r="FM57" s="1">
        <v>47</v>
      </c>
      <c r="FN57" s="1">
        <v>166</v>
      </c>
      <c r="FO57" s="1">
        <v>11</v>
      </c>
      <c r="FP57" s="1">
        <v>28</v>
      </c>
      <c r="FQ57" s="1">
        <v>74</v>
      </c>
      <c r="FR57" s="1">
        <v>3</v>
      </c>
      <c r="FS57" s="1">
        <v>461</v>
      </c>
      <c r="FT57" s="1">
        <v>228</v>
      </c>
      <c r="FU57" s="1">
        <v>0</v>
      </c>
      <c r="FV57" s="1">
        <v>5</v>
      </c>
      <c r="FW57" s="1">
        <v>72</v>
      </c>
      <c r="FX57" s="1">
        <v>563</v>
      </c>
      <c r="FY57" s="1">
        <v>7</v>
      </c>
      <c r="FZ57" s="1">
        <v>10</v>
      </c>
      <c r="GA57" s="1">
        <v>9</v>
      </c>
      <c r="GB57" s="1">
        <v>160</v>
      </c>
      <c r="GC57" s="1">
        <v>12</v>
      </c>
      <c r="GD57" s="1">
        <v>83</v>
      </c>
      <c r="GE57" s="1">
        <v>0</v>
      </c>
      <c r="GF57" s="1">
        <v>311</v>
      </c>
      <c r="GG57" s="1">
        <v>0</v>
      </c>
      <c r="GH57" s="1">
        <v>3</v>
      </c>
      <c r="GI57" s="1">
        <v>33</v>
      </c>
      <c r="GJ57" s="1">
        <v>434</v>
      </c>
      <c r="GK57" s="1">
        <v>120</v>
      </c>
      <c r="GL57" s="1">
        <v>31</v>
      </c>
      <c r="GM57" s="1">
        <v>8</v>
      </c>
      <c r="GN57" s="1">
        <v>0</v>
      </c>
      <c r="GO57" s="1">
        <v>111</v>
      </c>
      <c r="GP57" s="1">
        <v>3</v>
      </c>
      <c r="GQ57" s="1">
        <v>115</v>
      </c>
      <c r="GR57" s="1">
        <v>0</v>
      </c>
      <c r="GS57" s="1">
        <v>166</v>
      </c>
      <c r="GT57" s="1">
        <v>512</v>
      </c>
      <c r="GU57" s="1">
        <v>28</v>
      </c>
      <c r="GV57" s="1">
        <v>0</v>
      </c>
      <c r="GW57" s="1">
        <v>7</v>
      </c>
      <c r="GX57" s="1">
        <v>384</v>
      </c>
      <c r="GY57" s="1">
        <v>0</v>
      </c>
      <c r="GZ57" s="1">
        <v>198</v>
      </c>
      <c r="HA57" s="1">
        <v>212</v>
      </c>
      <c r="HB57" s="1">
        <v>1974</v>
      </c>
      <c r="HC57" s="1">
        <v>227</v>
      </c>
      <c r="HD57" s="1">
        <v>12</v>
      </c>
      <c r="HE57" s="1">
        <v>12</v>
      </c>
      <c r="HF57" s="1">
        <v>6</v>
      </c>
      <c r="HG57" s="1">
        <v>1117</v>
      </c>
      <c r="HH57" s="1">
        <v>144</v>
      </c>
      <c r="HI57" s="1">
        <v>9</v>
      </c>
      <c r="HJ57" s="1">
        <v>181</v>
      </c>
      <c r="HK57" s="1">
        <v>39</v>
      </c>
      <c r="HL57" s="1">
        <v>5</v>
      </c>
      <c r="HM57" s="1">
        <v>3</v>
      </c>
      <c r="HN57" s="1">
        <v>0</v>
      </c>
      <c r="HO57" s="1">
        <v>22</v>
      </c>
      <c r="HP57" s="1">
        <v>0</v>
      </c>
      <c r="HQ57" s="1">
        <v>190</v>
      </c>
      <c r="HR57" s="1">
        <v>0</v>
      </c>
      <c r="HS57" s="1">
        <v>0</v>
      </c>
      <c r="HT57" s="1">
        <v>5</v>
      </c>
      <c r="HU57" s="1">
        <v>5</v>
      </c>
      <c r="HV57" s="1">
        <v>266</v>
      </c>
      <c r="HW57" s="1">
        <v>0</v>
      </c>
      <c r="HX57" s="1">
        <v>16</v>
      </c>
      <c r="HY57" s="1">
        <v>17</v>
      </c>
      <c r="HZ57" s="1">
        <v>0</v>
      </c>
      <c r="IA57" s="1">
        <v>5</v>
      </c>
      <c r="IB57" s="1">
        <v>18</v>
      </c>
      <c r="IC57" s="1">
        <v>16</v>
      </c>
      <c r="ID57" s="1">
        <v>0</v>
      </c>
      <c r="IE57" s="1">
        <v>656</v>
      </c>
      <c r="IF57" s="1">
        <v>235</v>
      </c>
      <c r="IG57" s="1">
        <v>6</v>
      </c>
      <c r="IH57" s="1">
        <v>1176</v>
      </c>
      <c r="II57" s="1">
        <v>99</v>
      </c>
      <c r="IJ57" s="1">
        <v>93</v>
      </c>
      <c r="IK57" s="1">
        <v>0</v>
      </c>
      <c r="IL57" s="1">
        <v>0</v>
      </c>
      <c r="IM57" s="1">
        <v>8</v>
      </c>
      <c r="IN57" s="1">
        <v>11206</v>
      </c>
      <c r="IO57" s="1">
        <v>0</v>
      </c>
      <c r="IP57" s="1">
        <v>0</v>
      </c>
      <c r="IQ57" s="1">
        <v>4</v>
      </c>
      <c r="IR57" s="1">
        <v>13</v>
      </c>
      <c r="IS57" s="1">
        <v>4</v>
      </c>
      <c r="IT57" s="1">
        <v>0</v>
      </c>
      <c r="IU57" s="1">
        <v>6</v>
      </c>
      <c r="IV57" s="1">
        <v>0</v>
      </c>
      <c r="IW57" s="1">
        <v>7</v>
      </c>
      <c r="IX57" s="1">
        <v>19</v>
      </c>
      <c r="IY57" s="1">
        <v>0</v>
      </c>
      <c r="IZ57" s="1">
        <v>3</v>
      </c>
      <c r="JA57" s="1">
        <v>3</v>
      </c>
      <c r="JB57" s="1">
        <v>20</v>
      </c>
      <c r="JC57" s="1">
        <v>0</v>
      </c>
      <c r="JD57" s="1">
        <v>7</v>
      </c>
      <c r="JE57" s="1">
        <v>0</v>
      </c>
      <c r="JF57" s="1">
        <v>5</v>
      </c>
      <c r="JG57" s="1">
        <v>0</v>
      </c>
      <c r="JH57" s="1">
        <v>15</v>
      </c>
      <c r="JI57" s="1">
        <v>0</v>
      </c>
      <c r="JJ57" s="1">
        <v>25</v>
      </c>
      <c r="JK57" s="1">
        <v>0</v>
      </c>
      <c r="JL57" s="1">
        <v>0</v>
      </c>
      <c r="JM57" s="1">
        <v>0</v>
      </c>
      <c r="JN57" s="1">
        <v>54</v>
      </c>
      <c r="JO57" s="1">
        <v>31</v>
      </c>
      <c r="JP57" s="1">
        <v>8</v>
      </c>
      <c r="JQ57" s="1">
        <v>0</v>
      </c>
      <c r="JR57" s="1">
        <v>0</v>
      </c>
      <c r="JS57" s="1">
        <v>3</v>
      </c>
      <c r="JT57" s="1">
        <v>0</v>
      </c>
      <c r="JU57" s="1">
        <v>16</v>
      </c>
      <c r="JV57" s="1">
        <v>0</v>
      </c>
      <c r="JW57" s="1">
        <v>15</v>
      </c>
      <c r="JX57" s="1">
        <v>16</v>
      </c>
      <c r="JY57" s="1">
        <v>0</v>
      </c>
      <c r="JZ57" s="1">
        <v>0</v>
      </c>
      <c r="KA57" s="1">
        <v>0</v>
      </c>
      <c r="KB57" s="1">
        <v>6</v>
      </c>
      <c r="KC57" s="1">
        <v>0</v>
      </c>
      <c r="KD57" s="1">
        <v>7</v>
      </c>
      <c r="KE57" s="1">
        <v>13</v>
      </c>
      <c r="KF57" s="1">
        <v>77</v>
      </c>
      <c r="KG57" s="1">
        <v>23</v>
      </c>
      <c r="KH57" s="1">
        <v>11</v>
      </c>
      <c r="KI57" s="1">
        <v>0</v>
      </c>
      <c r="KJ57" s="1">
        <v>9</v>
      </c>
      <c r="KK57" s="1">
        <v>24</v>
      </c>
      <c r="KL57" s="1">
        <v>6</v>
      </c>
      <c r="KM57" s="1">
        <v>4</v>
      </c>
      <c r="KN57" s="1">
        <v>19</v>
      </c>
      <c r="KO57" s="1">
        <v>15</v>
      </c>
      <c r="KP57" s="1">
        <v>0</v>
      </c>
      <c r="KQ57" s="1">
        <v>0</v>
      </c>
      <c r="KR57" s="1">
        <v>0</v>
      </c>
      <c r="KS57" s="1">
        <v>0</v>
      </c>
      <c r="KT57" s="1">
        <v>3</v>
      </c>
      <c r="KU57" s="1">
        <v>13</v>
      </c>
      <c r="KV57" s="1">
        <v>0</v>
      </c>
      <c r="KW57" s="1">
        <v>0</v>
      </c>
      <c r="KX57" s="1">
        <v>0</v>
      </c>
      <c r="KY57" s="1">
        <v>0</v>
      </c>
      <c r="KZ57" s="1">
        <v>15</v>
      </c>
      <c r="LA57" s="1">
        <v>0</v>
      </c>
      <c r="LB57" s="1">
        <v>4</v>
      </c>
      <c r="LC57" s="1">
        <v>19</v>
      </c>
      <c r="LD57" s="1">
        <v>3</v>
      </c>
      <c r="LE57" s="1">
        <v>3</v>
      </c>
      <c r="LF57" s="1">
        <v>3</v>
      </c>
      <c r="LG57" s="1">
        <v>0</v>
      </c>
      <c r="LH57" s="1">
        <v>0</v>
      </c>
      <c r="LI57" s="1">
        <v>14</v>
      </c>
      <c r="LJ57" s="1">
        <v>21</v>
      </c>
      <c r="LK57" s="1">
        <v>0</v>
      </c>
      <c r="LL57" s="1">
        <v>30</v>
      </c>
      <c r="LM57" s="1">
        <v>6</v>
      </c>
      <c r="LN57" s="1">
        <v>5</v>
      </c>
      <c r="LO57" s="1">
        <v>0</v>
      </c>
      <c r="LP57" s="1">
        <v>0</v>
      </c>
      <c r="LQ57" s="1">
        <v>0</v>
      </c>
      <c r="LR57" s="1">
        <v>660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6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14</v>
      </c>
      <c r="OW57" s="1">
        <v>0</v>
      </c>
      <c r="OX57" s="1">
        <v>0</v>
      </c>
      <c r="OY57" s="1">
        <v>0</v>
      </c>
      <c r="OZ57" s="1">
        <v>0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4</v>
      </c>
      <c r="PG57" s="1">
        <v>0</v>
      </c>
      <c r="PH57" s="1">
        <v>0</v>
      </c>
      <c r="PI57" s="1">
        <v>0</v>
      </c>
      <c r="PJ57" s="1">
        <v>6</v>
      </c>
      <c r="PK57" s="1">
        <v>0</v>
      </c>
      <c r="PL57" s="1">
        <v>0</v>
      </c>
      <c r="PM57" s="1">
        <v>0</v>
      </c>
      <c r="PN57" s="1">
        <v>3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3</v>
      </c>
      <c r="QD57" s="1">
        <v>0</v>
      </c>
      <c r="QE57" s="1">
        <v>0</v>
      </c>
      <c r="QF57" s="1">
        <v>0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3</v>
      </c>
      <c r="QN57" s="1">
        <v>8</v>
      </c>
      <c r="QO57" s="1">
        <v>0</v>
      </c>
      <c r="QP57" s="1">
        <v>0</v>
      </c>
      <c r="QQ57" s="1">
        <v>0</v>
      </c>
      <c r="QR57" s="1">
        <v>0</v>
      </c>
      <c r="QS57" s="1">
        <v>5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3</v>
      </c>
      <c r="RD57" s="1">
        <v>0</v>
      </c>
      <c r="RE57" s="1">
        <v>0</v>
      </c>
      <c r="RF57" s="1">
        <v>0</v>
      </c>
      <c r="RG57" s="1">
        <v>0</v>
      </c>
      <c r="RH57" s="1">
        <v>5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3</v>
      </c>
      <c r="RR57" s="1">
        <v>0</v>
      </c>
      <c r="RS57" s="1">
        <v>0</v>
      </c>
      <c r="RT57" s="1">
        <v>7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54</v>
      </c>
      <c r="SA57" s="1">
        <v>11</v>
      </c>
      <c r="SB57" s="1">
        <v>13</v>
      </c>
      <c r="SC57" s="1">
        <v>76</v>
      </c>
      <c r="SD57" s="1">
        <v>254</v>
      </c>
      <c r="SE57" s="1">
        <v>30</v>
      </c>
      <c r="SF57" s="1">
        <v>45</v>
      </c>
      <c r="SG57" s="1">
        <v>132</v>
      </c>
      <c r="SH57" s="1">
        <v>8</v>
      </c>
      <c r="SI57" s="1">
        <v>642</v>
      </c>
      <c r="SJ57" s="1">
        <v>402</v>
      </c>
      <c r="SK57" s="1">
        <v>0</v>
      </c>
      <c r="SL57" s="1">
        <v>9</v>
      </c>
      <c r="SM57" s="1">
        <v>142</v>
      </c>
      <c r="SN57" s="1">
        <v>909</v>
      </c>
      <c r="SO57" s="1">
        <v>3</v>
      </c>
      <c r="SP57" s="1">
        <v>20</v>
      </c>
      <c r="SQ57" s="1">
        <v>7</v>
      </c>
      <c r="SR57" s="1">
        <v>266</v>
      </c>
      <c r="SS57" s="1">
        <v>29</v>
      </c>
      <c r="ST57" s="1">
        <v>150</v>
      </c>
      <c r="SU57" s="1">
        <v>4</v>
      </c>
      <c r="SV57" s="1">
        <v>456</v>
      </c>
      <c r="SW57" s="1">
        <v>8</v>
      </c>
      <c r="SX57" s="1">
        <v>9</v>
      </c>
      <c r="SY57" s="1">
        <v>78</v>
      </c>
      <c r="SZ57" s="1">
        <v>861</v>
      </c>
      <c r="TA57" s="1">
        <v>244</v>
      </c>
      <c r="TB57" s="1">
        <v>74</v>
      </c>
      <c r="TC57" s="1">
        <v>10</v>
      </c>
      <c r="TD57" s="1">
        <v>4</v>
      </c>
      <c r="TE57" s="1">
        <v>271</v>
      </c>
      <c r="TF57" s="1">
        <v>6</v>
      </c>
      <c r="TG57" s="1">
        <v>348</v>
      </c>
      <c r="TH57" s="1">
        <v>3</v>
      </c>
      <c r="TI57" s="1">
        <v>275</v>
      </c>
      <c r="TJ57" s="1">
        <v>626</v>
      </c>
      <c r="TK57" s="1">
        <v>47</v>
      </c>
      <c r="TL57" s="1">
        <v>6</v>
      </c>
      <c r="TM57" s="1">
        <v>15</v>
      </c>
      <c r="TN57" s="1">
        <v>496</v>
      </c>
      <c r="TO57" s="1">
        <v>3</v>
      </c>
      <c r="TP57" s="1">
        <v>330</v>
      </c>
      <c r="TQ57" s="1">
        <v>273</v>
      </c>
      <c r="TR57" s="1">
        <v>2833</v>
      </c>
      <c r="TS57" s="1">
        <v>358</v>
      </c>
      <c r="TT57" s="1">
        <v>48</v>
      </c>
      <c r="TU57" s="1">
        <v>28</v>
      </c>
      <c r="TV57" s="1">
        <v>16</v>
      </c>
      <c r="TW57" s="1">
        <v>1576</v>
      </c>
      <c r="TX57" s="1">
        <v>190</v>
      </c>
      <c r="TY57" s="1">
        <v>10</v>
      </c>
      <c r="TZ57" s="1">
        <v>449</v>
      </c>
      <c r="UA57" s="1">
        <v>94</v>
      </c>
      <c r="UB57" s="1">
        <v>7</v>
      </c>
      <c r="UC57" s="1">
        <v>12</v>
      </c>
      <c r="UD57" s="1">
        <v>0</v>
      </c>
      <c r="UE57" s="1">
        <v>46</v>
      </c>
      <c r="UF57" s="1">
        <v>8</v>
      </c>
      <c r="UG57" s="1">
        <v>310</v>
      </c>
      <c r="UH57" s="1">
        <v>0</v>
      </c>
      <c r="UI57" s="1">
        <v>3</v>
      </c>
      <c r="UJ57" s="1">
        <v>10</v>
      </c>
      <c r="UK57" s="1">
        <v>5</v>
      </c>
      <c r="UL57" s="1">
        <v>406</v>
      </c>
      <c r="UM57" s="1">
        <v>6</v>
      </c>
      <c r="UN57" s="1">
        <v>27</v>
      </c>
      <c r="UO57" s="1">
        <v>80</v>
      </c>
      <c r="UP57" s="1">
        <v>7</v>
      </c>
      <c r="UQ57" s="1">
        <v>17</v>
      </c>
      <c r="UR57" s="1">
        <v>30</v>
      </c>
      <c r="US57" s="1">
        <v>20</v>
      </c>
      <c r="UT57" s="1">
        <v>0</v>
      </c>
      <c r="UU57" s="1">
        <v>879</v>
      </c>
      <c r="UV57" s="1">
        <v>475</v>
      </c>
      <c r="UW57" s="1">
        <v>10</v>
      </c>
      <c r="UX57" s="1">
        <v>1723</v>
      </c>
      <c r="UY57" s="1">
        <v>158</v>
      </c>
      <c r="UZ57" s="1">
        <v>122</v>
      </c>
      <c r="VA57" s="1">
        <v>0</v>
      </c>
      <c r="VB57" s="1">
        <v>0</v>
      </c>
      <c r="VC57" s="1">
        <v>12</v>
      </c>
      <c r="VD57" s="1">
        <v>17562</v>
      </c>
    </row>
    <row r="58" spans="1:576" x14ac:dyDescent="0.25">
      <c r="A58" s="4">
        <v>55</v>
      </c>
      <c r="B58" s="1" t="s">
        <v>66</v>
      </c>
      <c r="C58" s="1">
        <v>0</v>
      </c>
      <c r="D58" s="1">
        <v>0</v>
      </c>
      <c r="E58" s="1">
        <v>21</v>
      </c>
      <c r="F58" s="1">
        <v>149</v>
      </c>
      <c r="G58" s="1">
        <v>0</v>
      </c>
      <c r="H58" s="1">
        <v>4</v>
      </c>
      <c r="I58" s="1">
        <v>33</v>
      </c>
      <c r="J58" s="1">
        <v>0</v>
      </c>
      <c r="K58" s="1">
        <v>230</v>
      </c>
      <c r="L58" s="1">
        <v>154</v>
      </c>
      <c r="M58" s="1">
        <v>0</v>
      </c>
      <c r="N58" s="1">
        <v>0</v>
      </c>
      <c r="O58" s="1">
        <v>40</v>
      </c>
      <c r="P58" s="1">
        <v>1082</v>
      </c>
      <c r="Q58" s="1">
        <v>0</v>
      </c>
      <c r="R58" s="1">
        <v>0</v>
      </c>
      <c r="S58" s="1">
        <v>0</v>
      </c>
      <c r="T58" s="1">
        <v>102</v>
      </c>
      <c r="U58" s="1">
        <v>0</v>
      </c>
      <c r="V58" s="1">
        <v>30</v>
      </c>
      <c r="W58" s="1">
        <v>0</v>
      </c>
      <c r="X58" s="1">
        <v>44</v>
      </c>
      <c r="Y58" s="1">
        <v>0</v>
      </c>
      <c r="Z58" s="1">
        <v>0</v>
      </c>
      <c r="AA58" s="1">
        <v>30</v>
      </c>
      <c r="AB58" s="1">
        <v>418</v>
      </c>
      <c r="AC58" s="1">
        <v>236</v>
      </c>
      <c r="AD58" s="1">
        <v>96</v>
      </c>
      <c r="AE58" s="1">
        <v>0</v>
      </c>
      <c r="AF58" s="1">
        <v>0</v>
      </c>
      <c r="AG58" s="1">
        <v>47</v>
      </c>
      <c r="AH58" s="1">
        <v>0</v>
      </c>
      <c r="AI58" s="1">
        <v>342</v>
      </c>
      <c r="AJ58" s="1">
        <v>0</v>
      </c>
      <c r="AK58" s="1">
        <v>53</v>
      </c>
      <c r="AL58" s="1">
        <v>220</v>
      </c>
      <c r="AM58" s="1">
        <v>4</v>
      </c>
      <c r="AN58" s="1">
        <v>0</v>
      </c>
      <c r="AO58" s="1">
        <v>0</v>
      </c>
      <c r="AP58" s="1">
        <v>925</v>
      </c>
      <c r="AQ58" s="1">
        <v>0</v>
      </c>
      <c r="AR58" s="1">
        <v>50</v>
      </c>
      <c r="AS58" s="1">
        <v>179</v>
      </c>
      <c r="AT58" s="1">
        <v>336</v>
      </c>
      <c r="AU58" s="1">
        <v>91</v>
      </c>
      <c r="AV58" s="1">
        <v>12</v>
      </c>
      <c r="AW58" s="1">
        <v>8</v>
      </c>
      <c r="AX58" s="1">
        <v>3</v>
      </c>
      <c r="AY58" s="1">
        <v>310</v>
      </c>
      <c r="AZ58" s="1">
        <v>100</v>
      </c>
      <c r="BA58" s="1">
        <v>0</v>
      </c>
      <c r="BB58" s="1">
        <v>162</v>
      </c>
      <c r="BC58" s="1">
        <v>7</v>
      </c>
      <c r="BD58" s="1">
        <v>0</v>
      </c>
      <c r="BE58" s="1">
        <v>0</v>
      </c>
      <c r="BF58" s="1">
        <v>0</v>
      </c>
      <c r="BG58" s="1">
        <v>37</v>
      </c>
      <c r="BH58" s="1">
        <v>0</v>
      </c>
      <c r="BI58" s="1">
        <v>71</v>
      </c>
      <c r="BJ58" s="1">
        <v>0</v>
      </c>
      <c r="BK58" s="1">
        <v>0</v>
      </c>
      <c r="BL58" s="1">
        <v>0</v>
      </c>
      <c r="BM58" s="1">
        <v>0</v>
      </c>
      <c r="BN58" s="1">
        <v>74</v>
      </c>
      <c r="BO58" s="1">
        <v>0</v>
      </c>
      <c r="BP58" s="1">
        <v>0</v>
      </c>
      <c r="BQ58" s="1">
        <v>3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317</v>
      </c>
      <c r="BX58" s="1">
        <v>985</v>
      </c>
      <c r="BY58" s="1">
        <v>5</v>
      </c>
      <c r="BZ58" s="1">
        <v>220</v>
      </c>
      <c r="CA58" s="1">
        <v>38</v>
      </c>
      <c r="CB58" s="1">
        <v>58</v>
      </c>
      <c r="CC58" s="1">
        <v>0</v>
      </c>
      <c r="CD58" s="1">
        <v>0</v>
      </c>
      <c r="CE58" s="1">
        <v>11</v>
      </c>
      <c r="CF58" s="1">
        <v>7345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3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20</v>
      </c>
      <c r="FK58" s="1">
        <v>0</v>
      </c>
      <c r="FL58" s="1">
        <v>0</v>
      </c>
      <c r="FM58" s="1">
        <v>7</v>
      </c>
      <c r="FN58" s="1">
        <v>79</v>
      </c>
      <c r="FO58" s="1">
        <v>5</v>
      </c>
      <c r="FP58" s="1">
        <v>0</v>
      </c>
      <c r="FQ58" s="1">
        <v>8</v>
      </c>
      <c r="FR58" s="1">
        <v>0</v>
      </c>
      <c r="FS58" s="1">
        <v>46</v>
      </c>
      <c r="FT58" s="1">
        <v>122</v>
      </c>
      <c r="FU58" s="1">
        <v>0</v>
      </c>
      <c r="FV58" s="1">
        <v>0</v>
      </c>
      <c r="FW58" s="1">
        <v>12</v>
      </c>
      <c r="FX58" s="1">
        <v>156</v>
      </c>
      <c r="FY58" s="1">
        <v>0</v>
      </c>
      <c r="FZ58" s="1">
        <v>0</v>
      </c>
      <c r="GA58" s="1">
        <v>0</v>
      </c>
      <c r="GB58" s="1">
        <v>64</v>
      </c>
      <c r="GC58" s="1">
        <v>0</v>
      </c>
      <c r="GD58" s="1">
        <v>19</v>
      </c>
      <c r="GE58" s="1">
        <v>0</v>
      </c>
      <c r="GF58" s="1">
        <v>17</v>
      </c>
      <c r="GG58" s="1">
        <v>0</v>
      </c>
      <c r="GH58" s="1">
        <v>0</v>
      </c>
      <c r="GI58" s="1">
        <v>7</v>
      </c>
      <c r="GJ58" s="1">
        <v>98</v>
      </c>
      <c r="GK58" s="1">
        <v>56</v>
      </c>
      <c r="GL58" s="1">
        <v>6</v>
      </c>
      <c r="GM58" s="1">
        <v>0</v>
      </c>
      <c r="GN58" s="1">
        <v>0</v>
      </c>
      <c r="GO58" s="1">
        <v>25</v>
      </c>
      <c r="GP58" s="1">
        <v>0</v>
      </c>
      <c r="GQ58" s="1">
        <v>308</v>
      </c>
      <c r="GR58" s="1">
        <v>0</v>
      </c>
      <c r="GS58" s="1">
        <v>20</v>
      </c>
      <c r="GT58" s="1">
        <v>63</v>
      </c>
      <c r="GU58" s="1">
        <v>0</v>
      </c>
      <c r="GV58" s="1">
        <v>0</v>
      </c>
      <c r="GW58" s="1">
        <v>0</v>
      </c>
      <c r="GX58" s="1">
        <v>233</v>
      </c>
      <c r="GY58" s="1">
        <v>0</v>
      </c>
      <c r="GZ58" s="1">
        <v>35</v>
      </c>
      <c r="HA58" s="1">
        <v>52</v>
      </c>
      <c r="HB58" s="1">
        <v>43</v>
      </c>
      <c r="HC58" s="1">
        <v>78</v>
      </c>
      <c r="HD58" s="1">
        <v>4</v>
      </c>
      <c r="HE58" s="1">
        <v>5</v>
      </c>
      <c r="HF58" s="1">
        <v>0</v>
      </c>
      <c r="HG58" s="1">
        <v>52</v>
      </c>
      <c r="HH58" s="1">
        <v>129</v>
      </c>
      <c r="HI58" s="1">
        <v>3</v>
      </c>
      <c r="HJ58" s="1">
        <v>98</v>
      </c>
      <c r="HK58" s="1">
        <v>4</v>
      </c>
      <c r="HL58" s="1">
        <v>0</v>
      </c>
      <c r="HM58" s="1">
        <v>0</v>
      </c>
      <c r="HN58" s="1">
        <v>0</v>
      </c>
      <c r="HO58" s="1">
        <v>23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22</v>
      </c>
      <c r="HW58" s="1">
        <v>0</v>
      </c>
      <c r="HX58" s="1">
        <v>0</v>
      </c>
      <c r="HY58" s="1">
        <v>0</v>
      </c>
      <c r="HZ58" s="1">
        <v>0</v>
      </c>
      <c r="IA58" s="1">
        <v>0</v>
      </c>
      <c r="IB58" s="1">
        <v>0</v>
      </c>
      <c r="IC58" s="1">
        <v>0</v>
      </c>
      <c r="ID58" s="1">
        <v>0</v>
      </c>
      <c r="IE58" s="1">
        <v>113</v>
      </c>
      <c r="IF58" s="1">
        <v>390</v>
      </c>
      <c r="IG58" s="1">
        <v>4</v>
      </c>
      <c r="IH58" s="1">
        <v>141</v>
      </c>
      <c r="II58" s="1">
        <v>13</v>
      </c>
      <c r="IJ58" s="1">
        <v>22</v>
      </c>
      <c r="IK58" s="1">
        <v>0</v>
      </c>
      <c r="IL58" s="1">
        <v>0</v>
      </c>
      <c r="IM58" s="1">
        <v>4</v>
      </c>
      <c r="IN58" s="1">
        <v>2608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3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0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3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12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5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3</v>
      </c>
      <c r="NB58" s="1">
        <v>0</v>
      </c>
      <c r="NC58" s="1">
        <v>0</v>
      </c>
      <c r="ND58" s="1">
        <v>0</v>
      </c>
      <c r="NE58" s="1">
        <v>0</v>
      </c>
      <c r="NF58" s="1">
        <v>0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0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18</v>
      </c>
      <c r="OW58" s="1">
        <v>0</v>
      </c>
      <c r="OX58" s="1">
        <v>0</v>
      </c>
      <c r="OY58" s="1">
        <v>5</v>
      </c>
      <c r="OZ58" s="1">
        <v>85</v>
      </c>
      <c r="PA58" s="1">
        <v>0</v>
      </c>
      <c r="PB58" s="1">
        <v>0</v>
      </c>
      <c r="PC58" s="1">
        <v>17</v>
      </c>
      <c r="PD58" s="1">
        <v>0</v>
      </c>
      <c r="PE58" s="1">
        <v>75</v>
      </c>
      <c r="PF58" s="1">
        <v>14</v>
      </c>
      <c r="PG58" s="1">
        <v>0</v>
      </c>
      <c r="PH58" s="1">
        <v>0</v>
      </c>
      <c r="PI58" s="1">
        <v>8</v>
      </c>
      <c r="PJ58" s="1">
        <v>195</v>
      </c>
      <c r="PK58" s="1">
        <v>0</v>
      </c>
      <c r="PL58" s="1">
        <v>0</v>
      </c>
      <c r="PM58" s="1">
        <v>0</v>
      </c>
      <c r="PN58" s="1">
        <v>23</v>
      </c>
      <c r="PO58" s="1">
        <v>0</v>
      </c>
      <c r="PP58" s="1">
        <v>4</v>
      </c>
      <c r="PQ58" s="1">
        <v>0</v>
      </c>
      <c r="PR58" s="1">
        <v>22</v>
      </c>
      <c r="PS58" s="1">
        <v>0</v>
      </c>
      <c r="PT58" s="1">
        <v>5</v>
      </c>
      <c r="PU58" s="1">
        <v>4</v>
      </c>
      <c r="PV58" s="1">
        <v>81</v>
      </c>
      <c r="PW58" s="1">
        <v>66</v>
      </c>
      <c r="PX58" s="1">
        <v>9</v>
      </c>
      <c r="PY58" s="1">
        <v>0</v>
      </c>
      <c r="PZ58" s="1">
        <v>0</v>
      </c>
      <c r="QA58" s="1">
        <v>11</v>
      </c>
      <c r="QB58" s="1">
        <v>0</v>
      </c>
      <c r="QC58" s="1">
        <v>20</v>
      </c>
      <c r="QD58" s="1">
        <v>0</v>
      </c>
      <c r="QE58" s="1">
        <v>12</v>
      </c>
      <c r="QF58" s="1">
        <v>224</v>
      </c>
      <c r="QG58" s="1">
        <v>0</v>
      </c>
      <c r="QH58" s="1">
        <v>0</v>
      </c>
      <c r="QI58" s="1">
        <v>0</v>
      </c>
      <c r="QJ58" s="1">
        <v>319</v>
      </c>
      <c r="QK58" s="1">
        <v>0</v>
      </c>
      <c r="QL58" s="1">
        <v>5</v>
      </c>
      <c r="QM58" s="1">
        <v>146</v>
      </c>
      <c r="QN58" s="1">
        <v>27</v>
      </c>
      <c r="QO58" s="1">
        <v>31</v>
      </c>
      <c r="QP58" s="1">
        <v>0</v>
      </c>
      <c r="QQ58" s="1">
        <v>0</v>
      </c>
      <c r="QR58" s="1">
        <v>0</v>
      </c>
      <c r="QS58" s="1">
        <v>133</v>
      </c>
      <c r="QT58" s="1">
        <v>4</v>
      </c>
      <c r="QU58" s="1">
        <v>0</v>
      </c>
      <c r="QV58" s="1">
        <v>26</v>
      </c>
      <c r="QW58" s="1">
        <v>5</v>
      </c>
      <c r="QX58" s="1">
        <v>0</v>
      </c>
      <c r="QY58" s="1">
        <v>0</v>
      </c>
      <c r="QZ58" s="1">
        <v>4</v>
      </c>
      <c r="RA58" s="1">
        <v>21</v>
      </c>
      <c r="RB58" s="1">
        <v>0</v>
      </c>
      <c r="RC58" s="1">
        <v>15</v>
      </c>
      <c r="RD58" s="1">
        <v>0</v>
      </c>
      <c r="RE58" s="1">
        <v>0</v>
      </c>
      <c r="RF58" s="1">
        <v>0</v>
      </c>
      <c r="RG58" s="1">
        <v>0</v>
      </c>
      <c r="RH58" s="1">
        <v>21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148</v>
      </c>
      <c r="RR58" s="1">
        <v>132</v>
      </c>
      <c r="RS58" s="1">
        <v>5</v>
      </c>
      <c r="RT58" s="1">
        <v>26</v>
      </c>
      <c r="RU58" s="1">
        <v>16</v>
      </c>
      <c r="RV58" s="1">
        <v>37</v>
      </c>
      <c r="RW58" s="1">
        <v>0</v>
      </c>
      <c r="RX58" s="1">
        <v>0</v>
      </c>
      <c r="RY58" s="1">
        <v>0</v>
      </c>
      <c r="RZ58" s="1">
        <v>2004</v>
      </c>
      <c r="SA58" s="1">
        <v>0</v>
      </c>
      <c r="SB58" s="1">
        <v>0</v>
      </c>
      <c r="SC58" s="1">
        <v>31</v>
      </c>
      <c r="SD58" s="1">
        <v>310</v>
      </c>
      <c r="SE58" s="1">
        <v>3</v>
      </c>
      <c r="SF58" s="1">
        <v>4</v>
      </c>
      <c r="SG58" s="1">
        <v>66</v>
      </c>
      <c r="SH58" s="1">
        <v>0</v>
      </c>
      <c r="SI58" s="1">
        <v>355</v>
      </c>
      <c r="SJ58" s="1">
        <v>288</v>
      </c>
      <c r="SK58" s="1">
        <v>0</v>
      </c>
      <c r="SL58" s="1">
        <v>3</v>
      </c>
      <c r="SM58" s="1">
        <v>62</v>
      </c>
      <c r="SN58" s="1">
        <v>1431</v>
      </c>
      <c r="SO58" s="1">
        <v>0</v>
      </c>
      <c r="SP58" s="1">
        <v>7</v>
      </c>
      <c r="SQ58" s="1">
        <v>0</v>
      </c>
      <c r="SR58" s="1">
        <v>188</v>
      </c>
      <c r="SS58" s="1">
        <v>0</v>
      </c>
      <c r="ST58" s="1">
        <v>56</v>
      </c>
      <c r="SU58" s="1">
        <v>0</v>
      </c>
      <c r="SV58" s="1">
        <v>82</v>
      </c>
      <c r="SW58" s="1">
        <v>0</v>
      </c>
      <c r="SX58" s="1">
        <v>7</v>
      </c>
      <c r="SY58" s="1">
        <v>41</v>
      </c>
      <c r="SZ58" s="1">
        <v>600</v>
      </c>
      <c r="TA58" s="1">
        <v>359</v>
      </c>
      <c r="TB58" s="1">
        <v>106</v>
      </c>
      <c r="TC58" s="1">
        <v>0</v>
      </c>
      <c r="TD58" s="1">
        <v>0</v>
      </c>
      <c r="TE58" s="1">
        <v>84</v>
      </c>
      <c r="TF58" s="1">
        <v>0</v>
      </c>
      <c r="TG58" s="1">
        <v>671</v>
      </c>
      <c r="TH58" s="1">
        <v>0</v>
      </c>
      <c r="TI58" s="1">
        <v>82</v>
      </c>
      <c r="TJ58" s="1">
        <v>509</v>
      </c>
      <c r="TK58" s="1">
        <v>8</v>
      </c>
      <c r="TL58" s="1">
        <v>0</v>
      </c>
      <c r="TM58" s="1">
        <v>0</v>
      </c>
      <c r="TN58" s="1">
        <v>1480</v>
      </c>
      <c r="TO58" s="1">
        <v>0</v>
      </c>
      <c r="TP58" s="1">
        <v>84</v>
      </c>
      <c r="TQ58" s="1">
        <v>380</v>
      </c>
      <c r="TR58" s="1">
        <v>408</v>
      </c>
      <c r="TS58" s="1">
        <v>198</v>
      </c>
      <c r="TT58" s="1">
        <v>14</v>
      </c>
      <c r="TU58" s="1">
        <v>11</v>
      </c>
      <c r="TV58" s="1">
        <v>3</v>
      </c>
      <c r="TW58" s="1">
        <v>496</v>
      </c>
      <c r="TX58" s="1">
        <v>236</v>
      </c>
      <c r="TY58" s="1">
        <v>3</v>
      </c>
      <c r="TZ58" s="1">
        <v>280</v>
      </c>
      <c r="UA58" s="1">
        <v>14</v>
      </c>
      <c r="UB58" s="1">
        <v>0</v>
      </c>
      <c r="UC58" s="1">
        <v>0</v>
      </c>
      <c r="UD58" s="1">
        <v>4</v>
      </c>
      <c r="UE58" s="1">
        <v>87</v>
      </c>
      <c r="UF58" s="1">
        <v>0</v>
      </c>
      <c r="UG58" s="1">
        <v>106</v>
      </c>
      <c r="UH58" s="1">
        <v>0</v>
      </c>
      <c r="UI58" s="1">
        <v>0</v>
      </c>
      <c r="UJ58" s="1">
        <v>0</v>
      </c>
      <c r="UK58" s="1">
        <v>0</v>
      </c>
      <c r="UL58" s="1">
        <v>112</v>
      </c>
      <c r="UM58" s="1">
        <v>0</v>
      </c>
      <c r="UN58" s="1">
        <v>0</v>
      </c>
      <c r="UO58" s="1">
        <v>3</v>
      </c>
      <c r="UP58" s="1">
        <v>0</v>
      </c>
      <c r="UQ58" s="1">
        <v>0</v>
      </c>
      <c r="UR58" s="1">
        <v>7</v>
      </c>
      <c r="US58" s="1">
        <v>0</v>
      </c>
      <c r="UT58" s="1">
        <v>0</v>
      </c>
      <c r="UU58" s="1">
        <v>575</v>
      </c>
      <c r="UV58" s="1">
        <v>1510</v>
      </c>
      <c r="UW58" s="1">
        <v>13</v>
      </c>
      <c r="UX58" s="1">
        <v>396</v>
      </c>
      <c r="UY58" s="1">
        <v>63</v>
      </c>
      <c r="UZ58" s="1">
        <v>122</v>
      </c>
      <c r="VA58" s="1">
        <v>0</v>
      </c>
      <c r="VB58" s="1">
        <v>0</v>
      </c>
      <c r="VC58" s="1">
        <v>15</v>
      </c>
      <c r="VD58" s="1">
        <v>11997</v>
      </c>
    </row>
    <row r="59" spans="1:576" x14ac:dyDescent="0.25">
      <c r="A59" s="4">
        <v>56</v>
      </c>
      <c r="B59" s="1" t="s">
        <v>67</v>
      </c>
      <c r="C59" s="1">
        <v>0</v>
      </c>
      <c r="D59" s="1">
        <v>0</v>
      </c>
      <c r="E59" s="1">
        <v>32</v>
      </c>
      <c r="F59" s="1">
        <v>42</v>
      </c>
      <c r="G59" s="1">
        <v>0</v>
      </c>
      <c r="H59" s="1">
        <v>5</v>
      </c>
      <c r="I59" s="1">
        <v>10</v>
      </c>
      <c r="J59" s="1">
        <v>0</v>
      </c>
      <c r="K59" s="1">
        <v>60</v>
      </c>
      <c r="L59" s="1">
        <v>90</v>
      </c>
      <c r="M59" s="1">
        <v>0</v>
      </c>
      <c r="N59" s="1">
        <v>3</v>
      </c>
      <c r="O59" s="1">
        <v>10</v>
      </c>
      <c r="P59" s="1">
        <v>338</v>
      </c>
      <c r="Q59" s="1">
        <v>0</v>
      </c>
      <c r="R59" s="1">
        <v>0</v>
      </c>
      <c r="S59" s="1">
        <v>0</v>
      </c>
      <c r="T59" s="1">
        <v>98</v>
      </c>
      <c r="U59" s="1">
        <v>0</v>
      </c>
      <c r="V59" s="1">
        <v>9</v>
      </c>
      <c r="W59" s="1">
        <v>0</v>
      </c>
      <c r="X59" s="1">
        <v>18</v>
      </c>
      <c r="Y59" s="1">
        <v>0</v>
      </c>
      <c r="Z59" s="1">
        <v>0</v>
      </c>
      <c r="AA59" s="1">
        <v>11</v>
      </c>
      <c r="AB59" s="1">
        <v>176</v>
      </c>
      <c r="AC59" s="1">
        <v>116</v>
      </c>
      <c r="AD59" s="1">
        <v>432</v>
      </c>
      <c r="AE59" s="1">
        <v>0</v>
      </c>
      <c r="AF59" s="1">
        <v>0</v>
      </c>
      <c r="AG59" s="1">
        <v>46</v>
      </c>
      <c r="AH59" s="1">
        <v>4</v>
      </c>
      <c r="AI59" s="1">
        <v>1563</v>
      </c>
      <c r="AJ59" s="1">
        <v>0</v>
      </c>
      <c r="AK59" s="1">
        <v>17</v>
      </c>
      <c r="AL59" s="1">
        <v>35</v>
      </c>
      <c r="AM59" s="1">
        <v>5</v>
      </c>
      <c r="AN59" s="1">
        <v>0</v>
      </c>
      <c r="AO59" s="1">
        <v>7</v>
      </c>
      <c r="AP59" s="1">
        <v>97</v>
      </c>
      <c r="AQ59" s="1">
        <v>0</v>
      </c>
      <c r="AR59" s="1">
        <v>21</v>
      </c>
      <c r="AS59" s="1">
        <v>8</v>
      </c>
      <c r="AT59" s="1">
        <v>44</v>
      </c>
      <c r="AU59" s="1">
        <v>110</v>
      </c>
      <c r="AV59" s="1">
        <v>30</v>
      </c>
      <c r="AW59" s="1">
        <v>26</v>
      </c>
      <c r="AX59" s="1">
        <v>27</v>
      </c>
      <c r="AY59" s="1">
        <v>81</v>
      </c>
      <c r="AZ59" s="1">
        <v>92</v>
      </c>
      <c r="BA59" s="1">
        <v>0</v>
      </c>
      <c r="BB59" s="1">
        <v>149</v>
      </c>
      <c r="BC59" s="1">
        <v>0</v>
      </c>
      <c r="BD59" s="1">
        <v>0</v>
      </c>
      <c r="BE59" s="1">
        <v>0</v>
      </c>
      <c r="BF59" s="1">
        <v>0</v>
      </c>
      <c r="BG59" s="1">
        <v>8</v>
      </c>
      <c r="BH59" s="1">
        <v>0</v>
      </c>
      <c r="BI59" s="1">
        <v>11</v>
      </c>
      <c r="BJ59" s="1">
        <v>0</v>
      </c>
      <c r="BK59" s="1">
        <v>0</v>
      </c>
      <c r="BL59" s="1">
        <v>0</v>
      </c>
      <c r="BM59" s="1">
        <v>0</v>
      </c>
      <c r="BN59" s="1">
        <v>11</v>
      </c>
      <c r="BO59" s="1">
        <v>0</v>
      </c>
      <c r="BP59" s="1">
        <v>0</v>
      </c>
      <c r="BQ59" s="1">
        <v>7</v>
      </c>
      <c r="BR59" s="1">
        <v>0</v>
      </c>
      <c r="BS59" s="1">
        <v>0</v>
      </c>
      <c r="BT59" s="1">
        <v>0</v>
      </c>
      <c r="BU59" s="1">
        <v>3</v>
      </c>
      <c r="BV59" s="1">
        <v>0</v>
      </c>
      <c r="BW59" s="1">
        <v>46</v>
      </c>
      <c r="BX59" s="1">
        <v>1713</v>
      </c>
      <c r="BY59" s="1">
        <v>4</v>
      </c>
      <c r="BZ59" s="1">
        <v>280</v>
      </c>
      <c r="CA59" s="1">
        <v>18</v>
      </c>
      <c r="CB59" s="1">
        <v>4</v>
      </c>
      <c r="CC59" s="1">
        <v>0</v>
      </c>
      <c r="CD59" s="1">
        <v>0</v>
      </c>
      <c r="CE59" s="1">
        <v>7</v>
      </c>
      <c r="CF59" s="1">
        <v>5940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5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5</v>
      </c>
      <c r="FK59" s="1">
        <v>0</v>
      </c>
      <c r="FL59" s="1">
        <v>0</v>
      </c>
      <c r="FM59" s="1">
        <v>17</v>
      </c>
      <c r="FN59" s="1">
        <v>29</v>
      </c>
      <c r="FO59" s="1">
        <v>0</v>
      </c>
      <c r="FP59" s="1">
        <v>5</v>
      </c>
      <c r="FQ59" s="1">
        <v>11</v>
      </c>
      <c r="FR59" s="1">
        <v>0</v>
      </c>
      <c r="FS59" s="1">
        <v>13</v>
      </c>
      <c r="FT59" s="1">
        <v>1145</v>
      </c>
      <c r="FU59" s="1">
        <v>0</v>
      </c>
      <c r="FV59" s="1">
        <v>0</v>
      </c>
      <c r="FW59" s="1">
        <v>53</v>
      </c>
      <c r="FX59" s="1">
        <v>428</v>
      </c>
      <c r="FY59" s="1">
        <v>0</v>
      </c>
      <c r="FZ59" s="1">
        <v>0</v>
      </c>
      <c r="GA59" s="1">
        <v>0</v>
      </c>
      <c r="GB59" s="1">
        <v>97</v>
      </c>
      <c r="GC59" s="1">
        <v>4</v>
      </c>
      <c r="GD59" s="1">
        <v>26</v>
      </c>
      <c r="GE59" s="1">
        <v>0</v>
      </c>
      <c r="GF59" s="1">
        <v>10</v>
      </c>
      <c r="GG59" s="1">
        <v>0</v>
      </c>
      <c r="GH59" s="1">
        <v>0</v>
      </c>
      <c r="GI59" s="1">
        <v>0</v>
      </c>
      <c r="GJ59" s="1">
        <v>115</v>
      </c>
      <c r="GK59" s="1">
        <v>140</v>
      </c>
      <c r="GL59" s="1">
        <v>21</v>
      </c>
      <c r="GM59" s="1">
        <v>0</v>
      </c>
      <c r="GN59" s="1">
        <v>0</v>
      </c>
      <c r="GO59" s="1">
        <v>12</v>
      </c>
      <c r="GP59" s="1">
        <v>0</v>
      </c>
      <c r="GQ59" s="1">
        <v>13611</v>
      </c>
      <c r="GR59" s="1">
        <v>0</v>
      </c>
      <c r="GS59" s="1">
        <v>82</v>
      </c>
      <c r="GT59" s="1">
        <v>113</v>
      </c>
      <c r="GU59" s="1">
        <v>0</v>
      </c>
      <c r="GV59" s="1">
        <v>0</v>
      </c>
      <c r="GW59" s="1">
        <v>3</v>
      </c>
      <c r="GX59" s="1">
        <v>24</v>
      </c>
      <c r="GY59" s="1">
        <v>0</v>
      </c>
      <c r="GZ59" s="1">
        <v>23</v>
      </c>
      <c r="HA59" s="1">
        <v>27</v>
      </c>
      <c r="HB59" s="1">
        <v>44</v>
      </c>
      <c r="HC59" s="1">
        <v>1061</v>
      </c>
      <c r="HD59" s="1">
        <v>7</v>
      </c>
      <c r="HE59" s="1">
        <v>84</v>
      </c>
      <c r="HF59" s="1">
        <v>0</v>
      </c>
      <c r="HG59" s="1">
        <v>49</v>
      </c>
      <c r="HH59" s="1">
        <v>72</v>
      </c>
      <c r="HI59" s="1">
        <v>7</v>
      </c>
      <c r="HJ59" s="1">
        <v>425</v>
      </c>
      <c r="HK59" s="1">
        <v>16</v>
      </c>
      <c r="HL59" s="1">
        <v>0</v>
      </c>
      <c r="HM59" s="1">
        <v>0</v>
      </c>
      <c r="HN59" s="1">
        <v>3</v>
      </c>
      <c r="HO59" s="1">
        <v>13</v>
      </c>
      <c r="HP59" s="1">
        <v>0</v>
      </c>
      <c r="HQ59" s="1">
        <v>12</v>
      </c>
      <c r="HR59" s="1">
        <v>0</v>
      </c>
      <c r="HS59" s="1">
        <v>0</v>
      </c>
      <c r="HT59" s="1">
        <v>0</v>
      </c>
      <c r="HU59" s="1">
        <v>4</v>
      </c>
      <c r="HV59" s="1">
        <v>8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16</v>
      </c>
      <c r="IF59" s="1">
        <v>1176</v>
      </c>
      <c r="IG59" s="1">
        <v>5</v>
      </c>
      <c r="IH59" s="1">
        <v>51</v>
      </c>
      <c r="II59" s="1">
        <v>5</v>
      </c>
      <c r="IJ59" s="1">
        <v>11</v>
      </c>
      <c r="IK59" s="1">
        <v>0</v>
      </c>
      <c r="IL59" s="1">
        <v>0</v>
      </c>
      <c r="IM59" s="1">
        <v>5</v>
      </c>
      <c r="IN59" s="1">
        <v>19084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5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0</v>
      </c>
      <c r="NZ59" s="1">
        <v>0</v>
      </c>
      <c r="OA59" s="1">
        <v>0</v>
      </c>
      <c r="OB59" s="1">
        <v>0</v>
      </c>
      <c r="OC59" s="1">
        <v>0</v>
      </c>
      <c r="OD59" s="1">
        <v>3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23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3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4</v>
      </c>
      <c r="PQ59" s="1">
        <v>0</v>
      </c>
      <c r="PR59" s="1">
        <v>0</v>
      </c>
      <c r="PS59" s="1">
        <v>0</v>
      </c>
      <c r="PT59" s="1">
        <v>0</v>
      </c>
      <c r="PU59" s="1">
        <v>3</v>
      </c>
      <c r="PV59" s="1">
        <v>0</v>
      </c>
      <c r="PW59" s="1">
        <v>0</v>
      </c>
      <c r="PX59" s="1">
        <v>39</v>
      </c>
      <c r="PY59" s="1">
        <v>0</v>
      </c>
      <c r="PZ59" s="1">
        <v>0</v>
      </c>
      <c r="QA59" s="1">
        <v>0</v>
      </c>
      <c r="QB59" s="1">
        <v>0</v>
      </c>
      <c r="QC59" s="1">
        <v>25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0</v>
      </c>
      <c r="QU59" s="1">
        <v>0</v>
      </c>
      <c r="QV59" s="1">
        <v>5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0</v>
      </c>
      <c r="RS59" s="1">
        <v>0</v>
      </c>
      <c r="RT59" s="1">
        <v>0</v>
      </c>
      <c r="RU59" s="1">
        <v>0</v>
      </c>
      <c r="RV59" s="1">
        <v>0</v>
      </c>
      <c r="RW59" s="1">
        <v>0</v>
      </c>
      <c r="RX59" s="1">
        <v>0</v>
      </c>
      <c r="RY59" s="1">
        <v>0</v>
      </c>
      <c r="RZ59" s="1">
        <v>101</v>
      </c>
      <c r="SA59" s="1">
        <v>0</v>
      </c>
      <c r="SB59" s="1">
        <v>0</v>
      </c>
      <c r="SC59" s="1">
        <v>50</v>
      </c>
      <c r="SD59" s="1">
        <v>70</v>
      </c>
      <c r="SE59" s="1">
        <v>0</v>
      </c>
      <c r="SF59" s="1">
        <v>10</v>
      </c>
      <c r="SG59" s="1">
        <v>22</v>
      </c>
      <c r="SH59" s="1">
        <v>0</v>
      </c>
      <c r="SI59" s="1">
        <v>78</v>
      </c>
      <c r="SJ59" s="1">
        <v>1238</v>
      </c>
      <c r="SK59" s="1">
        <v>0</v>
      </c>
      <c r="SL59" s="1">
        <v>3</v>
      </c>
      <c r="SM59" s="1">
        <v>60</v>
      </c>
      <c r="SN59" s="1">
        <v>770</v>
      </c>
      <c r="SO59" s="1">
        <v>0</v>
      </c>
      <c r="SP59" s="1">
        <v>0</v>
      </c>
      <c r="SQ59" s="1">
        <v>0</v>
      </c>
      <c r="SR59" s="1">
        <v>198</v>
      </c>
      <c r="SS59" s="1">
        <v>7</v>
      </c>
      <c r="ST59" s="1">
        <v>41</v>
      </c>
      <c r="SU59" s="1">
        <v>0</v>
      </c>
      <c r="SV59" s="1">
        <v>48</v>
      </c>
      <c r="SW59" s="1">
        <v>0</v>
      </c>
      <c r="SX59" s="1">
        <v>0</v>
      </c>
      <c r="SY59" s="1">
        <v>21</v>
      </c>
      <c r="SZ59" s="1">
        <v>297</v>
      </c>
      <c r="TA59" s="1">
        <v>259</v>
      </c>
      <c r="TB59" s="1">
        <v>491</v>
      </c>
      <c r="TC59" s="1">
        <v>0</v>
      </c>
      <c r="TD59" s="1">
        <v>0</v>
      </c>
      <c r="TE59" s="1">
        <v>59</v>
      </c>
      <c r="TF59" s="1">
        <v>4</v>
      </c>
      <c r="TG59" s="1">
        <v>15213</v>
      </c>
      <c r="TH59" s="1">
        <v>0</v>
      </c>
      <c r="TI59" s="1">
        <v>95</v>
      </c>
      <c r="TJ59" s="1">
        <v>150</v>
      </c>
      <c r="TK59" s="1">
        <v>5</v>
      </c>
      <c r="TL59" s="1">
        <v>0</v>
      </c>
      <c r="TM59" s="1">
        <v>13</v>
      </c>
      <c r="TN59" s="1">
        <v>122</v>
      </c>
      <c r="TO59" s="1">
        <v>0</v>
      </c>
      <c r="TP59" s="1">
        <v>43</v>
      </c>
      <c r="TQ59" s="1">
        <v>34</v>
      </c>
      <c r="TR59" s="1">
        <v>83</v>
      </c>
      <c r="TS59" s="1">
        <v>1168</v>
      </c>
      <c r="TT59" s="1">
        <v>45</v>
      </c>
      <c r="TU59" s="1">
        <v>104</v>
      </c>
      <c r="TV59" s="1">
        <v>27</v>
      </c>
      <c r="TW59" s="1">
        <v>140</v>
      </c>
      <c r="TX59" s="1">
        <v>168</v>
      </c>
      <c r="TY59" s="1">
        <v>7</v>
      </c>
      <c r="TZ59" s="1">
        <v>577</v>
      </c>
      <c r="UA59" s="1">
        <v>15</v>
      </c>
      <c r="UB59" s="1">
        <v>0</v>
      </c>
      <c r="UC59" s="1">
        <v>0</v>
      </c>
      <c r="UD59" s="1">
        <v>3</v>
      </c>
      <c r="UE59" s="1">
        <v>25</v>
      </c>
      <c r="UF59" s="1">
        <v>0</v>
      </c>
      <c r="UG59" s="1">
        <v>27</v>
      </c>
      <c r="UH59" s="1">
        <v>0</v>
      </c>
      <c r="UI59" s="1">
        <v>0</v>
      </c>
      <c r="UJ59" s="1">
        <v>0</v>
      </c>
      <c r="UK59" s="1">
        <v>4</v>
      </c>
      <c r="UL59" s="1">
        <v>26</v>
      </c>
      <c r="UM59" s="1">
        <v>0</v>
      </c>
      <c r="UN59" s="1">
        <v>3</v>
      </c>
      <c r="UO59" s="1">
        <v>3</v>
      </c>
      <c r="UP59" s="1">
        <v>0</v>
      </c>
      <c r="UQ59" s="1">
        <v>0</v>
      </c>
      <c r="UR59" s="1">
        <v>0</v>
      </c>
      <c r="US59" s="1">
        <v>9</v>
      </c>
      <c r="UT59" s="1">
        <v>0</v>
      </c>
      <c r="UU59" s="1">
        <v>58</v>
      </c>
      <c r="UV59" s="1">
        <v>2892</v>
      </c>
      <c r="UW59" s="1">
        <v>8</v>
      </c>
      <c r="UX59" s="1">
        <v>329</v>
      </c>
      <c r="UY59" s="1">
        <v>24</v>
      </c>
      <c r="UZ59" s="1">
        <v>14</v>
      </c>
      <c r="VA59" s="1">
        <v>0</v>
      </c>
      <c r="VB59" s="1">
        <v>0</v>
      </c>
      <c r="VC59" s="1">
        <v>11</v>
      </c>
      <c r="VD59" s="1">
        <v>25156</v>
      </c>
    </row>
    <row r="60" spans="1:576" x14ac:dyDescent="0.2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6</v>
      </c>
      <c r="AE60" s="1">
        <v>0</v>
      </c>
      <c r="AF60" s="1">
        <v>0</v>
      </c>
      <c r="AG60" s="1">
        <v>3</v>
      </c>
      <c r="AH60" s="1">
        <v>0</v>
      </c>
      <c r="AI60" s="1">
        <v>0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9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37</v>
      </c>
      <c r="CG60" s="1">
        <v>0</v>
      </c>
      <c r="CH60" s="1">
        <v>0</v>
      </c>
      <c r="CI60" s="1">
        <v>0</v>
      </c>
      <c r="CJ60" s="1">
        <v>5</v>
      </c>
      <c r="CK60" s="1">
        <v>0</v>
      </c>
      <c r="CL60" s="1">
        <v>0</v>
      </c>
      <c r="CM60" s="1">
        <v>0</v>
      </c>
      <c r="CN60" s="1">
        <v>0</v>
      </c>
      <c r="CO60" s="1">
        <v>5</v>
      </c>
      <c r="CP60" s="1">
        <v>0</v>
      </c>
      <c r="CQ60" s="1">
        <v>0</v>
      </c>
      <c r="CR60" s="1">
        <v>0</v>
      </c>
      <c r="CS60" s="1">
        <v>0</v>
      </c>
      <c r="CT60" s="1">
        <v>3</v>
      </c>
      <c r="CU60" s="1">
        <v>0</v>
      </c>
      <c r="CV60" s="1">
        <v>0</v>
      </c>
      <c r="CW60" s="1">
        <v>0</v>
      </c>
      <c r="CX60" s="1">
        <v>3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5</v>
      </c>
      <c r="DU60" s="1">
        <v>0</v>
      </c>
      <c r="DV60" s="1">
        <v>0</v>
      </c>
      <c r="DW60" s="1">
        <v>0</v>
      </c>
      <c r="DX60" s="1">
        <v>3</v>
      </c>
      <c r="DY60" s="1">
        <v>4</v>
      </c>
      <c r="DZ60" s="1">
        <v>0</v>
      </c>
      <c r="EA60" s="1">
        <v>0</v>
      </c>
      <c r="EB60" s="1">
        <v>0</v>
      </c>
      <c r="EC60" s="1">
        <v>6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5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4</v>
      </c>
      <c r="FF60" s="1">
        <v>4</v>
      </c>
      <c r="FG60" s="1">
        <v>0</v>
      </c>
      <c r="FH60" s="1">
        <v>0</v>
      </c>
      <c r="FI60" s="1">
        <v>0</v>
      </c>
      <c r="FJ60" s="1">
        <v>54</v>
      </c>
      <c r="FK60" s="1">
        <v>8</v>
      </c>
      <c r="FL60" s="1">
        <v>7</v>
      </c>
      <c r="FM60" s="1">
        <v>123</v>
      </c>
      <c r="FN60" s="1">
        <v>313</v>
      </c>
      <c r="FO60" s="1">
        <v>82</v>
      </c>
      <c r="FP60" s="1">
        <v>58</v>
      </c>
      <c r="FQ60" s="1">
        <v>459</v>
      </c>
      <c r="FR60" s="1">
        <v>36</v>
      </c>
      <c r="FS60" s="1">
        <v>316</v>
      </c>
      <c r="FT60" s="1">
        <v>134</v>
      </c>
      <c r="FU60" s="1">
        <v>7</v>
      </c>
      <c r="FV60" s="1">
        <v>42</v>
      </c>
      <c r="FW60" s="1">
        <v>181</v>
      </c>
      <c r="FX60" s="1">
        <v>487</v>
      </c>
      <c r="FY60" s="1">
        <v>7</v>
      </c>
      <c r="FZ60" s="1">
        <v>26</v>
      </c>
      <c r="GA60" s="1">
        <v>14</v>
      </c>
      <c r="GB60" s="1">
        <v>245</v>
      </c>
      <c r="GC60" s="1">
        <v>42</v>
      </c>
      <c r="GD60" s="1">
        <v>357</v>
      </c>
      <c r="GE60" s="1">
        <v>4</v>
      </c>
      <c r="GF60" s="1">
        <v>660</v>
      </c>
      <c r="GG60" s="1">
        <v>14</v>
      </c>
      <c r="GH60" s="1">
        <v>29</v>
      </c>
      <c r="GI60" s="1">
        <v>87</v>
      </c>
      <c r="GJ60" s="1">
        <v>159</v>
      </c>
      <c r="GK60" s="1">
        <v>499</v>
      </c>
      <c r="GL60" s="1">
        <v>48</v>
      </c>
      <c r="GM60" s="1">
        <v>25</v>
      </c>
      <c r="GN60" s="1">
        <v>6</v>
      </c>
      <c r="GO60" s="1">
        <v>320</v>
      </c>
      <c r="GP60" s="1">
        <v>18</v>
      </c>
      <c r="GQ60" s="1">
        <v>257</v>
      </c>
      <c r="GR60" s="1">
        <v>8</v>
      </c>
      <c r="GS60" s="1">
        <v>589</v>
      </c>
      <c r="GT60" s="1">
        <v>276</v>
      </c>
      <c r="GU60" s="1">
        <v>85</v>
      </c>
      <c r="GV60" s="1">
        <v>3</v>
      </c>
      <c r="GW60" s="1">
        <v>108</v>
      </c>
      <c r="GX60" s="1">
        <v>117</v>
      </c>
      <c r="GY60" s="1">
        <v>10</v>
      </c>
      <c r="GZ60" s="1">
        <v>163</v>
      </c>
      <c r="HA60" s="1">
        <v>204</v>
      </c>
      <c r="HB60" s="1">
        <v>326</v>
      </c>
      <c r="HC60" s="1">
        <v>182</v>
      </c>
      <c r="HD60" s="1">
        <v>36</v>
      </c>
      <c r="HE60" s="1">
        <v>91</v>
      </c>
      <c r="HF60" s="1">
        <v>23</v>
      </c>
      <c r="HG60" s="1">
        <v>234</v>
      </c>
      <c r="HH60" s="1">
        <v>323</v>
      </c>
      <c r="HI60" s="1">
        <v>73</v>
      </c>
      <c r="HJ60" s="1">
        <v>277</v>
      </c>
      <c r="HK60" s="1">
        <v>499</v>
      </c>
      <c r="HL60" s="1">
        <v>18</v>
      </c>
      <c r="HM60" s="1">
        <v>32</v>
      </c>
      <c r="HN60" s="1">
        <v>21</v>
      </c>
      <c r="HO60" s="1">
        <v>169</v>
      </c>
      <c r="HP60" s="1">
        <v>11</v>
      </c>
      <c r="HQ60" s="1">
        <v>990</v>
      </c>
      <c r="HR60" s="1">
        <v>3</v>
      </c>
      <c r="HS60" s="1">
        <v>4</v>
      </c>
      <c r="HT60" s="1">
        <v>48</v>
      </c>
      <c r="HU60" s="1">
        <v>9</v>
      </c>
      <c r="HV60" s="1">
        <v>519</v>
      </c>
      <c r="HW60" s="1">
        <v>25</v>
      </c>
      <c r="HX60" s="1">
        <v>62</v>
      </c>
      <c r="HY60" s="1">
        <v>10</v>
      </c>
      <c r="HZ60" s="1">
        <v>0</v>
      </c>
      <c r="IA60" s="1">
        <v>26</v>
      </c>
      <c r="IB60" s="1">
        <v>61</v>
      </c>
      <c r="IC60" s="1">
        <v>33</v>
      </c>
      <c r="ID60" s="1">
        <v>0</v>
      </c>
      <c r="IE60" s="1">
        <v>212</v>
      </c>
      <c r="IF60" s="1">
        <v>257</v>
      </c>
      <c r="IG60" s="1">
        <v>35</v>
      </c>
      <c r="IH60" s="1">
        <v>326</v>
      </c>
      <c r="II60" s="1">
        <v>297</v>
      </c>
      <c r="IJ60" s="1">
        <v>248</v>
      </c>
      <c r="IK60" s="1">
        <v>7</v>
      </c>
      <c r="IL60" s="1">
        <v>0</v>
      </c>
      <c r="IM60" s="1">
        <v>18</v>
      </c>
      <c r="IN60" s="1">
        <v>12115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4</v>
      </c>
      <c r="JB60" s="1">
        <v>6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3</v>
      </c>
      <c r="KL60" s="1">
        <v>0</v>
      </c>
      <c r="KM60" s="1">
        <v>0</v>
      </c>
      <c r="KN60" s="1">
        <v>7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0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9</v>
      </c>
      <c r="LK60" s="1">
        <v>0</v>
      </c>
      <c r="LL60" s="1">
        <v>3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47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4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9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3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21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3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0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5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4</v>
      </c>
      <c r="RR60" s="1">
        <v>0</v>
      </c>
      <c r="RS60" s="1">
        <v>0</v>
      </c>
      <c r="RT60" s="1">
        <v>0</v>
      </c>
      <c r="RU60" s="1">
        <v>0</v>
      </c>
      <c r="RV60" s="1">
        <v>0</v>
      </c>
      <c r="RW60" s="1">
        <v>0</v>
      </c>
      <c r="RX60" s="1">
        <v>0</v>
      </c>
      <c r="RY60" s="1">
        <v>0</v>
      </c>
      <c r="RZ60" s="1">
        <v>20</v>
      </c>
      <c r="SA60" s="1">
        <v>8</v>
      </c>
      <c r="SB60" s="1">
        <v>10</v>
      </c>
      <c r="SC60" s="1">
        <v>128</v>
      </c>
      <c r="SD60" s="1">
        <v>311</v>
      </c>
      <c r="SE60" s="1">
        <v>82</v>
      </c>
      <c r="SF60" s="1">
        <v>58</v>
      </c>
      <c r="SG60" s="1">
        <v>465</v>
      </c>
      <c r="SH60" s="1">
        <v>36</v>
      </c>
      <c r="SI60" s="1">
        <v>329</v>
      </c>
      <c r="SJ60" s="1">
        <v>137</v>
      </c>
      <c r="SK60" s="1">
        <v>7</v>
      </c>
      <c r="SL60" s="1">
        <v>42</v>
      </c>
      <c r="SM60" s="1">
        <v>185</v>
      </c>
      <c r="SN60" s="1">
        <v>496</v>
      </c>
      <c r="SO60" s="1">
        <v>7</v>
      </c>
      <c r="SP60" s="1">
        <v>26</v>
      </c>
      <c r="SQ60" s="1">
        <v>14</v>
      </c>
      <c r="SR60" s="1">
        <v>246</v>
      </c>
      <c r="SS60" s="1">
        <v>38</v>
      </c>
      <c r="ST60" s="1">
        <v>356</v>
      </c>
      <c r="SU60" s="1">
        <v>4</v>
      </c>
      <c r="SV60" s="1">
        <v>672</v>
      </c>
      <c r="SW60" s="1">
        <v>14</v>
      </c>
      <c r="SX60" s="1">
        <v>29</v>
      </c>
      <c r="SY60" s="1">
        <v>92</v>
      </c>
      <c r="SZ60" s="1">
        <v>162</v>
      </c>
      <c r="TA60" s="1">
        <v>496</v>
      </c>
      <c r="TB60" s="1">
        <v>53</v>
      </c>
      <c r="TC60" s="1">
        <v>25</v>
      </c>
      <c r="TD60" s="1">
        <v>6</v>
      </c>
      <c r="TE60" s="1">
        <v>323</v>
      </c>
      <c r="TF60" s="1">
        <v>18</v>
      </c>
      <c r="TG60" s="1">
        <v>269</v>
      </c>
      <c r="TH60" s="1">
        <v>8</v>
      </c>
      <c r="TI60" s="1">
        <v>594</v>
      </c>
      <c r="TJ60" s="1">
        <v>284</v>
      </c>
      <c r="TK60" s="1">
        <v>88</v>
      </c>
      <c r="TL60" s="1">
        <v>0</v>
      </c>
      <c r="TM60" s="1">
        <v>108</v>
      </c>
      <c r="TN60" s="1">
        <v>120</v>
      </c>
      <c r="TO60" s="1">
        <v>10</v>
      </c>
      <c r="TP60" s="1">
        <v>165</v>
      </c>
      <c r="TQ60" s="1">
        <v>204</v>
      </c>
      <c r="TR60" s="1">
        <v>331</v>
      </c>
      <c r="TS60" s="1">
        <v>185</v>
      </c>
      <c r="TT60" s="1">
        <v>36</v>
      </c>
      <c r="TU60" s="1">
        <v>91</v>
      </c>
      <c r="TV60" s="1">
        <v>23</v>
      </c>
      <c r="TW60" s="1">
        <v>240</v>
      </c>
      <c r="TX60" s="1">
        <v>323</v>
      </c>
      <c r="TY60" s="1">
        <v>73</v>
      </c>
      <c r="TZ60" s="1">
        <v>283</v>
      </c>
      <c r="UA60" s="1">
        <v>502</v>
      </c>
      <c r="UB60" s="1">
        <v>18</v>
      </c>
      <c r="UC60" s="1">
        <v>32</v>
      </c>
      <c r="UD60" s="1">
        <v>21</v>
      </c>
      <c r="UE60" s="1">
        <v>169</v>
      </c>
      <c r="UF60" s="1">
        <v>11</v>
      </c>
      <c r="UG60" s="1">
        <v>991</v>
      </c>
      <c r="UH60" s="1">
        <v>8</v>
      </c>
      <c r="UI60" s="1">
        <v>4</v>
      </c>
      <c r="UJ60" s="1">
        <v>48</v>
      </c>
      <c r="UK60" s="1">
        <v>9</v>
      </c>
      <c r="UL60" s="1">
        <v>524</v>
      </c>
      <c r="UM60" s="1">
        <v>25</v>
      </c>
      <c r="UN60" s="1">
        <v>62</v>
      </c>
      <c r="UO60" s="1">
        <v>10</v>
      </c>
      <c r="UP60" s="1">
        <v>0</v>
      </c>
      <c r="UQ60" s="1">
        <v>26</v>
      </c>
      <c r="UR60" s="1">
        <v>61</v>
      </c>
      <c r="US60" s="1">
        <v>37</v>
      </c>
      <c r="UT60" s="1">
        <v>0</v>
      </c>
      <c r="UU60" s="1">
        <v>216</v>
      </c>
      <c r="UV60" s="1">
        <v>272</v>
      </c>
      <c r="UW60" s="1">
        <v>35</v>
      </c>
      <c r="UX60" s="1">
        <v>336</v>
      </c>
      <c r="UY60" s="1">
        <v>305</v>
      </c>
      <c r="UZ60" s="1">
        <v>246</v>
      </c>
      <c r="VA60" s="1">
        <v>7</v>
      </c>
      <c r="VB60" s="1">
        <v>0</v>
      </c>
      <c r="VC60" s="1">
        <v>18</v>
      </c>
      <c r="VD60" s="1">
        <v>12299</v>
      </c>
    </row>
    <row r="61" spans="1:576" x14ac:dyDescent="0.25">
      <c r="A61" s="4">
        <v>58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6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0</v>
      </c>
      <c r="BA61" s="1">
        <v>0</v>
      </c>
      <c r="BB61" s="1">
        <v>6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4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35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6</v>
      </c>
      <c r="FK61" s="1">
        <v>0</v>
      </c>
      <c r="FL61" s="1">
        <v>0</v>
      </c>
      <c r="FM61" s="1">
        <v>3</v>
      </c>
      <c r="FN61" s="1">
        <v>3</v>
      </c>
      <c r="FO61" s="1">
        <v>0</v>
      </c>
      <c r="FP61" s="1">
        <v>0</v>
      </c>
      <c r="FQ61" s="1">
        <v>4</v>
      </c>
      <c r="FR61" s="1">
        <v>0</v>
      </c>
      <c r="FS61" s="1">
        <v>4</v>
      </c>
      <c r="FT61" s="1">
        <v>7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4</v>
      </c>
      <c r="GC61" s="1">
        <v>0</v>
      </c>
      <c r="GD61" s="1">
        <v>0</v>
      </c>
      <c r="GE61" s="1">
        <v>0</v>
      </c>
      <c r="GF61" s="1">
        <v>9</v>
      </c>
      <c r="GG61" s="1">
        <v>0</v>
      </c>
      <c r="GH61" s="1">
        <v>0</v>
      </c>
      <c r="GI61" s="1">
        <v>0</v>
      </c>
      <c r="GJ61" s="1">
        <v>30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20</v>
      </c>
      <c r="GU61" s="1">
        <v>0</v>
      </c>
      <c r="GV61" s="1">
        <v>0</v>
      </c>
      <c r="GW61" s="1">
        <v>0</v>
      </c>
      <c r="GX61" s="1">
        <v>14</v>
      </c>
      <c r="GY61" s="1">
        <v>0</v>
      </c>
      <c r="GZ61" s="1">
        <v>0</v>
      </c>
      <c r="HA61" s="1">
        <v>5</v>
      </c>
      <c r="HB61" s="1">
        <v>0</v>
      </c>
      <c r="HC61" s="1">
        <v>3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8</v>
      </c>
      <c r="HK61" s="1">
        <v>4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16</v>
      </c>
      <c r="IF61" s="1">
        <v>7</v>
      </c>
      <c r="IG61" s="1">
        <v>4</v>
      </c>
      <c r="IH61" s="1">
        <v>11</v>
      </c>
      <c r="II61" s="1">
        <v>0</v>
      </c>
      <c r="IJ61" s="1">
        <v>5</v>
      </c>
      <c r="IK61" s="1">
        <v>0</v>
      </c>
      <c r="IL61" s="1">
        <v>0</v>
      </c>
      <c r="IM61" s="1">
        <v>0</v>
      </c>
      <c r="IN61" s="1">
        <v>314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4</v>
      </c>
      <c r="LV61" s="1">
        <v>20</v>
      </c>
      <c r="LW61" s="1">
        <v>0</v>
      </c>
      <c r="LX61" s="1">
        <v>0</v>
      </c>
      <c r="LY61" s="1">
        <v>192</v>
      </c>
      <c r="LZ61" s="1">
        <v>0</v>
      </c>
      <c r="MA61" s="1">
        <v>87</v>
      </c>
      <c r="MB61" s="1">
        <v>8</v>
      </c>
      <c r="MC61" s="1">
        <v>0</v>
      </c>
      <c r="MD61" s="1">
        <v>0</v>
      </c>
      <c r="ME61" s="1">
        <v>11</v>
      </c>
      <c r="MF61" s="1">
        <v>34</v>
      </c>
      <c r="MG61" s="1">
        <v>0</v>
      </c>
      <c r="MH61" s="1">
        <v>0</v>
      </c>
      <c r="MI61" s="1">
        <v>0</v>
      </c>
      <c r="MJ61" s="1">
        <v>22</v>
      </c>
      <c r="MK61" s="1">
        <v>0</v>
      </c>
      <c r="ML61" s="1">
        <v>32</v>
      </c>
      <c r="MM61" s="1">
        <v>0</v>
      </c>
      <c r="MN61" s="1">
        <v>1876</v>
      </c>
      <c r="MO61" s="1">
        <v>0</v>
      </c>
      <c r="MP61" s="1">
        <v>0</v>
      </c>
      <c r="MQ61" s="1">
        <v>3</v>
      </c>
      <c r="MR61" s="1">
        <v>9</v>
      </c>
      <c r="MS61" s="1">
        <v>6</v>
      </c>
      <c r="MT61" s="1">
        <v>0</v>
      </c>
      <c r="MU61" s="1">
        <v>0</v>
      </c>
      <c r="MV61" s="1">
        <v>0</v>
      </c>
      <c r="MW61" s="1">
        <v>7</v>
      </c>
      <c r="MX61" s="1">
        <v>0</v>
      </c>
      <c r="MY61" s="1">
        <v>10</v>
      </c>
      <c r="MZ61" s="1">
        <v>0</v>
      </c>
      <c r="NA61" s="1">
        <v>225</v>
      </c>
      <c r="NB61" s="1">
        <v>9</v>
      </c>
      <c r="NC61" s="1">
        <v>0</v>
      </c>
      <c r="ND61" s="1">
        <v>0</v>
      </c>
      <c r="NE61" s="1">
        <v>4</v>
      </c>
      <c r="NF61" s="1">
        <v>28</v>
      </c>
      <c r="NG61" s="1">
        <v>0</v>
      </c>
      <c r="NH61" s="1">
        <v>11</v>
      </c>
      <c r="NI61" s="1">
        <v>7</v>
      </c>
      <c r="NJ61" s="1">
        <v>36</v>
      </c>
      <c r="NK61" s="1">
        <v>6</v>
      </c>
      <c r="NL61" s="1">
        <v>4</v>
      </c>
      <c r="NM61" s="1">
        <v>0</v>
      </c>
      <c r="NN61" s="1">
        <v>0</v>
      </c>
      <c r="NO61" s="1">
        <v>101</v>
      </c>
      <c r="NP61" s="1">
        <v>5</v>
      </c>
      <c r="NQ61" s="1">
        <v>0</v>
      </c>
      <c r="NR61" s="1">
        <v>21</v>
      </c>
      <c r="NS61" s="1">
        <v>13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216</v>
      </c>
      <c r="NZ61" s="1">
        <v>4</v>
      </c>
      <c r="OA61" s="1">
        <v>0</v>
      </c>
      <c r="OB61" s="1">
        <v>3</v>
      </c>
      <c r="OC61" s="1">
        <v>0</v>
      </c>
      <c r="OD61" s="1">
        <v>183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4</v>
      </c>
      <c r="OK61" s="1">
        <v>0</v>
      </c>
      <c r="OL61" s="1">
        <v>0</v>
      </c>
      <c r="OM61" s="1">
        <v>36</v>
      </c>
      <c r="ON61" s="1">
        <v>6</v>
      </c>
      <c r="OO61" s="1">
        <v>3</v>
      </c>
      <c r="OP61" s="1">
        <v>17</v>
      </c>
      <c r="OQ61" s="1">
        <v>31</v>
      </c>
      <c r="OR61" s="1">
        <v>29</v>
      </c>
      <c r="OS61" s="1">
        <v>0</v>
      </c>
      <c r="OT61" s="1">
        <v>0</v>
      </c>
      <c r="OU61" s="1">
        <v>6</v>
      </c>
      <c r="OV61" s="1">
        <v>3330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0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3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8</v>
      </c>
      <c r="SA61" s="1">
        <v>0</v>
      </c>
      <c r="SB61" s="1">
        <v>0</v>
      </c>
      <c r="SC61" s="1">
        <v>5</v>
      </c>
      <c r="SD61" s="1">
        <v>28</v>
      </c>
      <c r="SE61" s="1">
        <v>3</v>
      </c>
      <c r="SF61" s="1">
        <v>0</v>
      </c>
      <c r="SG61" s="1">
        <v>194</v>
      </c>
      <c r="SH61" s="1">
        <v>0</v>
      </c>
      <c r="SI61" s="1">
        <v>95</v>
      </c>
      <c r="SJ61" s="1">
        <v>20</v>
      </c>
      <c r="SK61" s="1">
        <v>0</v>
      </c>
      <c r="SL61" s="1">
        <v>0</v>
      </c>
      <c r="SM61" s="1">
        <v>13</v>
      </c>
      <c r="SN61" s="1">
        <v>89</v>
      </c>
      <c r="SO61" s="1">
        <v>0</v>
      </c>
      <c r="SP61" s="1">
        <v>0</v>
      </c>
      <c r="SQ61" s="1">
        <v>0</v>
      </c>
      <c r="SR61" s="1">
        <v>30</v>
      </c>
      <c r="SS61" s="1">
        <v>0</v>
      </c>
      <c r="ST61" s="1">
        <v>32</v>
      </c>
      <c r="SU61" s="1">
        <v>0</v>
      </c>
      <c r="SV61" s="1">
        <v>1883</v>
      </c>
      <c r="SW61" s="1">
        <v>0</v>
      </c>
      <c r="SX61" s="1">
        <v>0</v>
      </c>
      <c r="SY61" s="1">
        <v>3</v>
      </c>
      <c r="SZ61" s="1">
        <v>44</v>
      </c>
      <c r="TA61" s="1">
        <v>9</v>
      </c>
      <c r="TB61" s="1">
        <v>0</v>
      </c>
      <c r="TC61" s="1">
        <v>0</v>
      </c>
      <c r="TD61" s="1">
        <v>0</v>
      </c>
      <c r="TE61" s="1">
        <v>14</v>
      </c>
      <c r="TF61" s="1">
        <v>0</v>
      </c>
      <c r="TG61" s="1">
        <v>24</v>
      </c>
      <c r="TH61" s="1">
        <v>0</v>
      </c>
      <c r="TI61" s="1">
        <v>235</v>
      </c>
      <c r="TJ61" s="1">
        <v>32</v>
      </c>
      <c r="TK61" s="1">
        <v>0</v>
      </c>
      <c r="TL61" s="1">
        <v>0</v>
      </c>
      <c r="TM61" s="1">
        <v>4</v>
      </c>
      <c r="TN61" s="1">
        <v>44</v>
      </c>
      <c r="TO61" s="1">
        <v>0</v>
      </c>
      <c r="TP61" s="1">
        <v>11</v>
      </c>
      <c r="TQ61" s="1">
        <v>12</v>
      </c>
      <c r="TR61" s="1">
        <v>40</v>
      </c>
      <c r="TS61" s="1">
        <v>12</v>
      </c>
      <c r="TT61" s="1">
        <v>5</v>
      </c>
      <c r="TU61" s="1">
        <v>0</v>
      </c>
      <c r="TV61" s="1">
        <v>0</v>
      </c>
      <c r="TW61" s="1">
        <v>137</v>
      </c>
      <c r="TX61" s="1">
        <v>14</v>
      </c>
      <c r="TY61" s="1">
        <v>0</v>
      </c>
      <c r="TZ61" s="1">
        <v>36</v>
      </c>
      <c r="UA61" s="1">
        <v>18</v>
      </c>
      <c r="UB61" s="1">
        <v>0</v>
      </c>
      <c r="UC61" s="1">
        <v>0</v>
      </c>
      <c r="UD61" s="1">
        <v>0</v>
      </c>
      <c r="UE61" s="1">
        <v>5</v>
      </c>
      <c r="UF61" s="1">
        <v>0</v>
      </c>
      <c r="UG61" s="1">
        <v>224</v>
      </c>
      <c r="UH61" s="1">
        <v>4</v>
      </c>
      <c r="UI61" s="1">
        <v>0</v>
      </c>
      <c r="UJ61" s="1">
        <v>8</v>
      </c>
      <c r="UK61" s="1">
        <v>0</v>
      </c>
      <c r="UL61" s="1">
        <v>186</v>
      </c>
      <c r="UM61" s="1">
        <v>0</v>
      </c>
      <c r="UN61" s="1">
        <v>0</v>
      </c>
      <c r="UO61" s="1">
        <v>0</v>
      </c>
      <c r="UP61" s="1">
        <v>0</v>
      </c>
      <c r="UQ61" s="1">
        <v>3</v>
      </c>
      <c r="UR61" s="1">
        <v>4</v>
      </c>
      <c r="US61" s="1">
        <v>0</v>
      </c>
      <c r="UT61" s="1">
        <v>0</v>
      </c>
      <c r="UU61" s="1">
        <v>46</v>
      </c>
      <c r="UV61" s="1">
        <v>18</v>
      </c>
      <c r="UW61" s="1">
        <v>4</v>
      </c>
      <c r="UX61" s="1">
        <v>27</v>
      </c>
      <c r="UY61" s="1">
        <v>27</v>
      </c>
      <c r="UZ61" s="1">
        <v>39</v>
      </c>
      <c r="VA61" s="1">
        <v>0</v>
      </c>
      <c r="VB61" s="1">
        <v>0</v>
      </c>
      <c r="VC61" s="1">
        <v>6</v>
      </c>
      <c r="VD61" s="1">
        <v>3697</v>
      </c>
    </row>
    <row r="62" spans="1:576" x14ac:dyDescent="0.2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</v>
      </c>
      <c r="M62" s="1">
        <v>0</v>
      </c>
      <c r="N62" s="1">
        <v>0</v>
      </c>
      <c r="O62" s="1">
        <v>0</v>
      </c>
      <c r="P62" s="1">
        <v>13</v>
      </c>
      <c r="Q62" s="1">
        <v>0</v>
      </c>
      <c r="R62" s="1">
        <v>0</v>
      </c>
      <c r="S62" s="1">
        <v>0</v>
      </c>
      <c r="T62" s="1">
        <v>10</v>
      </c>
      <c r="U62" s="1">
        <v>3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1">
        <v>0</v>
      </c>
      <c r="AG62" s="1">
        <v>5</v>
      </c>
      <c r="AH62" s="1">
        <v>0</v>
      </c>
      <c r="AI62" s="1">
        <v>22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</v>
      </c>
      <c r="AQ62" s="1">
        <v>0</v>
      </c>
      <c r="AR62" s="1">
        <v>0</v>
      </c>
      <c r="AS62" s="1">
        <v>0</v>
      </c>
      <c r="AT62" s="1">
        <v>12</v>
      </c>
      <c r="AU62" s="1">
        <v>6</v>
      </c>
      <c r="AV62" s="1">
        <v>0</v>
      </c>
      <c r="AW62" s="1">
        <v>0</v>
      </c>
      <c r="AX62" s="1">
        <v>0</v>
      </c>
      <c r="AY62" s="1">
        <v>3</v>
      </c>
      <c r="AZ62" s="1">
        <v>5</v>
      </c>
      <c r="BA62" s="1">
        <v>0</v>
      </c>
      <c r="BB62" s="1">
        <v>8</v>
      </c>
      <c r="BC62" s="1">
        <v>3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3</v>
      </c>
      <c r="BX62" s="1">
        <v>10</v>
      </c>
      <c r="BY62" s="1">
        <v>0</v>
      </c>
      <c r="BZ62" s="1">
        <v>22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151</v>
      </c>
      <c r="CG62" s="1">
        <v>0</v>
      </c>
      <c r="CH62" s="1">
        <v>0</v>
      </c>
      <c r="CI62" s="1">
        <v>0</v>
      </c>
      <c r="CJ62" s="1">
        <v>4</v>
      </c>
      <c r="CK62" s="1">
        <v>5</v>
      </c>
      <c r="CL62" s="1">
        <v>0</v>
      </c>
      <c r="CM62" s="1">
        <v>0</v>
      </c>
      <c r="CN62" s="1">
        <v>0</v>
      </c>
      <c r="CO62" s="1">
        <v>3</v>
      </c>
      <c r="CP62" s="1">
        <v>3</v>
      </c>
      <c r="CQ62" s="1">
        <v>0</v>
      </c>
      <c r="CR62" s="1">
        <v>0</v>
      </c>
      <c r="CS62" s="1">
        <v>4</v>
      </c>
      <c r="CT62" s="1">
        <v>18</v>
      </c>
      <c r="CU62" s="1">
        <v>0</v>
      </c>
      <c r="CV62" s="1">
        <v>0</v>
      </c>
      <c r="CW62" s="1">
        <v>0</v>
      </c>
      <c r="CX62" s="1">
        <v>8</v>
      </c>
      <c r="CY62" s="1">
        <v>0</v>
      </c>
      <c r="CZ62" s="1">
        <v>0</v>
      </c>
      <c r="DA62" s="1">
        <v>0</v>
      </c>
      <c r="DB62" s="1">
        <v>7</v>
      </c>
      <c r="DC62" s="1">
        <v>0</v>
      </c>
      <c r="DD62" s="1">
        <v>0</v>
      </c>
      <c r="DE62" s="1">
        <v>0</v>
      </c>
      <c r="DF62" s="1">
        <v>16</v>
      </c>
      <c r="DG62" s="1">
        <v>4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4</v>
      </c>
      <c r="DP62" s="1">
        <v>8</v>
      </c>
      <c r="DQ62" s="1">
        <v>4</v>
      </c>
      <c r="DR62" s="1">
        <v>0</v>
      </c>
      <c r="DS62" s="1">
        <v>0</v>
      </c>
      <c r="DT62" s="1">
        <v>14</v>
      </c>
      <c r="DU62" s="1">
        <v>0</v>
      </c>
      <c r="DV62" s="1">
        <v>3</v>
      </c>
      <c r="DW62" s="1">
        <v>0</v>
      </c>
      <c r="DX62" s="1">
        <v>12</v>
      </c>
      <c r="DY62" s="1">
        <v>3</v>
      </c>
      <c r="DZ62" s="1">
        <v>0</v>
      </c>
      <c r="EA62" s="1">
        <v>0</v>
      </c>
      <c r="EB62" s="1">
        <v>0</v>
      </c>
      <c r="EC62" s="1">
        <v>11</v>
      </c>
      <c r="ED62" s="1">
        <v>4</v>
      </c>
      <c r="EE62" s="1">
        <v>0</v>
      </c>
      <c r="EF62" s="1">
        <v>16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11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4</v>
      </c>
      <c r="EZ62" s="1">
        <v>0</v>
      </c>
      <c r="FA62" s="1">
        <v>12</v>
      </c>
      <c r="FB62" s="1">
        <v>8</v>
      </c>
      <c r="FC62" s="1">
        <v>0</v>
      </c>
      <c r="FD62" s="1">
        <v>8</v>
      </c>
      <c r="FE62" s="1">
        <v>5</v>
      </c>
      <c r="FF62" s="1">
        <v>4</v>
      </c>
      <c r="FG62" s="1">
        <v>0</v>
      </c>
      <c r="FH62" s="1">
        <v>0</v>
      </c>
      <c r="FI62" s="1">
        <v>0</v>
      </c>
      <c r="FJ62" s="1">
        <v>222</v>
      </c>
      <c r="FK62" s="1">
        <v>223</v>
      </c>
      <c r="FL62" s="1">
        <v>15</v>
      </c>
      <c r="FM62" s="1">
        <v>118</v>
      </c>
      <c r="FN62" s="1">
        <v>1823</v>
      </c>
      <c r="FO62" s="1">
        <v>223</v>
      </c>
      <c r="FP62" s="1">
        <v>156</v>
      </c>
      <c r="FQ62" s="1">
        <v>576</v>
      </c>
      <c r="FR62" s="1">
        <v>26</v>
      </c>
      <c r="FS62" s="1">
        <v>1205</v>
      </c>
      <c r="FT62" s="1">
        <v>2628</v>
      </c>
      <c r="FU62" s="1">
        <v>6</v>
      </c>
      <c r="FV62" s="1">
        <v>115</v>
      </c>
      <c r="FW62" s="1">
        <v>323</v>
      </c>
      <c r="FX62" s="1">
        <v>1475</v>
      </c>
      <c r="FY62" s="1">
        <v>15</v>
      </c>
      <c r="FZ62" s="1">
        <v>46</v>
      </c>
      <c r="GA62" s="1">
        <v>10</v>
      </c>
      <c r="GB62" s="1">
        <v>4690</v>
      </c>
      <c r="GC62" s="1">
        <v>137</v>
      </c>
      <c r="GD62" s="1">
        <v>483</v>
      </c>
      <c r="GE62" s="1">
        <v>10</v>
      </c>
      <c r="GF62" s="1">
        <v>849</v>
      </c>
      <c r="GG62" s="1">
        <v>11</v>
      </c>
      <c r="GH62" s="1">
        <v>36</v>
      </c>
      <c r="GI62" s="1">
        <v>141</v>
      </c>
      <c r="GJ62" s="1">
        <v>1359</v>
      </c>
      <c r="GK62" s="1">
        <v>1434</v>
      </c>
      <c r="GL62" s="1">
        <v>691</v>
      </c>
      <c r="GM62" s="1">
        <v>23</v>
      </c>
      <c r="GN62" s="1">
        <v>0</v>
      </c>
      <c r="GO62" s="1">
        <v>1170</v>
      </c>
      <c r="GP62" s="1">
        <v>44</v>
      </c>
      <c r="GQ62" s="1">
        <v>2937</v>
      </c>
      <c r="GR62" s="1">
        <v>18</v>
      </c>
      <c r="GS62" s="1">
        <v>1275</v>
      </c>
      <c r="GT62" s="1">
        <v>957</v>
      </c>
      <c r="GU62" s="1">
        <v>500</v>
      </c>
      <c r="GV62" s="1">
        <v>8</v>
      </c>
      <c r="GW62" s="1">
        <v>160</v>
      </c>
      <c r="GX62" s="1">
        <v>2651</v>
      </c>
      <c r="GY62" s="1">
        <v>11</v>
      </c>
      <c r="GZ62" s="1">
        <v>688</v>
      </c>
      <c r="HA62" s="1">
        <v>409</v>
      </c>
      <c r="HB62" s="1">
        <v>702</v>
      </c>
      <c r="HC62" s="1">
        <v>908</v>
      </c>
      <c r="HD62" s="1">
        <v>486</v>
      </c>
      <c r="HE62" s="1">
        <v>220</v>
      </c>
      <c r="HF62" s="1">
        <v>182</v>
      </c>
      <c r="HG62" s="1">
        <v>2107</v>
      </c>
      <c r="HH62" s="1">
        <v>4162</v>
      </c>
      <c r="HI62" s="1">
        <v>89</v>
      </c>
      <c r="HJ62" s="1">
        <v>6043</v>
      </c>
      <c r="HK62" s="1">
        <v>1023</v>
      </c>
      <c r="HL62" s="1">
        <v>19</v>
      </c>
      <c r="HM62" s="1">
        <v>3</v>
      </c>
      <c r="HN62" s="1">
        <v>43</v>
      </c>
      <c r="HO62" s="1">
        <v>487</v>
      </c>
      <c r="HP62" s="1">
        <v>5</v>
      </c>
      <c r="HQ62" s="1">
        <v>538</v>
      </c>
      <c r="HR62" s="1">
        <v>10</v>
      </c>
      <c r="HS62" s="1">
        <v>9</v>
      </c>
      <c r="HT62" s="1">
        <v>156</v>
      </c>
      <c r="HU62" s="1">
        <v>9</v>
      </c>
      <c r="HV62" s="1">
        <v>448</v>
      </c>
      <c r="HW62" s="1">
        <v>23</v>
      </c>
      <c r="HX62" s="1">
        <v>82</v>
      </c>
      <c r="HY62" s="1">
        <v>196</v>
      </c>
      <c r="HZ62" s="1">
        <v>9</v>
      </c>
      <c r="IA62" s="1">
        <v>260</v>
      </c>
      <c r="IB62" s="1">
        <v>21</v>
      </c>
      <c r="IC62" s="1">
        <v>84</v>
      </c>
      <c r="ID62" s="1">
        <v>0</v>
      </c>
      <c r="IE62" s="1">
        <v>1122</v>
      </c>
      <c r="IF62" s="1">
        <v>5342</v>
      </c>
      <c r="IG62" s="1">
        <v>50</v>
      </c>
      <c r="IH62" s="1">
        <v>1495</v>
      </c>
      <c r="II62" s="1">
        <v>525</v>
      </c>
      <c r="IJ62" s="1">
        <v>709</v>
      </c>
      <c r="IK62" s="1">
        <v>0</v>
      </c>
      <c r="IL62" s="1">
        <v>0</v>
      </c>
      <c r="IM62" s="1">
        <v>11</v>
      </c>
      <c r="IN62" s="1">
        <v>57247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3</v>
      </c>
      <c r="JC62" s="1">
        <v>0</v>
      </c>
      <c r="JD62" s="1">
        <v>0</v>
      </c>
      <c r="JE62" s="1">
        <v>0</v>
      </c>
      <c r="JF62" s="1">
        <v>3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4</v>
      </c>
      <c r="KH62" s="1">
        <v>0</v>
      </c>
      <c r="KI62" s="1">
        <v>0</v>
      </c>
      <c r="KJ62" s="1">
        <v>0</v>
      </c>
      <c r="KK62" s="1">
        <v>7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4</v>
      </c>
      <c r="LK62" s="1">
        <v>0</v>
      </c>
      <c r="LL62" s="1">
        <v>7</v>
      </c>
      <c r="LM62" s="1">
        <v>6</v>
      </c>
      <c r="LN62" s="1">
        <v>0</v>
      </c>
      <c r="LO62" s="1">
        <v>0</v>
      </c>
      <c r="LP62" s="1">
        <v>0</v>
      </c>
      <c r="LQ62" s="1">
        <v>0</v>
      </c>
      <c r="LR62" s="1">
        <v>62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27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4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4</v>
      </c>
      <c r="NZ62" s="1">
        <v>0</v>
      </c>
      <c r="OA62" s="1">
        <v>0</v>
      </c>
      <c r="OB62" s="1">
        <v>0</v>
      </c>
      <c r="OC62" s="1">
        <v>0</v>
      </c>
      <c r="OD62" s="1">
        <v>11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0</v>
      </c>
      <c r="OR62" s="1">
        <v>0</v>
      </c>
      <c r="OS62" s="1">
        <v>0</v>
      </c>
      <c r="OT62" s="1">
        <v>0</v>
      </c>
      <c r="OU62" s="1">
        <v>0</v>
      </c>
      <c r="OV62" s="1">
        <v>55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3</v>
      </c>
      <c r="PJ62" s="1">
        <v>0</v>
      </c>
      <c r="PK62" s="1">
        <v>0</v>
      </c>
      <c r="PL62" s="1">
        <v>0</v>
      </c>
      <c r="PM62" s="1">
        <v>0</v>
      </c>
      <c r="PN62" s="1">
        <v>7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0</v>
      </c>
      <c r="PW62" s="1">
        <v>0</v>
      </c>
      <c r="PX62" s="1">
        <v>0</v>
      </c>
      <c r="PY62" s="1">
        <v>0</v>
      </c>
      <c r="PZ62" s="1">
        <v>0</v>
      </c>
      <c r="QA62" s="1">
        <v>4</v>
      </c>
      <c r="QB62" s="1">
        <v>0</v>
      </c>
      <c r="QC62" s="1">
        <v>3</v>
      </c>
      <c r="QD62" s="1">
        <v>0</v>
      </c>
      <c r="QE62" s="1">
        <v>0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3</v>
      </c>
      <c r="QM62" s="1">
        <v>3</v>
      </c>
      <c r="QN62" s="1">
        <v>3</v>
      </c>
      <c r="QO62" s="1">
        <v>0</v>
      </c>
      <c r="QP62" s="1">
        <v>0</v>
      </c>
      <c r="QQ62" s="1">
        <v>0</v>
      </c>
      <c r="QR62" s="1">
        <v>0</v>
      </c>
      <c r="QS62" s="1">
        <v>0</v>
      </c>
      <c r="QT62" s="1">
        <v>0</v>
      </c>
      <c r="QU62" s="1">
        <v>0</v>
      </c>
      <c r="QV62" s="1">
        <v>7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4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7</v>
      </c>
      <c r="RU62" s="1">
        <v>0</v>
      </c>
      <c r="RV62" s="1">
        <v>5</v>
      </c>
      <c r="RW62" s="1">
        <v>0</v>
      </c>
      <c r="RX62" s="1">
        <v>0</v>
      </c>
      <c r="RY62" s="1">
        <v>0</v>
      </c>
      <c r="RZ62" s="1">
        <v>59</v>
      </c>
      <c r="SA62" s="1">
        <v>219</v>
      </c>
      <c r="SB62" s="1">
        <v>15</v>
      </c>
      <c r="SC62" s="1">
        <v>125</v>
      </c>
      <c r="SD62" s="1">
        <v>1828</v>
      </c>
      <c r="SE62" s="1">
        <v>224</v>
      </c>
      <c r="SF62" s="1">
        <v>156</v>
      </c>
      <c r="SG62" s="1">
        <v>581</v>
      </c>
      <c r="SH62" s="1">
        <v>29</v>
      </c>
      <c r="SI62" s="1">
        <v>1215</v>
      </c>
      <c r="SJ62" s="1">
        <v>2638</v>
      </c>
      <c r="SK62" s="1">
        <v>6</v>
      </c>
      <c r="SL62" s="1">
        <v>122</v>
      </c>
      <c r="SM62" s="1">
        <v>334</v>
      </c>
      <c r="SN62" s="1">
        <v>1509</v>
      </c>
      <c r="SO62" s="1">
        <v>15</v>
      </c>
      <c r="SP62" s="1">
        <v>46</v>
      </c>
      <c r="SQ62" s="1">
        <v>11</v>
      </c>
      <c r="SR62" s="1">
        <v>4712</v>
      </c>
      <c r="SS62" s="1">
        <v>139</v>
      </c>
      <c r="ST62" s="1">
        <v>483</v>
      </c>
      <c r="SU62" s="1">
        <v>10</v>
      </c>
      <c r="SV62" s="1">
        <v>886</v>
      </c>
      <c r="SW62" s="1">
        <v>10</v>
      </c>
      <c r="SX62" s="1">
        <v>36</v>
      </c>
      <c r="SY62" s="1">
        <v>144</v>
      </c>
      <c r="SZ62" s="1">
        <v>1387</v>
      </c>
      <c r="TA62" s="1">
        <v>1440</v>
      </c>
      <c r="TB62" s="1">
        <v>693</v>
      </c>
      <c r="TC62" s="1">
        <v>29</v>
      </c>
      <c r="TD62" s="1">
        <v>0</v>
      </c>
      <c r="TE62" s="1">
        <v>1173</v>
      </c>
      <c r="TF62" s="1">
        <v>44</v>
      </c>
      <c r="TG62" s="1">
        <v>2959</v>
      </c>
      <c r="TH62" s="1">
        <v>20</v>
      </c>
      <c r="TI62" s="1">
        <v>1284</v>
      </c>
      <c r="TJ62" s="1">
        <v>962</v>
      </c>
      <c r="TK62" s="1">
        <v>506</v>
      </c>
      <c r="TL62" s="1">
        <v>8</v>
      </c>
      <c r="TM62" s="1">
        <v>165</v>
      </c>
      <c r="TN62" s="1">
        <v>2663</v>
      </c>
      <c r="TO62" s="1">
        <v>11</v>
      </c>
      <c r="TP62" s="1">
        <v>695</v>
      </c>
      <c r="TQ62" s="1">
        <v>418</v>
      </c>
      <c r="TR62" s="1">
        <v>723</v>
      </c>
      <c r="TS62" s="1">
        <v>915</v>
      </c>
      <c r="TT62" s="1">
        <v>488</v>
      </c>
      <c r="TU62" s="1">
        <v>222</v>
      </c>
      <c r="TV62" s="1">
        <v>182</v>
      </c>
      <c r="TW62" s="1">
        <v>2131</v>
      </c>
      <c r="TX62" s="1">
        <v>4176</v>
      </c>
      <c r="TY62" s="1">
        <v>96</v>
      </c>
      <c r="TZ62" s="1">
        <v>6073</v>
      </c>
      <c r="UA62" s="1">
        <v>1024</v>
      </c>
      <c r="UB62" s="1">
        <v>19</v>
      </c>
      <c r="UC62" s="1">
        <v>3</v>
      </c>
      <c r="UD62" s="1">
        <v>43</v>
      </c>
      <c r="UE62" s="1">
        <v>489</v>
      </c>
      <c r="UF62" s="1">
        <v>5</v>
      </c>
      <c r="UG62" s="1">
        <v>554</v>
      </c>
      <c r="UH62" s="1">
        <v>10</v>
      </c>
      <c r="UI62" s="1">
        <v>9</v>
      </c>
      <c r="UJ62" s="1">
        <v>156</v>
      </c>
      <c r="UK62" s="1">
        <v>7</v>
      </c>
      <c r="UL62" s="1">
        <v>465</v>
      </c>
      <c r="UM62" s="1">
        <v>23</v>
      </c>
      <c r="UN62" s="1">
        <v>82</v>
      </c>
      <c r="UO62" s="1">
        <v>196</v>
      </c>
      <c r="UP62" s="1">
        <v>9</v>
      </c>
      <c r="UQ62" s="1">
        <v>260</v>
      </c>
      <c r="UR62" s="1">
        <v>20</v>
      </c>
      <c r="US62" s="1">
        <v>87</v>
      </c>
      <c r="UT62" s="1">
        <v>0</v>
      </c>
      <c r="UU62" s="1">
        <v>1141</v>
      </c>
      <c r="UV62" s="1">
        <v>5368</v>
      </c>
      <c r="UW62" s="1">
        <v>50</v>
      </c>
      <c r="UX62" s="1">
        <v>1538</v>
      </c>
      <c r="UY62" s="1">
        <v>528</v>
      </c>
      <c r="UZ62" s="1">
        <v>715</v>
      </c>
      <c r="VA62" s="1">
        <v>0</v>
      </c>
      <c r="VB62" s="1">
        <v>0</v>
      </c>
      <c r="VC62" s="1">
        <v>11</v>
      </c>
      <c r="VD62" s="1">
        <v>57793</v>
      </c>
    </row>
    <row r="63" spans="1:576" x14ac:dyDescent="0.25">
      <c r="A63" s="4">
        <v>60</v>
      </c>
      <c r="B63" s="1" t="s">
        <v>109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5</v>
      </c>
      <c r="FO63" s="1">
        <v>0</v>
      </c>
      <c r="FP63" s="1">
        <v>0</v>
      </c>
      <c r="FQ63" s="1">
        <v>3</v>
      </c>
      <c r="FR63" s="1">
        <v>0</v>
      </c>
      <c r="FS63" s="1">
        <v>9</v>
      </c>
      <c r="FT63" s="1">
        <v>4</v>
      </c>
      <c r="FU63" s="1">
        <v>0</v>
      </c>
      <c r="FV63" s="1">
        <v>0</v>
      </c>
      <c r="FW63" s="1">
        <v>4</v>
      </c>
      <c r="FX63" s="1">
        <v>8</v>
      </c>
      <c r="FY63" s="1">
        <v>0</v>
      </c>
      <c r="FZ63" s="1">
        <v>0</v>
      </c>
      <c r="GA63" s="1">
        <v>0</v>
      </c>
      <c r="GB63" s="1">
        <v>5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3</v>
      </c>
      <c r="GJ63" s="1">
        <v>0</v>
      </c>
      <c r="GK63" s="1">
        <v>3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3</v>
      </c>
      <c r="GT63" s="1">
        <v>0</v>
      </c>
      <c r="GU63" s="1">
        <v>0</v>
      </c>
      <c r="GV63" s="1">
        <v>0</v>
      </c>
      <c r="GW63" s="1">
        <v>0</v>
      </c>
      <c r="GX63" s="1">
        <v>4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7</v>
      </c>
      <c r="HH63" s="1">
        <v>3</v>
      </c>
      <c r="HI63" s="1">
        <v>0</v>
      </c>
      <c r="HJ63" s="1">
        <v>8</v>
      </c>
      <c r="HK63" s="1">
        <v>4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3</v>
      </c>
      <c r="HR63" s="1">
        <v>0</v>
      </c>
      <c r="HS63" s="1">
        <v>0</v>
      </c>
      <c r="HT63" s="1">
        <v>0</v>
      </c>
      <c r="HU63" s="1">
        <v>0</v>
      </c>
      <c r="HV63" s="1">
        <v>7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11</v>
      </c>
      <c r="II63" s="1">
        <v>0</v>
      </c>
      <c r="IJ63" s="1">
        <v>11</v>
      </c>
      <c r="IK63" s="1">
        <v>0</v>
      </c>
      <c r="IL63" s="1">
        <v>0</v>
      </c>
      <c r="IM63" s="1">
        <v>0</v>
      </c>
      <c r="IN63" s="1">
        <v>118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4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4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4</v>
      </c>
      <c r="RW63" s="1">
        <v>0</v>
      </c>
      <c r="RX63" s="1">
        <v>0</v>
      </c>
      <c r="RY63" s="1">
        <v>0</v>
      </c>
      <c r="RZ63" s="1">
        <v>4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0</v>
      </c>
      <c r="SG63" s="1">
        <v>3</v>
      </c>
      <c r="SH63" s="1">
        <v>0</v>
      </c>
      <c r="SI63" s="1">
        <v>7</v>
      </c>
      <c r="SJ63" s="1">
        <v>4</v>
      </c>
      <c r="SK63" s="1">
        <v>0</v>
      </c>
      <c r="SL63" s="1">
        <v>0</v>
      </c>
      <c r="SM63" s="1">
        <v>4</v>
      </c>
      <c r="SN63" s="1">
        <v>7</v>
      </c>
      <c r="SO63" s="1">
        <v>0</v>
      </c>
      <c r="SP63" s="1">
        <v>0</v>
      </c>
      <c r="SQ63" s="1">
        <v>0</v>
      </c>
      <c r="SR63" s="1">
        <v>5</v>
      </c>
      <c r="SS63" s="1">
        <v>0</v>
      </c>
      <c r="ST63" s="1">
        <v>0</v>
      </c>
      <c r="SU63" s="1">
        <v>0</v>
      </c>
      <c r="SV63" s="1">
        <v>5</v>
      </c>
      <c r="SW63" s="1">
        <v>0</v>
      </c>
      <c r="SX63" s="1">
        <v>0</v>
      </c>
      <c r="SY63" s="1">
        <v>3</v>
      </c>
      <c r="SZ63" s="1">
        <v>0</v>
      </c>
      <c r="TA63" s="1">
        <v>3</v>
      </c>
      <c r="TB63" s="1">
        <v>0</v>
      </c>
      <c r="TC63" s="1">
        <v>0</v>
      </c>
      <c r="TD63" s="1">
        <v>0</v>
      </c>
      <c r="TE63" s="1">
        <v>0</v>
      </c>
      <c r="TF63" s="1">
        <v>0</v>
      </c>
      <c r="TG63" s="1">
        <v>0</v>
      </c>
      <c r="TH63" s="1">
        <v>0</v>
      </c>
      <c r="TI63" s="1">
        <v>3</v>
      </c>
      <c r="TJ63" s="1">
        <v>5</v>
      </c>
      <c r="TK63" s="1">
        <v>0</v>
      </c>
      <c r="TL63" s="1">
        <v>0</v>
      </c>
      <c r="TM63" s="1">
        <v>0</v>
      </c>
      <c r="TN63" s="1">
        <v>4</v>
      </c>
      <c r="TO63" s="1">
        <v>0</v>
      </c>
      <c r="TP63" s="1">
        <v>0</v>
      </c>
      <c r="TQ63" s="1">
        <v>0</v>
      </c>
      <c r="TR63" s="1">
        <v>4</v>
      </c>
      <c r="TS63" s="1">
        <v>0</v>
      </c>
      <c r="TT63" s="1">
        <v>0</v>
      </c>
      <c r="TU63" s="1">
        <v>0</v>
      </c>
      <c r="TV63" s="1">
        <v>0</v>
      </c>
      <c r="TW63" s="1">
        <v>7</v>
      </c>
      <c r="TX63" s="1">
        <v>3</v>
      </c>
      <c r="TY63" s="1">
        <v>0</v>
      </c>
      <c r="TZ63" s="1">
        <v>8</v>
      </c>
      <c r="UA63" s="1">
        <v>4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3</v>
      </c>
      <c r="UH63" s="1">
        <v>0</v>
      </c>
      <c r="UI63" s="1">
        <v>0</v>
      </c>
      <c r="UJ63" s="1">
        <v>0</v>
      </c>
      <c r="UK63" s="1">
        <v>0</v>
      </c>
      <c r="UL63" s="1">
        <v>7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3</v>
      </c>
      <c r="UV63" s="1">
        <v>0</v>
      </c>
      <c r="UW63" s="1">
        <v>0</v>
      </c>
      <c r="UX63" s="1">
        <v>11</v>
      </c>
      <c r="UY63" s="1">
        <v>0</v>
      </c>
      <c r="UZ63" s="1">
        <v>8</v>
      </c>
      <c r="VA63" s="1">
        <v>0</v>
      </c>
      <c r="VB63" s="1">
        <v>0</v>
      </c>
      <c r="VC63" s="1">
        <v>0</v>
      </c>
      <c r="VD63" s="1">
        <v>129</v>
      </c>
    </row>
    <row r="64" spans="1:576" x14ac:dyDescent="0.25">
      <c r="A64" s="4">
        <v>61</v>
      </c>
      <c r="B64" s="1" t="s">
        <v>88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5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3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9</v>
      </c>
      <c r="AJ64" s="1">
        <v>0</v>
      </c>
      <c r="AK64" s="1">
        <v>5</v>
      </c>
      <c r="AL64" s="1">
        <v>6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5</v>
      </c>
      <c r="AU64" s="1">
        <v>3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5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5</v>
      </c>
      <c r="BX64" s="1">
        <v>8</v>
      </c>
      <c r="BY64" s="1">
        <v>0</v>
      </c>
      <c r="BZ64" s="1">
        <v>13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84</v>
      </c>
      <c r="CG64" s="1">
        <v>0</v>
      </c>
      <c r="CH64" s="1">
        <v>0</v>
      </c>
      <c r="CI64" s="1">
        <v>17</v>
      </c>
      <c r="CJ64" s="1">
        <v>43</v>
      </c>
      <c r="CK64" s="1">
        <v>5</v>
      </c>
      <c r="CL64" s="1">
        <v>3</v>
      </c>
      <c r="CM64" s="1">
        <v>42</v>
      </c>
      <c r="CN64" s="1">
        <v>0</v>
      </c>
      <c r="CO64" s="1">
        <v>82</v>
      </c>
      <c r="CP64" s="1">
        <v>28</v>
      </c>
      <c r="CQ64" s="1">
        <v>0</v>
      </c>
      <c r="CR64" s="1">
        <v>5</v>
      </c>
      <c r="CS64" s="1">
        <v>8</v>
      </c>
      <c r="CT64" s="1">
        <v>34</v>
      </c>
      <c r="CU64" s="1">
        <v>0</v>
      </c>
      <c r="CV64" s="1">
        <v>10</v>
      </c>
      <c r="CW64" s="1">
        <v>0</v>
      </c>
      <c r="CX64" s="1">
        <v>56</v>
      </c>
      <c r="CY64" s="1">
        <v>3</v>
      </c>
      <c r="CZ64" s="1">
        <v>14</v>
      </c>
      <c r="DA64" s="1">
        <v>0</v>
      </c>
      <c r="DB64" s="1">
        <v>134</v>
      </c>
      <c r="DC64" s="1">
        <v>5</v>
      </c>
      <c r="DD64" s="1">
        <v>0</v>
      </c>
      <c r="DE64" s="1">
        <v>4</v>
      </c>
      <c r="DF64" s="1">
        <v>30</v>
      </c>
      <c r="DG64" s="1">
        <v>27</v>
      </c>
      <c r="DH64" s="1">
        <v>6</v>
      </c>
      <c r="DI64" s="1">
        <v>0</v>
      </c>
      <c r="DJ64" s="1">
        <v>0</v>
      </c>
      <c r="DK64" s="1">
        <v>29</v>
      </c>
      <c r="DL64" s="1">
        <v>0</v>
      </c>
      <c r="DM64" s="1">
        <v>20</v>
      </c>
      <c r="DN64" s="1">
        <v>3</v>
      </c>
      <c r="DO64" s="1">
        <v>70</v>
      </c>
      <c r="DP64" s="1">
        <v>33</v>
      </c>
      <c r="DQ64" s="1">
        <v>9</v>
      </c>
      <c r="DR64" s="1">
        <v>0</v>
      </c>
      <c r="DS64" s="1">
        <v>4</v>
      </c>
      <c r="DT64" s="1">
        <v>30</v>
      </c>
      <c r="DU64" s="1">
        <v>0</v>
      </c>
      <c r="DV64" s="1">
        <v>26</v>
      </c>
      <c r="DW64" s="1">
        <v>19</v>
      </c>
      <c r="DX64" s="1">
        <v>181</v>
      </c>
      <c r="DY64" s="1">
        <v>10</v>
      </c>
      <c r="DZ64" s="1">
        <v>4</v>
      </c>
      <c r="EA64" s="1">
        <v>5</v>
      </c>
      <c r="EB64" s="1">
        <v>0</v>
      </c>
      <c r="EC64" s="1">
        <v>116</v>
      </c>
      <c r="ED64" s="1">
        <v>62</v>
      </c>
      <c r="EE64" s="1">
        <v>0</v>
      </c>
      <c r="EF64" s="1">
        <v>61</v>
      </c>
      <c r="EG64" s="1">
        <v>20</v>
      </c>
      <c r="EH64" s="1">
        <v>3</v>
      </c>
      <c r="EI64" s="1">
        <v>0</v>
      </c>
      <c r="EJ64" s="1">
        <v>0</v>
      </c>
      <c r="EK64" s="1">
        <v>7</v>
      </c>
      <c r="EL64" s="1">
        <v>0</v>
      </c>
      <c r="EM64" s="1">
        <v>48</v>
      </c>
      <c r="EN64" s="1">
        <v>0</v>
      </c>
      <c r="EO64" s="1">
        <v>0</v>
      </c>
      <c r="EP64" s="1">
        <v>0</v>
      </c>
      <c r="EQ64" s="1">
        <v>0</v>
      </c>
      <c r="ER64" s="1">
        <v>71</v>
      </c>
      <c r="ES64" s="1">
        <v>0</v>
      </c>
      <c r="ET64" s="1">
        <v>0</v>
      </c>
      <c r="EU64" s="1">
        <v>0</v>
      </c>
      <c r="EV64" s="1">
        <v>0</v>
      </c>
      <c r="EW64" s="1">
        <v>3</v>
      </c>
      <c r="EX64" s="1">
        <v>0</v>
      </c>
      <c r="EY64" s="1">
        <v>0</v>
      </c>
      <c r="EZ64" s="1">
        <v>0</v>
      </c>
      <c r="FA64" s="1">
        <v>86</v>
      </c>
      <c r="FB64" s="1">
        <v>25</v>
      </c>
      <c r="FC64" s="1">
        <v>0</v>
      </c>
      <c r="FD64" s="1">
        <v>44</v>
      </c>
      <c r="FE64" s="1">
        <v>42</v>
      </c>
      <c r="FF64" s="1">
        <v>15</v>
      </c>
      <c r="FG64" s="1">
        <v>0</v>
      </c>
      <c r="FH64" s="1">
        <v>0</v>
      </c>
      <c r="FI64" s="1">
        <v>4</v>
      </c>
      <c r="FJ64" s="1">
        <v>1614</v>
      </c>
      <c r="FK64" s="1">
        <v>0</v>
      </c>
      <c r="FL64" s="1">
        <v>0</v>
      </c>
      <c r="FM64" s="1">
        <v>11</v>
      </c>
      <c r="FN64" s="1">
        <v>19</v>
      </c>
      <c r="FO64" s="1">
        <v>4</v>
      </c>
      <c r="FP64" s="1">
        <v>3</v>
      </c>
      <c r="FQ64" s="1">
        <v>29</v>
      </c>
      <c r="FR64" s="1">
        <v>0</v>
      </c>
      <c r="FS64" s="1">
        <v>47</v>
      </c>
      <c r="FT64" s="1">
        <v>29</v>
      </c>
      <c r="FU64" s="1">
        <v>0</v>
      </c>
      <c r="FV64" s="1">
        <v>0</v>
      </c>
      <c r="FW64" s="1">
        <v>10</v>
      </c>
      <c r="FX64" s="1">
        <v>30</v>
      </c>
      <c r="FY64" s="1">
        <v>0</v>
      </c>
      <c r="FZ64" s="1">
        <v>0</v>
      </c>
      <c r="GA64" s="1">
        <v>0</v>
      </c>
      <c r="GB64" s="1">
        <v>15</v>
      </c>
      <c r="GC64" s="1">
        <v>0</v>
      </c>
      <c r="GD64" s="1">
        <v>10</v>
      </c>
      <c r="GE64" s="1">
        <v>0</v>
      </c>
      <c r="GF64" s="1">
        <v>39</v>
      </c>
      <c r="GG64" s="1">
        <v>0</v>
      </c>
      <c r="GH64" s="1">
        <v>0</v>
      </c>
      <c r="GI64" s="1">
        <v>8</v>
      </c>
      <c r="GJ64" s="1">
        <v>13</v>
      </c>
      <c r="GK64" s="1">
        <v>17</v>
      </c>
      <c r="GL64" s="1">
        <v>7</v>
      </c>
      <c r="GM64" s="1">
        <v>0</v>
      </c>
      <c r="GN64" s="1">
        <v>0</v>
      </c>
      <c r="GO64" s="1">
        <v>9</v>
      </c>
      <c r="GP64" s="1">
        <v>4</v>
      </c>
      <c r="GQ64" s="1">
        <v>7</v>
      </c>
      <c r="GR64" s="1">
        <v>3</v>
      </c>
      <c r="GS64" s="1">
        <v>28</v>
      </c>
      <c r="GT64" s="1">
        <v>20</v>
      </c>
      <c r="GU64" s="1">
        <v>3</v>
      </c>
      <c r="GV64" s="1">
        <v>0</v>
      </c>
      <c r="GW64" s="1">
        <v>0</v>
      </c>
      <c r="GX64" s="1">
        <v>30</v>
      </c>
      <c r="GY64" s="1">
        <v>0</v>
      </c>
      <c r="GZ64" s="1">
        <v>10</v>
      </c>
      <c r="HA64" s="1">
        <v>13</v>
      </c>
      <c r="HB64" s="1">
        <v>56</v>
      </c>
      <c r="HC64" s="1">
        <v>19</v>
      </c>
      <c r="HD64" s="1">
        <v>0</v>
      </c>
      <c r="HE64" s="1">
        <v>0</v>
      </c>
      <c r="HF64" s="1">
        <v>0</v>
      </c>
      <c r="HG64" s="1">
        <v>64</v>
      </c>
      <c r="HH64" s="1">
        <v>21</v>
      </c>
      <c r="HI64" s="1">
        <v>4</v>
      </c>
      <c r="HJ64" s="1">
        <v>25</v>
      </c>
      <c r="HK64" s="1">
        <v>17</v>
      </c>
      <c r="HL64" s="1">
        <v>8</v>
      </c>
      <c r="HM64" s="1">
        <v>0</v>
      </c>
      <c r="HN64" s="1">
        <v>0</v>
      </c>
      <c r="HO64" s="1">
        <v>0</v>
      </c>
      <c r="HP64" s="1">
        <v>0</v>
      </c>
      <c r="HQ64" s="1">
        <v>6</v>
      </c>
      <c r="HR64" s="1">
        <v>0</v>
      </c>
      <c r="HS64" s="1">
        <v>0</v>
      </c>
      <c r="HT64" s="1">
        <v>0</v>
      </c>
      <c r="HU64" s="1">
        <v>0</v>
      </c>
      <c r="HV64" s="1">
        <v>22</v>
      </c>
      <c r="HW64" s="1">
        <v>0</v>
      </c>
      <c r="HX64" s="1">
        <v>0</v>
      </c>
      <c r="HY64" s="1">
        <v>0</v>
      </c>
      <c r="HZ64" s="1">
        <v>0</v>
      </c>
      <c r="IA64" s="1">
        <v>0</v>
      </c>
      <c r="IB64" s="1">
        <v>3</v>
      </c>
      <c r="IC64" s="1">
        <v>0</v>
      </c>
      <c r="ID64" s="1">
        <v>0</v>
      </c>
      <c r="IE64" s="1">
        <v>45</v>
      </c>
      <c r="IF64" s="1">
        <v>23</v>
      </c>
      <c r="IG64" s="1">
        <v>0</v>
      </c>
      <c r="IH64" s="1">
        <v>39</v>
      </c>
      <c r="II64" s="1">
        <v>9</v>
      </c>
      <c r="IJ64" s="1">
        <v>11</v>
      </c>
      <c r="IK64" s="1">
        <v>0</v>
      </c>
      <c r="IL64" s="1">
        <v>0</v>
      </c>
      <c r="IM64" s="1">
        <v>0</v>
      </c>
      <c r="IN64" s="1">
        <v>797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9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3</v>
      </c>
      <c r="KH64" s="1">
        <v>0</v>
      </c>
      <c r="KI64" s="1">
        <v>0</v>
      </c>
      <c r="KJ64" s="1">
        <v>0</v>
      </c>
      <c r="KK64" s="1">
        <v>5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3</v>
      </c>
      <c r="LK64" s="1">
        <v>0</v>
      </c>
      <c r="LL64" s="1">
        <v>7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29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6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9</v>
      </c>
      <c r="OW64" s="1">
        <v>0</v>
      </c>
      <c r="OX64" s="1">
        <v>0</v>
      </c>
      <c r="OY64" s="1">
        <v>6</v>
      </c>
      <c r="OZ64" s="1">
        <v>6</v>
      </c>
      <c r="PA64" s="1">
        <v>0</v>
      </c>
      <c r="PB64" s="1">
        <v>3</v>
      </c>
      <c r="PC64" s="1">
        <v>10</v>
      </c>
      <c r="PD64" s="1">
        <v>0</v>
      </c>
      <c r="PE64" s="1">
        <v>11</v>
      </c>
      <c r="PF64" s="1">
        <v>6</v>
      </c>
      <c r="PG64" s="1">
        <v>0</v>
      </c>
      <c r="PH64" s="1">
        <v>0</v>
      </c>
      <c r="PI64" s="1">
        <v>0</v>
      </c>
      <c r="PJ64" s="1">
        <v>6</v>
      </c>
      <c r="PK64" s="1">
        <v>0</v>
      </c>
      <c r="PL64" s="1">
        <v>7</v>
      </c>
      <c r="PM64" s="1">
        <v>0</v>
      </c>
      <c r="PN64" s="1">
        <v>7</v>
      </c>
      <c r="PO64" s="1">
        <v>0</v>
      </c>
      <c r="PP64" s="1">
        <v>5</v>
      </c>
      <c r="PQ64" s="1">
        <v>0</v>
      </c>
      <c r="PR64" s="1">
        <v>20</v>
      </c>
      <c r="PS64" s="1">
        <v>0</v>
      </c>
      <c r="PT64" s="1">
        <v>0</v>
      </c>
      <c r="PU64" s="1">
        <v>0</v>
      </c>
      <c r="PV64" s="1">
        <v>4</v>
      </c>
      <c r="PW64" s="1">
        <v>6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0</v>
      </c>
      <c r="QD64" s="1">
        <v>0</v>
      </c>
      <c r="QE64" s="1">
        <v>12</v>
      </c>
      <c r="QF64" s="1">
        <v>4</v>
      </c>
      <c r="QG64" s="1">
        <v>0</v>
      </c>
      <c r="QH64" s="1">
        <v>0</v>
      </c>
      <c r="QI64" s="1">
        <v>0</v>
      </c>
      <c r="QJ64" s="1">
        <v>7</v>
      </c>
      <c r="QK64" s="1">
        <v>0</v>
      </c>
      <c r="QL64" s="1">
        <v>11</v>
      </c>
      <c r="QM64" s="1">
        <v>7</v>
      </c>
      <c r="QN64" s="1">
        <v>23</v>
      </c>
      <c r="QO64" s="1">
        <v>4</v>
      </c>
      <c r="QP64" s="1">
        <v>0</v>
      </c>
      <c r="QQ64" s="1">
        <v>0</v>
      </c>
      <c r="QR64" s="1">
        <v>0</v>
      </c>
      <c r="QS64" s="1">
        <v>20</v>
      </c>
      <c r="QT64" s="1">
        <v>10</v>
      </c>
      <c r="QU64" s="1">
        <v>0</v>
      </c>
      <c r="QV64" s="1">
        <v>14</v>
      </c>
      <c r="QW64" s="1">
        <v>3</v>
      </c>
      <c r="QX64" s="1">
        <v>0</v>
      </c>
      <c r="QY64" s="1">
        <v>0</v>
      </c>
      <c r="QZ64" s="1">
        <v>0</v>
      </c>
      <c r="RA64" s="1">
        <v>3</v>
      </c>
      <c r="RB64" s="1">
        <v>0</v>
      </c>
      <c r="RC64" s="1">
        <v>12</v>
      </c>
      <c r="RD64" s="1">
        <v>0</v>
      </c>
      <c r="RE64" s="1">
        <v>0</v>
      </c>
      <c r="RF64" s="1">
        <v>0</v>
      </c>
      <c r="RG64" s="1">
        <v>0</v>
      </c>
      <c r="RH64" s="1">
        <v>9</v>
      </c>
      <c r="RI64" s="1">
        <v>0</v>
      </c>
      <c r="RJ64" s="1">
        <v>0</v>
      </c>
      <c r="RK64" s="1">
        <v>0</v>
      </c>
      <c r="RL64" s="1">
        <v>0</v>
      </c>
      <c r="RM64" s="1">
        <v>3</v>
      </c>
      <c r="RN64" s="1">
        <v>0</v>
      </c>
      <c r="RO64" s="1">
        <v>0</v>
      </c>
      <c r="RP64" s="1">
        <v>0</v>
      </c>
      <c r="RQ64" s="1">
        <v>15</v>
      </c>
      <c r="RR64" s="1">
        <v>0</v>
      </c>
      <c r="RS64" s="1">
        <v>0</v>
      </c>
      <c r="RT64" s="1">
        <v>11</v>
      </c>
      <c r="RU64" s="1">
        <v>5</v>
      </c>
      <c r="RV64" s="1">
        <v>4</v>
      </c>
      <c r="RW64" s="1">
        <v>0</v>
      </c>
      <c r="RX64" s="1">
        <v>0</v>
      </c>
      <c r="RY64" s="1">
        <v>0</v>
      </c>
      <c r="RZ64" s="1">
        <v>259</v>
      </c>
      <c r="SA64" s="1">
        <v>0</v>
      </c>
      <c r="SB64" s="1">
        <v>0</v>
      </c>
      <c r="SC64" s="1">
        <v>30</v>
      </c>
      <c r="SD64" s="1">
        <v>69</v>
      </c>
      <c r="SE64" s="1">
        <v>8</v>
      </c>
      <c r="SF64" s="1">
        <v>10</v>
      </c>
      <c r="SG64" s="1">
        <v>82</v>
      </c>
      <c r="SH64" s="1">
        <v>0</v>
      </c>
      <c r="SI64" s="1">
        <v>135</v>
      </c>
      <c r="SJ64" s="1">
        <v>60</v>
      </c>
      <c r="SK64" s="1">
        <v>0</v>
      </c>
      <c r="SL64" s="1">
        <v>5</v>
      </c>
      <c r="SM64" s="1">
        <v>12</v>
      </c>
      <c r="SN64" s="1">
        <v>78</v>
      </c>
      <c r="SO64" s="1">
        <v>0</v>
      </c>
      <c r="SP64" s="1">
        <v>9</v>
      </c>
      <c r="SQ64" s="1">
        <v>0</v>
      </c>
      <c r="SR64" s="1">
        <v>79</v>
      </c>
      <c r="SS64" s="1">
        <v>3</v>
      </c>
      <c r="ST64" s="1">
        <v>31</v>
      </c>
      <c r="SU64" s="1">
        <v>0</v>
      </c>
      <c r="SV64" s="1">
        <v>203</v>
      </c>
      <c r="SW64" s="1">
        <v>5</v>
      </c>
      <c r="SX64" s="1">
        <v>4</v>
      </c>
      <c r="SY64" s="1">
        <v>10</v>
      </c>
      <c r="SZ64" s="1">
        <v>54</v>
      </c>
      <c r="TA64" s="1">
        <v>50</v>
      </c>
      <c r="TB64" s="1">
        <v>11</v>
      </c>
      <c r="TC64" s="1">
        <v>6</v>
      </c>
      <c r="TD64" s="1">
        <v>0</v>
      </c>
      <c r="TE64" s="1">
        <v>39</v>
      </c>
      <c r="TF64" s="1">
        <v>7</v>
      </c>
      <c r="TG64" s="1">
        <v>36</v>
      </c>
      <c r="TH64" s="1">
        <v>3</v>
      </c>
      <c r="TI64" s="1">
        <v>109</v>
      </c>
      <c r="TJ64" s="1">
        <v>60</v>
      </c>
      <c r="TK64" s="1">
        <v>13</v>
      </c>
      <c r="TL64" s="1">
        <v>0</v>
      </c>
      <c r="TM64" s="1">
        <v>10</v>
      </c>
      <c r="TN64" s="1">
        <v>66</v>
      </c>
      <c r="TO64" s="1">
        <v>3</v>
      </c>
      <c r="TP64" s="1">
        <v>46</v>
      </c>
      <c r="TQ64" s="1">
        <v>32</v>
      </c>
      <c r="TR64" s="1">
        <v>271</v>
      </c>
      <c r="TS64" s="1">
        <v>36</v>
      </c>
      <c r="TT64" s="1">
        <v>7</v>
      </c>
      <c r="TU64" s="1">
        <v>5</v>
      </c>
      <c r="TV64" s="1">
        <v>5</v>
      </c>
      <c r="TW64" s="1">
        <v>210</v>
      </c>
      <c r="TX64" s="1">
        <v>94</v>
      </c>
      <c r="TY64" s="1">
        <v>5</v>
      </c>
      <c r="TZ64" s="1">
        <v>104</v>
      </c>
      <c r="UA64" s="1">
        <v>47</v>
      </c>
      <c r="UB64" s="1">
        <v>11</v>
      </c>
      <c r="UC64" s="1">
        <v>0</v>
      </c>
      <c r="UD64" s="1">
        <v>0</v>
      </c>
      <c r="UE64" s="1">
        <v>14</v>
      </c>
      <c r="UF64" s="1">
        <v>0</v>
      </c>
      <c r="UG64" s="1">
        <v>68</v>
      </c>
      <c r="UH64" s="1">
        <v>0</v>
      </c>
      <c r="UI64" s="1">
        <v>0</v>
      </c>
      <c r="UJ64" s="1">
        <v>3</v>
      </c>
      <c r="UK64" s="1">
        <v>0</v>
      </c>
      <c r="UL64" s="1">
        <v>107</v>
      </c>
      <c r="UM64" s="1">
        <v>3</v>
      </c>
      <c r="UN64" s="1">
        <v>6</v>
      </c>
      <c r="UO64" s="1">
        <v>0</v>
      </c>
      <c r="UP64" s="1">
        <v>0</v>
      </c>
      <c r="UQ64" s="1">
        <v>10</v>
      </c>
      <c r="UR64" s="1">
        <v>0</v>
      </c>
      <c r="US64" s="1">
        <v>0</v>
      </c>
      <c r="UT64" s="1">
        <v>0</v>
      </c>
      <c r="UU64" s="1">
        <v>147</v>
      </c>
      <c r="UV64" s="1">
        <v>65</v>
      </c>
      <c r="UW64" s="1">
        <v>3</v>
      </c>
      <c r="UX64" s="1">
        <v>112</v>
      </c>
      <c r="UY64" s="1">
        <v>60</v>
      </c>
      <c r="UZ64" s="1">
        <v>32</v>
      </c>
      <c r="VA64" s="1">
        <v>0</v>
      </c>
      <c r="VB64" s="1">
        <v>0</v>
      </c>
      <c r="VC64" s="1">
        <v>4</v>
      </c>
      <c r="VD64" s="1">
        <v>2791</v>
      </c>
    </row>
    <row r="65" spans="1:576" x14ac:dyDescent="0.25">
      <c r="A65" s="4">
        <v>62</v>
      </c>
      <c r="B65" s="1" t="s">
        <v>69</v>
      </c>
      <c r="C65" s="1">
        <v>0</v>
      </c>
      <c r="D65" s="1">
        <v>0</v>
      </c>
      <c r="E65" s="1">
        <v>0</v>
      </c>
      <c r="F65" s="1">
        <v>14</v>
      </c>
      <c r="G65" s="1">
        <v>0</v>
      </c>
      <c r="H65" s="1">
        <v>0</v>
      </c>
      <c r="I65" s="1">
        <v>3</v>
      </c>
      <c r="J65" s="1">
        <v>0</v>
      </c>
      <c r="K65" s="1">
        <v>17</v>
      </c>
      <c r="L65" s="1">
        <v>17</v>
      </c>
      <c r="M65" s="1">
        <v>0</v>
      </c>
      <c r="N65" s="1">
        <v>0</v>
      </c>
      <c r="O65" s="1">
        <v>10</v>
      </c>
      <c r="P65" s="1">
        <v>48</v>
      </c>
      <c r="Q65" s="1">
        <v>0</v>
      </c>
      <c r="R65" s="1">
        <v>0</v>
      </c>
      <c r="S65" s="1">
        <v>0</v>
      </c>
      <c r="T65" s="1">
        <v>24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12</v>
      </c>
      <c r="AB65" s="1">
        <v>11</v>
      </c>
      <c r="AC65" s="1">
        <v>6</v>
      </c>
      <c r="AD65" s="1">
        <v>9</v>
      </c>
      <c r="AE65" s="1">
        <v>0</v>
      </c>
      <c r="AF65" s="1">
        <v>0</v>
      </c>
      <c r="AG65" s="1">
        <v>0</v>
      </c>
      <c r="AH65" s="1">
        <v>0</v>
      </c>
      <c r="AI65" s="1">
        <v>179</v>
      </c>
      <c r="AJ65" s="1">
        <v>0</v>
      </c>
      <c r="AK65" s="1">
        <v>9</v>
      </c>
      <c r="AL65" s="1">
        <v>11</v>
      </c>
      <c r="AM65" s="1">
        <v>3</v>
      </c>
      <c r="AN65" s="1">
        <v>0</v>
      </c>
      <c r="AO65" s="1">
        <v>0</v>
      </c>
      <c r="AP65" s="1">
        <v>56</v>
      </c>
      <c r="AQ65" s="1">
        <v>0</v>
      </c>
      <c r="AR65" s="1">
        <v>6</v>
      </c>
      <c r="AS65" s="1">
        <v>4</v>
      </c>
      <c r="AT65" s="1">
        <v>31</v>
      </c>
      <c r="AU65" s="1">
        <v>27</v>
      </c>
      <c r="AV65" s="1">
        <v>5</v>
      </c>
      <c r="AW65" s="1">
        <v>0</v>
      </c>
      <c r="AX65" s="1">
        <v>0</v>
      </c>
      <c r="AY65" s="1">
        <v>30</v>
      </c>
      <c r="AZ65" s="1">
        <v>25</v>
      </c>
      <c r="BA65" s="1">
        <v>0</v>
      </c>
      <c r="BB65" s="1">
        <v>43</v>
      </c>
      <c r="BC65" s="1">
        <v>0</v>
      </c>
      <c r="BD65" s="1">
        <v>0</v>
      </c>
      <c r="BE65" s="1">
        <v>0</v>
      </c>
      <c r="BF65" s="1">
        <v>0</v>
      </c>
      <c r="BG65" s="1">
        <v>3</v>
      </c>
      <c r="BH65" s="1">
        <v>0</v>
      </c>
      <c r="BI65" s="1">
        <v>6</v>
      </c>
      <c r="BJ65" s="1">
        <v>0</v>
      </c>
      <c r="BK65" s="1">
        <v>0</v>
      </c>
      <c r="BL65" s="1">
        <v>0</v>
      </c>
      <c r="BM65" s="1">
        <v>0</v>
      </c>
      <c r="BN65" s="1">
        <v>3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14</v>
      </c>
      <c r="BX65" s="1">
        <v>108</v>
      </c>
      <c r="BY65" s="1">
        <v>0</v>
      </c>
      <c r="BZ65" s="1">
        <v>56</v>
      </c>
      <c r="CA65" s="1">
        <v>5</v>
      </c>
      <c r="CB65" s="1">
        <v>0</v>
      </c>
      <c r="CC65" s="1">
        <v>0</v>
      </c>
      <c r="CD65" s="1">
        <v>0</v>
      </c>
      <c r="CE65" s="1">
        <v>0</v>
      </c>
      <c r="CF65" s="1">
        <v>816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12</v>
      </c>
      <c r="FO65" s="1">
        <v>0</v>
      </c>
      <c r="FP65" s="1">
        <v>0</v>
      </c>
      <c r="FQ65" s="1">
        <v>0</v>
      </c>
      <c r="FR65" s="1">
        <v>0</v>
      </c>
      <c r="FS65" s="1">
        <v>3</v>
      </c>
      <c r="FT65" s="1">
        <v>37</v>
      </c>
      <c r="FU65" s="1">
        <v>0</v>
      </c>
      <c r="FV65" s="1">
        <v>0</v>
      </c>
      <c r="FW65" s="1">
        <v>7</v>
      </c>
      <c r="FX65" s="1">
        <v>65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7</v>
      </c>
      <c r="GE65" s="1">
        <v>0</v>
      </c>
      <c r="GF65" s="1">
        <v>4</v>
      </c>
      <c r="GG65" s="1">
        <v>0</v>
      </c>
      <c r="GH65" s="1">
        <v>0</v>
      </c>
      <c r="GI65" s="1">
        <v>0</v>
      </c>
      <c r="GJ65" s="1">
        <v>17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150</v>
      </c>
      <c r="GR65" s="1">
        <v>0</v>
      </c>
      <c r="GS65" s="1">
        <v>5</v>
      </c>
      <c r="GT65" s="1">
        <v>12</v>
      </c>
      <c r="GU65" s="1">
        <v>3</v>
      </c>
      <c r="GV65" s="1">
        <v>0</v>
      </c>
      <c r="GW65" s="1">
        <v>0</v>
      </c>
      <c r="GX65" s="1">
        <v>8</v>
      </c>
      <c r="GY65" s="1">
        <v>0</v>
      </c>
      <c r="GZ65" s="1">
        <v>0</v>
      </c>
      <c r="HA65" s="1">
        <v>10</v>
      </c>
      <c r="HB65" s="1">
        <v>7</v>
      </c>
      <c r="HC65" s="1">
        <v>32</v>
      </c>
      <c r="HD65" s="1">
        <v>3</v>
      </c>
      <c r="HE65" s="1">
        <v>0</v>
      </c>
      <c r="HF65" s="1">
        <v>0</v>
      </c>
      <c r="HG65" s="1">
        <v>12</v>
      </c>
      <c r="HH65" s="1">
        <v>8</v>
      </c>
      <c r="HI65" s="1">
        <v>0</v>
      </c>
      <c r="HJ65" s="1">
        <v>8</v>
      </c>
      <c r="HK65" s="1">
        <v>4</v>
      </c>
      <c r="HL65" s="1">
        <v>0</v>
      </c>
      <c r="HM65" s="1">
        <v>0</v>
      </c>
      <c r="HN65" s="1">
        <v>0</v>
      </c>
      <c r="HO65" s="1">
        <v>5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6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15</v>
      </c>
      <c r="IG65" s="1">
        <v>0</v>
      </c>
      <c r="IH65" s="1">
        <v>3</v>
      </c>
      <c r="II65" s="1">
        <v>0</v>
      </c>
      <c r="IJ65" s="1">
        <v>0</v>
      </c>
      <c r="IK65" s="1">
        <v>0</v>
      </c>
      <c r="IL65" s="1">
        <v>0</v>
      </c>
      <c r="IM65" s="1">
        <v>0</v>
      </c>
      <c r="IN65" s="1">
        <v>471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4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8</v>
      </c>
      <c r="SA65" s="1">
        <v>0</v>
      </c>
      <c r="SB65" s="1">
        <v>0</v>
      </c>
      <c r="SC65" s="1">
        <v>0</v>
      </c>
      <c r="SD65" s="1">
        <v>27</v>
      </c>
      <c r="SE65" s="1">
        <v>0</v>
      </c>
      <c r="SF65" s="1">
        <v>0</v>
      </c>
      <c r="SG65" s="1">
        <v>3</v>
      </c>
      <c r="SH65" s="1">
        <v>0</v>
      </c>
      <c r="SI65" s="1">
        <v>19</v>
      </c>
      <c r="SJ65" s="1">
        <v>49</v>
      </c>
      <c r="SK65" s="1">
        <v>0</v>
      </c>
      <c r="SL65" s="1">
        <v>0</v>
      </c>
      <c r="SM65" s="1">
        <v>17</v>
      </c>
      <c r="SN65" s="1">
        <v>118</v>
      </c>
      <c r="SO65" s="1">
        <v>0</v>
      </c>
      <c r="SP65" s="1">
        <v>0</v>
      </c>
      <c r="SQ65" s="1">
        <v>0</v>
      </c>
      <c r="SR65" s="1">
        <v>28</v>
      </c>
      <c r="SS65" s="1">
        <v>0</v>
      </c>
      <c r="ST65" s="1">
        <v>16</v>
      </c>
      <c r="SU65" s="1">
        <v>0</v>
      </c>
      <c r="SV65" s="1">
        <v>12</v>
      </c>
      <c r="SW65" s="1">
        <v>0</v>
      </c>
      <c r="SX65" s="1">
        <v>0</v>
      </c>
      <c r="SY65" s="1">
        <v>12</v>
      </c>
      <c r="SZ65" s="1">
        <v>28</v>
      </c>
      <c r="TA65" s="1">
        <v>10</v>
      </c>
      <c r="TB65" s="1">
        <v>7</v>
      </c>
      <c r="TC65" s="1">
        <v>0</v>
      </c>
      <c r="TD65" s="1">
        <v>0</v>
      </c>
      <c r="TE65" s="1">
        <v>5</v>
      </c>
      <c r="TF65" s="1">
        <v>0</v>
      </c>
      <c r="TG65" s="1">
        <v>332</v>
      </c>
      <c r="TH65" s="1">
        <v>0</v>
      </c>
      <c r="TI65" s="1">
        <v>16</v>
      </c>
      <c r="TJ65" s="1">
        <v>22</v>
      </c>
      <c r="TK65" s="1">
        <v>3</v>
      </c>
      <c r="TL65" s="1">
        <v>0</v>
      </c>
      <c r="TM65" s="1">
        <v>0</v>
      </c>
      <c r="TN65" s="1">
        <v>64</v>
      </c>
      <c r="TO65" s="1">
        <v>0</v>
      </c>
      <c r="TP65" s="1">
        <v>11</v>
      </c>
      <c r="TQ65" s="1">
        <v>18</v>
      </c>
      <c r="TR65" s="1">
        <v>35</v>
      </c>
      <c r="TS65" s="1">
        <v>59</v>
      </c>
      <c r="TT65" s="1">
        <v>7</v>
      </c>
      <c r="TU65" s="1">
        <v>3</v>
      </c>
      <c r="TV65" s="1">
        <v>0</v>
      </c>
      <c r="TW65" s="1">
        <v>38</v>
      </c>
      <c r="TX65" s="1">
        <v>30</v>
      </c>
      <c r="TY65" s="1">
        <v>0</v>
      </c>
      <c r="TZ65" s="1">
        <v>51</v>
      </c>
      <c r="UA65" s="1">
        <v>0</v>
      </c>
      <c r="UB65" s="1">
        <v>0</v>
      </c>
      <c r="UC65" s="1">
        <v>0</v>
      </c>
      <c r="UD65" s="1">
        <v>0</v>
      </c>
      <c r="UE65" s="1">
        <v>9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0</v>
      </c>
      <c r="UL65" s="1">
        <v>8</v>
      </c>
      <c r="UM65" s="1">
        <v>0</v>
      </c>
      <c r="UN65" s="1">
        <v>0</v>
      </c>
      <c r="UO65" s="1">
        <v>3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17</v>
      </c>
      <c r="UV65" s="1">
        <v>125</v>
      </c>
      <c r="UW65" s="1">
        <v>0</v>
      </c>
      <c r="UX65" s="1">
        <v>58</v>
      </c>
      <c r="UY65" s="1">
        <v>5</v>
      </c>
      <c r="UZ65" s="1">
        <v>0</v>
      </c>
      <c r="VA65" s="1">
        <v>0</v>
      </c>
      <c r="VB65" s="1">
        <v>0</v>
      </c>
      <c r="VC65" s="1">
        <v>0</v>
      </c>
      <c r="VD65" s="1">
        <v>1296</v>
      </c>
    </row>
    <row r="66" spans="1:576" x14ac:dyDescent="0.25">
      <c r="A66" s="4">
        <v>63</v>
      </c>
      <c r="B66" s="1" t="s">
        <v>98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3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4</v>
      </c>
      <c r="AU66" s="1">
        <v>0</v>
      </c>
      <c r="AV66" s="1">
        <v>0</v>
      </c>
      <c r="AW66" s="1">
        <v>0</v>
      </c>
      <c r="AX66" s="1">
        <v>0</v>
      </c>
      <c r="AY66" s="1">
        <v>3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5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7</v>
      </c>
      <c r="BY66" s="1">
        <v>0</v>
      </c>
      <c r="BZ66" s="1">
        <v>3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36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3</v>
      </c>
      <c r="FK66" s="1">
        <v>0</v>
      </c>
      <c r="FL66" s="1">
        <v>0</v>
      </c>
      <c r="FM66" s="1">
        <v>4</v>
      </c>
      <c r="FN66" s="1">
        <v>4</v>
      </c>
      <c r="FO66" s="1">
        <v>0</v>
      </c>
      <c r="FP66" s="1">
        <v>3</v>
      </c>
      <c r="FQ66" s="1">
        <v>10</v>
      </c>
      <c r="FR66" s="1">
        <v>0</v>
      </c>
      <c r="FS66" s="1">
        <v>4</v>
      </c>
      <c r="FT66" s="1">
        <v>0</v>
      </c>
      <c r="FU66" s="1">
        <v>0</v>
      </c>
      <c r="FV66" s="1">
        <v>0</v>
      </c>
      <c r="FW66" s="1">
        <v>12</v>
      </c>
      <c r="FX66" s="1">
        <v>20</v>
      </c>
      <c r="FY66" s="1">
        <v>0</v>
      </c>
      <c r="FZ66" s="1">
        <v>0</v>
      </c>
      <c r="GA66" s="1">
        <v>0</v>
      </c>
      <c r="GB66" s="1">
        <v>3</v>
      </c>
      <c r="GC66" s="1">
        <v>0</v>
      </c>
      <c r="GD66" s="1">
        <v>20</v>
      </c>
      <c r="GE66" s="1">
        <v>0</v>
      </c>
      <c r="GF66" s="1">
        <v>22</v>
      </c>
      <c r="GG66" s="1">
        <v>0</v>
      </c>
      <c r="GH66" s="1">
        <v>0</v>
      </c>
      <c r="GI66" s="1">
        <v>0</v>
      </c>
      <c r="GJ66" s="1">
        <v>9</v>
      </c>
      <c r="GK66" s="1">
        <v>5</v>
      </c>
      <c r="GL66" s="1">
        <v>0</v>
      </c>
      <c r="GM66" s="1">
        <v>0</v>
      </c>
      <c r="GN66" s="1">
        <v>0</v>
      </c>
      <c r="GO66" s="1">
        <v>5</v>
      </c>
      <c r="GP66" s="1">
        <v>0</v>
      </c>
      <c r="GQ66" s="1">
        <v>0</v>
      </c>
      <c r="GR66" s="1">
        <v>0</v>
      </c>
      <c r="GS66" s="1">
        <v>21</v>
      </c>
      <c r="GT66" s="1">
        <v>0</v>
      </c>
      <c r="GU66" s="1">
        <v>6</v>
      </c>
      <c r="GV66" s="1">
        <v>0</v>
      </c>
      <c r="GW66" s="1">
        <v>0</v>
      </c>
      <c r="GX66" s="1">
        <v>5</v>
      </c>
      <c r="GY66" s="1">
        <v>0</v>
      </c>
      <c r="GZ66" s="1">
        <v>0</v>
      </c>
      <c r="HA66" s="1">
        <v>0</v>
      </c>
      <c r="HB66" s="1">
        <v>10</v>
      </c>
      <c r="HC66" s="1">
        <v>0</v>
      </c>
      <c r="HD66" s="1">
        <v>0</v>
      </c>
      <c r="HE66" s="1">
        <v>0</v>
      </c>
      <c r="HF66" s="1">
        <v>0</v>
      </c>
      <c r="HG66" s="1">
        <v>3</v>
      </c>
      <c r="HH66" s="1">
        <v>3</v>
      </c>
      <c r="HI66" s="1">
        <v>0</v>
      </c>
      <c r="HJ66" s="1">
        <v>4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10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4</v>
      </c>
      <c r="ID66" s="1">
        <v>0</v>
      </c>
      <c r="IE66" s="1">
        <v>4</v>
      </c>
      <c r="IF66" s="1">
        <v>11</v>
      </c>
      <c r="IG66" s="1">
        <v>0</v>
      </c>
      <c r="IH66" s="1">
        <v>14</v>
      </c>
      <c r="II66" s="1">
        <v>5</v>
      </c>
      <c r="IJ66" s="1">
        <v>0</v>
      </c>
      <c r="IK66" s="1">
        <v>0</v>
      </c>
      <c r="IL66" s="1">
        <v>0</v>
      </c>
      <c r="IM66" s="1">
        <v>0</v>
      </c>
      <c r="IN66" s="1">
        <v>215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4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22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0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6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11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44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3</v>
      </c>
      <c r="SA66" s="1">
        <v>0</v>
      </c>
      <c r="SB66" s="1">
        <v>0</v>
      </c>
      <c r="SC66" s="1">
        <v>4</v>
      </c>
      <c r="SD66" s="1">
        <v>6</v>
      </c>
      <c r="SE66" s="1">
        <v>0</v>
      </c>
      <c r="SF66" s="1">
        <v>3</v>
      </c>
      <c r="SG66" s="1">
        <v>12</v>
      </c>
      <c r="SH66" s="1">
        <v>0</v>
      </c>
      <c r="SI66" s="1">
        <v>7</v>
      </c>
      <c r="SJ66" s="1">
        <v>4</v>
      </c>
      <c r="SK66" s="1">
        <v>0</v>
      </c>
      <c r="SL66" s="1">
        <v>0</v>
      </c>
      <c r="SM66" s="1">
        <v>12</v>
      </c>
      <c r="SN66" s="1">
        <v>19</v>
      </c>
      <c r="SO66" s="1">
        <v>0</v>
      </c>
      <c r="SP66" s="1">
        <v>0</v>
      </c>
      <c r="SQ66" s="1">
        <v>0</v>
      </c>
      <c r="SR66" s="1">
        <v>3</v>
      </c>
      <c r="SS66" s="1">
        <v>0</v>
      </c>
      <c r="ST66" s="1">
        <v>21</v>
      </c>
      <c r="SU66" s="1">
        <v>0</v>
      </c>
      <c r="SV66" s="1">
        <v>43</v>
      </c>
      <c r="SW66" s="1">
        <v>0</v>
      </c>
      <c r="SX66" s="1">
        <v>0</v>
      </c>
      <c r="SY66" s="1">
        <v>0</v>
      </c>
      <c r="SZ66" s="1">
        <v>9</v>
      </c>
      <c r="TA66" s="1">
        <v>9</v>
      </c>
      <c r="TB66" s="1">
        <v>0</v>
      </c>
      <c r="TC66" s="1">
        <v>0</v>
      </c>
      <c r="TD66" s="1">
        <v>0</v>
      </c>
      <c r="TE66" s="1">
        <v>6</v>
      </c>
      <c r="TF66" s="1">
        <v>0</v>
      </c>
      <c r="TG66" s="1">
        <v>4</v>
      </c>
      <c r="TH66" s="1">
        <v>0</v>
      </c>
      <c r="TI66" s="1">
        <v>22</v>
      </c>
      <c r="TJ66" s="1">
        <v>0</v>
      </c>
      <c r="TK66" s="1">
        <v>6</v>
      </c>
      <c r="TL66" s="1">
        <v>0</v>
      </c>
      <c r="TM66" s="1">
        <v>0</v>
      </c>
      <c r="TN66" s="1">
        <v>5</v>
      </c>
      <c r="TO66" s="1">
        <v>0</v>
      </c>
      <c r="TP66" s="1">
        <v>0</v>
      </c>
      <c r="TQ66" s="1">
        <v>0</v>
      </c>
      <c r="TR66" s="1">
        <v>18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4</v>
      </c>
      <c r="TY66" s="1">
        <v>0</v>
      </c>
      <c r="TZ66" s="1">
        <v>4</v>
      </c>
      <c r="UA66" s="1">
        <v>0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28</v>
      </c>
      <c r="UH66" s="1">
        <v>0</v>
      </c>
      <c r="UI66" s="1">
        <v>0</v>
      </c>
      <c r="UJ66" s="1">
        <v>0</v>
      </c>
      <c r="UK66" s="1">
        <v>0</v>
      </c>
      <c r="UL66" s="1">
        <v>0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4</v>
      </c>
      <c r="UT66" s="1">
        <v>0</v>
      </c>
      <c r="UU66" s="1">
        <v>9</v>
      </c>
      <c r="UV66" s="1">
        <v>14</v>
      </c>
      <c r="UW66" s="1">
        <v>0</v>
      </c>
      <c r="UX66" s="1">
        <v>14</v>
      </c>
      <c r="UY66" s="1">
        <v>5</v>
      </c>
      <c r="UZ66" s="1">
        <v>4</v>
      </c>
      <c r="VA66" s="1">
        <v>0</v>
      </c>
      <c r="VB66" s="1">
        <v>0</v>
      </c>
      <c r="VC66" s="1">
        <v>0</v>
      </c>
      <c r="VD66" s="1">
        <v>305</v>
      </c>
    </row>
    <row r="67" spans="1:576" x14ac:dyDescent="0.25">
      <c r="A67" s="4">
        <v>64</v>
      </c>
      <c r="B67" s="1" t="s">
        <v>119</v>
      </c>
      <c r="C67" s="1">
        <v>0</v>
      </c>
      <c r="D67" s="1">
        <v>0</v>
      </c>
      <c r="E67" s="1">
        <v>0</v>
      </c>
      <c r="F67" s="1">
        <v>38</v>
      </c>
      <c r="G67" s="1">
        <v>0</v>
      </c>
      <c r="H67" s="1">
        <v>0</v>
      </c>
      <c r="I67" s="1">
        <v>0</v>
      </c>
      <c r="J67" s="1">
        <v>0</v>
      </c>
      <c r="K67" s="1">
        <v>5</v>
      </c>
      <c r="L67" s="1">
        <v>44</v>
      </c>
      <c r="M67" s="1">
        <v>0</v>
      </c>
      <c r="N67" s="1">
        <v>0</v>
      </c>
      <c r="O67" s="1">
        <v>4</v>
      </c>
      <c r="P67" s="1">
        <v>28</v>
      </c>
      <c r="Q67" s="1">
        <v>0</v>
      </c>
      <c r="R67" s="1">
        <v>0</v>
      </c>
      <c r="S67" s="1">
        <v>0</v>
      </c>
      <c r="T67" s="1">
        <v>55</v>
      </c>
      <c r="U67" s="1">
        <v>0</v>
      </c>
      <c r="V67" s="1">
        <v>0</v>
      </c>
      <c r="W67" s="1">
        <v>0</v>
      </c>
      <c r="X67" s="1">
        <v>7</v>
      </c>
      <c r="Y67" s="1">
        <v>0</v>
      </c>
      <c r="Z67" s="1">
        <v>0</v>
      </c>
      <c r="AA67" s="1">
        <v>0</v>
      </c>
      <c r="AB67" s="1">
        <v>35</v>
      </c>
      <c r="AC67" s="1">
        <v>10</v>
      </c>
      <c r="AD67" s="1">
        <v>0</v>
      </c>
      <c r="AE67" s="1">
        <v>0</v>
      </c>
      <c r="AF67" s="1">
        <v>0</v>
      </c>
      <c r="AG67" s="1">
        <v>11</v>
      </c>
      <c r="AH67" s="1">
        <v>0</v>
      </c>
      <c r="AI67" s="1">
        <v>71</v>
      </c>
      <c r="AJ67" s="1">
        <v>0</v>
      </c>
      <c r="AK67" s="1">
        <v>9</v>
      </c>
      <c r="AL67" s="1">
        <v>5</v>
      </c>
      <c r="AM67" s="1">
        <v>3</v>
      </c>
      <c r="AN67" s="1">
        <v>0</v>
      </c>
      <c r="AO67" s="1">
        <v>0</v>
      </c>
      <c r="AP67" s="1">
        <v>3</v>
      </c>
      <c r="AQ67" s="1">
        <v>0</v>
      </c>
      <c r="AR67" s="1">
        <v>20</v>
      </c>
      <c r="AS67" s="1">
        <v>3</v>
      </c>
      <c r="AT67" s="1">
        <v>77</v>
      </c>
      <c r="AU67" s="1">
        <v>30</v>
      </c>
      <c r="AV67" s="1">
        <v>0</v>
      </c>
      <c r="AW67" s="1">
        <v>4</v>
      </c>
      <c r="AX67" s="1">
        <v>0</v>
      </c>
      <c r="AY67" s="1">
        <v>12</v>
      </c>
      <c r="AZ67" s="1">
        <v>47</v>
      </c>
      <c r="BA67" s="1">
        <v>0</v>
      </c>
      <c r="BB67" s="1">
        <v>21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7</v>
      </c>
      <c r="BI67" s="1">
        <v>13</v>
      </c>
      <c r="BJ67" s="1">
        <v>0</v>
      </c>
      <c r="BK67" s="1">
        <v>0</v>
      </c>
      <c r="BL67" s="1">
        <v>0</v>
      </c>
      <c r="BM67" s="1">
        <v>0</v>
      </c>
      <c r="BN67" s="1">
        <v>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3</v>
      </c>
      <c r="BU67" s="1">
        <v>0</v>
      </c>
      <c r="BV67" s="1">
        <v>0</v>
      </c>
      <c r="BW67" s="1">
        <v>4</v>
      </c>
      <c r="BX67" s="1">
        <v>37</v>
      </c>
      <c r="BY67" s="1">
        <v>0</v>
      </c>
      <c r="BZ67" s="1">
        <v>170</v>
      </c>
      <c r="CA67" s="1">
        <v>68</v>
      </c>
      <c r="CB67" s="1">
        <v>5</v>
      </c>
      <c r="CC67" s="1">
        <v>0</v>
      </c>
      <c r="CD67" s="1">
        <v>0</v>
      </c>
      <c r="CE67" s="1">
        <v>4</v>
      </c>
      <c r="CF67" s="1">
        <v>860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4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3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4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5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18</v>
      </c>
      <c r="FK67" s="1">
        <v>0</v>
      </c>
      <c r="FL67" s="1">
        <v>0</v>
      </c>
      <c r="FM67" s="1">
        <v>29</v>
      </c>
      <c r="FN67" s="1">
        <v>22</v>
      </c>
      <c r="FO67" s="1">
        <v>3</v>
      </c>
      <c r="FP67" s="1">
        <v>10</v>
      </c>
      <c r="FQ67" s="1">
        <v>20</v>
      </c>
      <c r="FR67" s="1">
        <v>0</v>
      </c>
      <c r="FS67" s="1">
        <v>43</v>
      </c>
      <c r="FT67" s="1">
        <v>98</v>
      </c>
      <c r="FU67" s="1">
        <v>0</v>
      </c>
      <c r="FV67" s="1">
        <v>4</v>
      </c>
      <c r="FW67" s="1">
        <v>100</v>
      </c>
      <c r="FX67" s="1">
        <v>476</v>
      </c>
      <c r="FY67" s="1">
        <v>0</v>
      </c>
      <c r="FZ67" s="1">
        <v>3</v>
      </c>
      <c r="GA67" s="1">
        <v>6</v>
      </c>
      <c r="GB67" s="1">
        <v>47</v>
      </c>
      <c r="GC67" s="1">
        <v>10</v>
      </c>
      <c r="GD67" s="1">
        <v>38</v>
      </c>
      <c r="GE67" s="1">
        <v>6</v>
      </c>
      <c r="GF67" s="1">
        <v>53</v>
      </c>
      <c r="GG67" s="1">
        <v>6</v>
      </c>
      <c r="GH67" s="1">
        <v>4</v>
      </c>
      <c r="GI67" s="1">
        <v>41</v>
      </c>
      <c r="GJ67" s="1">
        <v>211</v>
      </c>
      <c r="GK67" s="1">
        <v>76</v>
      </c>
      <c r="GL67" s="1">
        <v>26</v>
      </c>
      <c r="GM67" s="1">
        <v>4</v>
      </c>
      <c r="GN67" s="1">
        <v>0</v>
      </c>
      <c r="GO67" s="1">
        <v>16</v>
      </c>
      <c r="GP67" s="1">
        <v>13</v>
      </c>
      <c r="GQ67" s="1">
        <v>70</v>
      </c>
      <c r="GR67" s="1">
        <v>3</v>
      </c>
      <c r="GS67" s="1">
        <v>44</v>
      </c>
      <c r="GT67" s="1">
        <v>55</v>
      </c>
      <c r="GU67" s="1">
        <v>32</v>
      </c>
      <c r="GV67" s="1">
        <v>0</v>
      </c>
      <c r="GW67" s="1">
        <v>0</v>
      </c>
      <c r="GX67" s="1">
        <v>48</v>
      </c>
      <c r="GY67" s="1">
        <v>3</v>
      </c>
      <c r="GZ67" s="1">
        <v>51</v>
      </c>
      <c r="HA67" s="1">
        <v>38</v>
      </c>
      <c r="HB67" s="1">
        <v>40</v>
      </c>
      <c r="HC67" s="1">
        <v>187</v>
      </c>
      <c r="HD67" s="1">
        <v>3</v>
      </c>
      <c r="HE67" s="1">
        <v>10</v>
      </c>
      <c r="HF67" s="1">
        <v>0</v>
      </c>
      <c r="HG67" s="1">
        <v>95</v>
      </c>
      <c r="HH67" s="1">
        <v>53</v>
      </c>
      <c r="HI67" s="1">
        <v>0</v>
      </c>
      <c r="HJ67" s="1">
        <v>30</v>
      </c>
      <c r="HK67" s="1">
        <v>34</v>
      </c>
      <c r="HL67" s="1">
        <v>0</v>
      </c>
      <c r="HM67" s="1">
        <v>0</v>
      </c>
      <c r="HN67" s="1">
        <v>0</v>
      </c>
      <c r="HO67" s="1">
        <v>8</v>
      </c>
      <c r="HP67" s="1">
        <v>6</v>
      </c>
      <c r="HQ67" s="1">
        <v>22</v>
      </c>
      <c r="HR67" s="1">
        <v>0</v>
      </c>
      <c r="HS67" s="1">
        <v>4</v>
      </c>
      <c r="HT67" s="1">
        <v>4</v>
      </c>
      <c r="HU67" s="1">
        <v>0</v>
      </c>
      <c r="HV67" s="1">
        <v>42</v>
      </c>
      <c r="HW67" s="1">
        <v>5</v>
      </c>
      <c r="HX67" s="1">
        <v>3</v>
      </c>
      <c r="HY67" s="1">
        <v>3</v>
      </c>
      <c r="HZ67" s="1">
        <v>0</v>
      </c>
      <c r="IA67" s="1">
        <v>3</v>
      </c>
      <c r="IB67" s="1">
        <v>0</v>
      </c>
      <c r="IC67" s="1">
        <v>7</v>
      </c>
      <c r="ID67" s="1">
        <v>0</v>
      </c>
      <c r="IE67" s="1">
        <v>76</v>
      </c>
      <c r="IF67" s="1">
        <v>171</v>
      </c>
      <c r="IG67" s="1">
        <v>35</v>
      </c>
      <c r="IH67" s="1">
        <v>361</v>
      </c>
      <c r="II67" s="1">
        <v>9</v>
      </c>
      <c r="IJ67" s="1">
        <v>40</v>
      </c>
      <c r="IK67" s="1">
        <v>0</v>
      </c>
      <c r="IL67" s="1">
        <v>0</v>
      </c>
      <c r="IM67" s="1">
        <v>0</v>
      </c>
      <c r="IN67" s="1">
        <v>2968</v>
      </c>
      <c r="IO67" s="1">
        <v>0</v>
      </c>
      <c r="IP67" s="1">
        <v>0</v>
      </c>
      <c r="IQ67" s="1">
        <v>0</v>
      </c>
      <c r="IR67" s="1">
        <v>3</v>
      </c>
      <c r="IS67" s="1">
        <v>0</v>
      </c>
      <c r="IT67" s="1">
        <v>0</v>
      </c>
      <c r="IU67" s="1">
        <v>10</v>
      </c>
      <c r="IV67" s="1">
        <v>0</v>
      </c>
      <c r="IW67" s="1">
        <v>18</v>
      </c>
      <c r="IX67" s="1">
        <v>0</v>
      </c>
      <c r="IY67" s="1">
        <v>0</v>
      </c>
      <c r="IZ67" s="1">
        <v>0</v>
      </c>
      <c r="JA67" s="1">
        <v>0</v>
      </c>
      <c r="JB67" s="1">
        <v>14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6</v>
      </c>
      <c r="JK67" s="1">
        <v>0</v>
      </c>
      <c r="JL67" s="1">
        <v>0</v>
      </c>
      <c r="JM67" s="1">
        <v>3</v>
      </c>
      <c r="JN67" s="1">
        <v>3</v>
      </c>
      <c r="JO67" s="1">
        <v>4</v>
      </c>
      <c r="JP67" s="1">
        <v>7</v>
      </c>
      <c r="JQ67" s="1">
        <v>0</v>
      </c>
      <c r="JR67" s="1">
        <v>0</v>
      </c>
      <c r="JS67" s="1">
        <v>0</v>
      </c>
      <c r="JT67" s="1">
        <v>0</v>
      </c>
      <c r="JU67" s="1">
        <v>4</v>
      </c>
      <c r="JV67" s="1">
        <v>0</v>
      </c>
      <c r="JW67" s="1">
        <v>8</v>
      </c>
      <c r="JX67" s="1">
        <v>122</v>
      </c>
      <c r="JY67" s="1">
        <v>4</v>
      </c>
      <c r="JZ67" s="1">
        <v>0</v>
      </c>
      <c r="KA67" s="1">
        <v>0</v>
      </c>
      <c r="KB67" s="1">
        <v>5</v>
      </c>
      <c r="KC67" s="1">
        <v>0</v>
      </c>
      <c r="KD67" s="1">
        <v>5</v>
      </c>
      <c r="KE67" s="1">
        <v>12</v>
      </c>
      <c r="KF67" s="1">
        <v>16</v>
      </c>
      <c r="KG67" s="1">
        <v>0</v>
      </c>
      <c r="KH67" s="1">
        <v>3</v>
      </c>
      <c r="KI67" s="1">
        <v>0</v>
      </c>
      <c r="KJ67" s="1">
        <v>0</v>
      </c>
      <c r="KK67" s="1">
        <v>31</v>
      </c>
      <c r="KL67" s="1">
        <v>5</v>
      </c>
      <c r="KM67" s="1">
        <v>0</v>
      </c>
      <c r="KN67" s="1">
        <v>3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7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4</v>
      </c>
      <c r="LH67" s="1">
        <v>0</v>
      </c>
      <c r="LI67" s="1">
        <v>13</v>
      </c>
      <c r="LJ67" s="1">
        <v>13</v>
      </c>
      <c r="LK67" s="1">
        <v>0</v>
      </c>
      <c r="LL67" s="1">
        <v>17</v>
      </c>
      <c r="LM67" s="1">
        <v>3</v>
      </c>
      <c r="LN67" s="1">
        <v>4</v>
      </c>
      <c r="LO67" s="1">
        <v>0</v>
      </c>
      <c r="LP67" s="1">
        <v>0</v>
      </c>
      <c r="LQ67" s="1">
        <v>0</v>
      </c>
      <c r="LR67" s="1">
        <v>367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3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5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0</v>
      </c>
      <c r="OR67" s="1">
        <v>0</v>
      </c>
      <c r="OS67" s="1">
        <v>0</v>
      </c>
      <c r="OT67" s="1">
        <v>0</v>
      </c>
      <c r="OU67" s="1">
        <v>0</v>
      </c>
      <c r="OV67" s="1">
        <v>15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3</v>
      </c>
      <c r="PF67" s="1">
        <v>3</v>
      </c>
      <c r="PG67" s="1">
        <v>0</v>
      </c>
      <c r="PH67" s="1">
        <v>0</v>
      </c>
      <c r="PI67" s="1">
        <v>0</v>
      </c>
      <c r="PJ67" s="1">
        <v>20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4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3</v>
      </c>
      <c r="QD67" s="1">
        <v>0</v>
      </c>
      <c r="QE67" s="1">
        <v>0</v>
      </c>
      <c r="QF67" s="1">
        <v>10</v>
      </c>
      <c r="QG67" s="1">
        <v>0</v>
      </c>
      <c r="QH67" s="1">
        <v>0</v>
      </c>
      <c r="QI67" s="1">
        <v>0</v>
      </c>
      <c r="QJ67" s="1">
        <v>7</v>
      </c>
      <c r="QK67" s="1">
        <v>0</v>
      </c>
      <c r="QL67" s="1">
        <v>0</v>
      </c>
      <c r="QM67" s="1">
        <v>8</v>
      </c>
      <c r="QN67" s="1">
        <v>5</v>
      </c>
      <c r="QO67" s="1">
        <v>6</v>
      </c>
      <c r="QP67" s="1">
        <v>0</v>
      </c>
      <c r="QQ67" s="1">
        <v>0</v>
      </c>
      <c r="QR67" s="1">
        <v>0</v>
      </c>
      <c r="QS67" s="1">
        <v>12</v>
      </c>
      <c r="QT67" s="1">
        <v>0</v>
      </c>
      <c r="QU67" s="1">
        <v>0</v>
      </c>
      <c r="QV67" s="1">
        <v>3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3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4</v>
      </c>
      <c r="RR67" s="1">
        <v>12</v>
      </c>
      <c r="RS67" s="1">
        <v>0</v>
      </c>
      <c r="RT67" s="1">
        <v>11</v>
      </c>
      <c r="RU67" s="1">
        <v>0</v>
      </c>
      <c r="RV67" s="1">
        <v>4</v>
      </c>
      <c r="RW67" s="1">
        <v>0</v>
      </c>
      <c r="RX67" s="1">
        <v>0</v>
      </c>
      <c r="RY67" s="1">
        <v>0</v>
      </c>
      <c r="RZ67" s="1">
        <v>118</v>
      </c>
      <c r="SA67" s="1">
        <v>0</v>
      </c>
      <c r="SB67" s="1">
        <v>0</v>
      </c>
      <c r="SC67" s="1">
        <v>30</v>
      </c>
      <c r="SD67" s="1">
        <v>70</v>
      </c>
      <c r="SE67" s="1">
        <v>3</v>
      </c>
      <c r="SF67" s="1">
        <v>9</v>
      </c>
      <c r="SG67" s="1">
        <v>28</v>
      </c>
      <c r="SH67" s="1">
        <v>6</v>
      </c>
      <c r="SI67" s="1">
        <v>68</v>
      </c>
      <c r="SJ67" s="1">
        <v>144</v>
      </c>
      <c r="SK67" s="1">
        <v>0</v>
      </c>
      <c r="SL67" s="1">
        <v>4</v>
      </c>
      <c r="SM67" s="1">
        <v>107</v>
      </c>
      <c r="SN67" s="1">
        <v>552</v>
      </c>
      <c r="SO67" s="1">
        <v>0</v>
      </c>
      <c r="SP67" s="1">
        <v>3</v>
      </c>
      <c r="SQ67" s="1">
        <v>6</v>
      </c>
      <c r="SR67" s="1">
        <v>99</v>
      </c>
      <c r="SS67" s="1">
        <v>11</v>
      </c>
      <c r="ST67" s="1">
        <v>43</v>
      </c>
      <c r="SU67" s="1">
        <v>6</v>
      </c>
      <c r="SV67" s="1">
        <v>74</v>
      </c>
      <c r="SW67" s="1">
        <v>6</v>
      </c>
      <c r="SX67" s="1">
        <v>4</v>
      </c>
      <c r="SY67" s="1">
        <v>45</v>
      </c>
      <c r="SZ67" s="1">
        <v>245</v>
      </c>
      <c r="TA67" s="1">
        <v>93</v>
      </c>
      <c r="TB67" s="1">
        <v>33</v>
      </c>
      <c r="TC67" s="1">
        <v>5</v>
      </c>
      <c r="TD67" s="1">
        <v>0</v>
      </c>
      <c r="TE67" s="1">
        <v>29</v>
      </c>
      <c r="TF67" s="1">
        <v>15</v>
      </c>
      <c r="TG67" s="1">
        <v>147</v>
      </c>
      <c r="TH67" s="1">
        <v>3</v>
      </c>
      <c r="TI67" s="1">
        <v>71</v>
      </c>
      <c r="TJ67" s="1">
        <v>195</v>
      </c>
      <c r="TK67" s="1">
        <v>37</v>
      </c>
      <c r="TL67" s="1">
        <v>0</v>
      </c>
      <c r="TM67" s="1">
        <v>0</v>
      </c>
      <c r="TN67" s="1">
        <v>57</v>
      </c>
      <c r="TO67" s="1">
        <v>3</v>
      </c>
      <c r="TP67" s="1">
        <v>76</v>
      </c>
      <c r="TQ67" s="1">
        <v>62</v>
      </c>
      <c r="TR67" s="1">
        <v>138</v>
      </c>
      <c r="TS67" s="1">
        <v>230</v>
      </c>
      <c r="TT67" s="1">
        <v>8</v>
      </c>
      <c r="TU67" s="1">
        <v>16</v>
      </c>
      <c r="TV67" s="1">
        <v>0</v>
      </c>
      <c r="TW67" s="1">
        <v>151</v>
      </c>
      <c r="TX67" s="1">
        <v>104</v>
      </c>
      <c r="TY67" s="1">
        <v>0</v>
      </c>
      <c r="TZ67" s="1">
        <v>61</v>
      </c>
      <c r="UA67" s="1">
        <v>32</v>
      </c>
      <c r="UB67" s="1">
        <v>0</v>
      </c>
      <c r="UC67" s="1">
        <v>0</v>
      </c>
      <c r="UD67" s="1">
        <v>0</v>
      </c>
      <c r="UE67" s="1">
        <v>8</v>
      </c>
      <c r="UF67" s="1">
        <v>3</v>
      </c>
      <c r="UG67" s="1">
        <v>46</v>
      </c>
      <c r="UH67" s="1">
        <v>0</v>
      </c>
      <c r="UI67" s="1">
        <v>4</v>
      </c>
      <c r="UJ67" s="1">
        <v>4</v>
      </c>
      <c r="UK67" s="1">
        <v>0</v>
      </c>
      <c r="UL67" s="1">
        <v>56</v>
      </c>
      <c r="UM67" s="1">
        <v>5</v>
      </c>
      <c r="UN67" s="1">
        <v>4</v>
      </c>
      <c r="UO67" s="1">
        <v>3</v>
      </c>
      <c r="UP67" s="1">
        <v>0</v>
      </c>
      <c r="UQ67" s="1">
        <v>3</v>
      </c>
      <c r="UR67" s="1">
        <v>7</v>
      </c>
      <c r="US67" s="1">
        <v>10</v>
      </c>
      <c r="UT67" s="1">
        <v>0</v>
      </c>
      <c r="UU67" s="1">
        <v>92</v>
      </c>
      <c r="UV67" s="1">
        <v>234</v>
      </c>
      <c r="UW67" s="1">
        <v>35</v>
      </c>
      <c r="UX67" s="1">
        <v>568</v>
      </c>
      <c r="UY67" s="1">
        <v>81</v>
      </c>
      <c r="UZ67" s="1">
        <v>48</v>
      </c>
      <c r="VA67" s="1">
        <v>0</v>
      </c>
      <c r="VB67" s="1">
        <v>0</v>
      </c>
      <c r="VC67" s="1">
        <v>5</v>
      </c>
      <c r="VD67" s="1">
        <v>4342</v>
      </c>
    </row>
    <row r="68" spans="1:576" x14ac:dyDescent="0.2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47</v>
      </c>
      <c r="M68" s="1">
        <v>0</v>
      </c>
      <c r="N68" s="1">
        <v>0</v>
      </c>
      <c r="O68" s="1">
        <v>8</v>
      </c>
      <c r="P68" s="1">
        <v>69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25</v>
      </c>
      <c r="AD68" s="1">
        <v>0</v>
      </c>
      <c r="AE68" s="1">
        <v>0</v>
      </c>
      <c r="AF68" s="1">
        <v>0</v>
      </c>
      <c r="AG68" s="1">
        <v>20</v>
      </c>
      <c r="AH68" s="1">
        <v>0</v>
      </c>
      <c r="AI68" s="1">
        <v>6</v>
      </c>
      <c r="AJ68" s="1">
        <v>0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3</v>
      </c>
      <c r="AQ68" s="1">
        <v>0</v>
      </c>
      <c r="AR68" s="1">
        <v>15</v>
      </c>
      <c r="AS68" s="1">
        <v>0</v>
      </c>
      <c r="AT68" s="1">
        <v>3</v>
      </c>
      <c r="AU68" s="1">
        <v>57</v>
      </c>
      <c r="AV68" s="1">
        <v>0</v>
      </c>
      <c r="AW68" s="1">
        <v>0</v>
      </c>
      <c r="AX68" s="1">
        <v>0</v>
      </c>
      <c r="AY68" s="1">
        <v>0</v>
      </c>
      <c r="AZ68" s="1">
        <v>8</v>
      </c>
      <c r="BA68" s="1">
        <v>0</v>
      </c>
      <c r="BB68" s="1">
        <v>3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3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29</v>
      </c>
      <c r="BY68" s="1">
        <v>0</v>
      </c>
      <c r="BZ68" s="1">
        <v>59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443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53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4</v>
      </c>
      <c r="GP68" s="1">
        <v>0</v>
      </c>
      <c r="GQ68" s="1">
        <v>0</v>
      </c>
      <c r="GR68" s="1">
        <v>0</v>
      </c>
      <c r="GS68" s="1">
        <v>5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52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9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131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3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94</v>
      </c>
      <c r="SK68" s="1">
        <v>0</v>
      </c>
      <c r="SL68" s="1">
        <v>0</v>
      </c>
      <c r="SM68" s="1">
        <v>8</v>
      </c>
      <c r="SN68" s="1">
        <v>72</v>
      </c>
      <c r="SO68" s="1">
        <v>0</v>
      </c>
      <c r="SP68" s="1">
        <v>0</v>
      </c>
      <c r="SQ68" s="1">
        <v>0</v>
      </c>
      <c r="SR68" s="1">
        <v>0</v>
      </c>
      <c r="SS68" s="1">
        <v>0</v>
      </c>
      <c r="ST68" s="1">
        <v>0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55</v>
      </c>
      <c r="TA68" s="1">
        <v>25</v>
      </c>
      <c r="TB68" s="1">
        <v>0</v>
      </c>
      <c r="TC68" s="1">
        <v>0</v>
      </c>
      <c r="TD68" s="1">
        <v>0</v>
      </c>
      <c r="TE68" s="1">
        <v>24</v>
      </c>
      <c r="TF68" s="1">
        <v>0</v>
      </c>
      <c r="TG68" s="1">
        <v>9</v>
      </c>
      <c r="TH68" s="1">
        <v>0</v>
      </c>
      <c r="TI68" s="1">
        <v>8</v>
      </c>
      <c r="TJ68" s="1">
        <v>0</v>
      </c>
      <c r="TK68" s="1">
        <v>0</v>
      </c>
      <c r="TL68" s="1">
        <v>0</v>
      </c>
      <c r="TM68" s="1">
        <v>0</v>
      </c>
      <c r="TN68" s="1">
        <v>3</v>
      </c>
      <c r="TO68" s="1">
        <v>0</v>
      </c>
      <c r="TP68" s="1">
        <v>16</v>
      </c>
      <c r="TQ68" s="1">
        <v>0</v>
      </c>
      <c r="TR68" s="1">
        <v>3</v>
      </c>
      <c r="TS68" s="1">
        <v>107</v>
      </c>
      <c r="TT68" s="1">
        <v>0</v>
      </c>
      <c r="TU68" s="1">
        <v>0</v>
      </c>
      <c r="TV68" s="1">
        <v>0</v>
      </c>
      <c r="TW68" s="1">
        <v>0</v>
      </c>
      <c r="TX68" s="1">
        <v>9</v>
      </c>
      <c r="TY68" s="1">
        <v>0</v>
      </c>
      <c r="TZ68" s="1">
        <v>9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4</v>
      </c>
      <c r="UH68" s="1">
        <v>0</v>
      </c>
      <c r="UI68" s="1">
        <v>0</v>
      </c>
      <c r="UJ68" s="1">
        <v>0</v>
      </c>
      <c r="UK68" s="1">
        <v>0</v>
      </c>
      <c r="UL68" s="1">
        <v>3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29</v>
      </c>
      <c r="UW68" s="1">
        <v>0</v>
      </c>
      <c r="UX68" s="1">
        <v>65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573</v>
      </c>
    </row>
    <row r="69" spans="1:576" x14ac:dyDescent="0.25">
      <c r="A69" s="4">
        <v>66</v>
      </c>
      <c r="B69" s="1" t="s">
        <v>70</v>
      </c>
      <c r="C69" s="1">
        <v>0</v>
      </c>
      <c r="D69" s="1">
        <v>0</v>
      </c>
      <c r="E69" s="1">
        <v>4</v>
      </c>
      <c r="F69" s="1">
        <v>24</v>
      </c>
      <c r="G69" s="1">
        <v>0</v>
      </c>
      <c r="H69" s="1">
        <v>0</v>
      </c>
      <c r="I69" s="1">
        <v>0</v>
      </c>
      <c r="J69" s="1">
        <v>0</v>
      </c>
      <c r="K69" s="1">
        <v>14</v>
      </c>
      <c r="L69" s="1">
        <v>20</v>
      </c>
      <c r="M69" s="1">
        <v>0</v>
      </c>
      <c r="N69" s="1">
        <v>0</v>
      </c>
      <c r="O69" s="1">
        <v>5</v>
      </c>
      <c r="P69" s="1">
        <v>45</v>
      </c>
      <c r="Q69" s="1">
        <v>0</v>
      </c>
      <c r="R69" s="1">
        <v>0</v>
      </c>
      <c r="S69" s="1">
        <v>0</v>
      </c>
      <c r="T69" s="1">
        <v>38</v>
      </c>
      <c r="U69" s="1">
        <v>0</v>
      </c>
      <c r="V69" s="1">
        <v>3</v>
      </c>
      <c r="W69" s="1">
        <v>0</v>
      </c>
      <c r="X69" s="1">
        <v>6</v>
      </c>
      <c r="Y69" s="1">
        <v>0</v>
      </c>
      <c r="Z69" s="1">
        <v>0</v>
      </c>
      <c r="AA69" s="1">
        <v>5</v>
      </c>
      <c r="AB69" s="1">
        <v>17</v>
      </c>
      <c r="AC69" s="1">
        <v>5</v>
      </c>
      <c r="AD69" s="1">
        <v>68</v>
      </c>
      <c r="AE69" s="1">
        <v>0</v>
      </c>
      <c r="AF69" s="1">
        <v>0</v>
      </c>
      <c r="AG69" s="1">
        <v>9</v>
      </c>
      <c r="AH69" s="1">
        <v>3</v>
      </c>
      <c r="AI69" s="1">
        <v>265</v>
      </c>
      <c r="AJ69" s="1">
        <v>0</v>
      </c>
      <c r="AK69" s="1">
        <v>7</v>
      </c>
      <c r="AL69" s="1">
        <v>6</v>
      </c>
      <c r="AM69" s="1">
        <v>3</v>
      </c>
      <c r="AN69" s="1">
        <v>0</v>
      </c>
      <c r="AO69" s="1">
        <v>7</v>
      </c>
      <c r="AP69" s="1">
        <v>99</v>
      </c>
      <c r="AQ69" s="1">
        <v>0</v>
      </c>
      <c r="AR69" s="1">
        <v>10</v>
      </c>
      <c r="AS69" s="1">
        <v>12</v>
      </c>
      <c r="AT69" s="1">
        <v>35</v>
      </c>
      <c r="AU69" s="1">
        <v>36</v>
      </c>
      <c r="AV69" s="1">
        <v>3</v>
      </c>
      <c r="AW69" s="1">
        <v>5</v>
      </c>
      <c r="AX69" s="1">
        <v>0</v>
      </c>
      <c r="AY69" s="1">
        <v>20</v>
      </c>
      <c r="AZ69" s="1">
        <v>4</v>
      </c>
      <c r="BA69" s="1">
        <v>0</v>
      </c>
      <c r="BB69" s="1">
        <v>49</v>
      </c>
      <c r="BC69" s="1">
        <v>3</v>
      </c>
      <c r="BD69" s="1">
        <v>0</v>
      </c>
      <c r="BE69" s="1">
        <v>0</v>
      </c>
      <c r="BF69" s="1">
        <v>0</v>
      </c>
      <c r="BG69" s="1">
        <v>3</v>
      </c>
      <c r="BH69" s="1">
        <v>0</v>
      </c>
      <c r="BI69" s="1">
        <v>6</v>
      </c>
      <c r="BJ69" s="1">
        <v>0</v>
      </c>
      <c r="BK69" s="1">
        <v>0</v>
      </c>
      <c r="BL69" s="1">
        <v>0</v>
      </c>
      <c r="BM69" s="1">
        <v>0</v>
      </c>
      <c r="BN69" s="1">
        <v>12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22</v>
      </c>
      <c r="BX69" s="1">
        <v>189</v>
      </c>
      <c r="BY69" s="1">
        <v>3</v>
      </c>
      <c r="BZ69" s="1">
        <v>101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1190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4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3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14</v>
      </c>
      <c r="FK69" s="1">
        <v>0</v>
      </c>
      <c r="FL69" s="1">
        <v>0</v>
      </c>
      <c r="FM69" s="1">
        <v>0</v>
      </c>
      <c r="FN69" s="1">
        <v>3</v>
      </c>
      <c r="FO69" s="1">
        <v>0</v>
      </c>
      <c r="FP69" s="1">
        <v>3</v>
      </c>
      <c r="FQ69" s="1">
        <v>0</v>
      </c>
      <c r="FR69" s="1">
        <v>0</v>
      </c>
      <c r="FS69" s="1">
        <v>8</v>
      </c>
      <c r="FT69" s="1">
        <v>13</v>
      </c>
      <c r="FU69" s="1">
        <v>0</v>
      </c>
      <c r="FV69" s="1">
        <v>0</v>
      </c>
      <c r="FW69" s="1">
        <v>17</v>
      </c>
      <c r="FX69" s="1">
        <v>106</v>
      </c>
      <c r="FY69" s="1">
        <v>0</v>
      </c>
      <c r="FZ69" s="1">
        <v>0</v>
      </c>
      <c r="GA69" s="1">
        <v>0</v>
      </c>
      <c r="GB69" s="1">
        <v>19</v>
      </c>
      <c r="GC69" s="1">
        <v>0</v>
      </c>
      <c r="GD69" s="1">
        <v>9</v>
      </c>
      <c r="GE69" s="1">
        <v>0</v>
      </c>
      <c r="GF69" s="1">
        <v>14</v>
      </c>
      <c r="GG69" s="1">
        <v>0</v>
      </c>
      <c r="GH69" s="1">
        <v>4</v>
      </c>
      <c r="GI69" s="1">
        <v>0</v>
      </c>
      <c r="GJ69" s="1">
        <v>17</v>
      </c>
      <c r="GK69" s="1">
        <v>13</v>
      </c>
      <c r="GL69" s="1">
        <v>3</v>
      </c>
      <c r="GM69" s="1">
        <v>0</v>
      </c>
      <c r="GN69" s="1">
        <v>0</v>
      </c>
      <c r="GO69" s="1">
        <v>9</v>
      </c>
      <c r="GP69" s="1">
        <v>3</v>
      </c>
      <c r="GQ69" s="1">
        <v>42</v>
      </c>
      <c r="GR69" s="1">
        <v>0</v>
      </c>
      <c r="GS69" s="1">
        <v>11</v>
      </c>
      <c r="GT69" s="1">
        <v>19</v>
      </c>
      <c r="GU69" s="1">
        <v>0</v>
      </c>
      <c r="GV69" s="1">
        <v>0</v>
      </c>
      <c r="GW69" s="1">
        <v>0</v>
      </c>
      <c r="GX69" s="1">
        <v>15</v>
      </c>
      <c r="GY69" s="1">
        <v>0</v>
      </c>
      <c r="GZ69" s="1">
        <v>11</v>
      </c>
      <c r="HA69" s="1">
        <v>12</v>
      </c>
      <c r="HB69" s="1">
        <v>19</v>
      </c>
      <c r="HC69" s="1">
        <v>26</v>
      </c>
      <c r="HD69" s="1">
        <v>0</v>
      </c>
      <c r="HE69" s="1">
        <v>4</v>
      </c>
      <c r="HF69" s="1">
        <v>0</v>
      </c>
      <c r="HG69" s="1">
        <v>29</v>
      </c>
      <c r="HH69" s="1">
        <v>13</v>
      </c>
      <c r="HI69" s="1">
        <v>0</v>
      </c>
      <c r="HJ69" s="1">
        <v>19</v>
      </c>
      <c r="HK69" s="1">
        <v>5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3</v>
      </c>
      <c r="HR69" s="1">
        <v>0</v>
      </c>
      <c r="HS69" s="1">
        <v>0</v>
      </c>
      <c r="HT69" s="1">
        <v>0</v>
      </c>
      <c r="HU69" s="1">
        <v>0</v>
      </c>
      <c r="HV69" s="1">
        <v>13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4</v>
      </c>
      <c r="IC69" s="1">
        <v>3</v>
      </c>
      <c r="ID69" s="1">
        <v>0</v>
      </c>
      <c r="IE69" s="1">
        <v>16</v>
      </c>
      <c r="IF69" s="1">
        <v>52</v>
      </c>
      <c r="IG69" s="1">
        <v>5</v>
      </c>
      <c r="IH69" s="1">
        <v>44</v>
      </c>
      <c r="II69" s="1">
        <v>0</v>
      </c>
      <c r="IJ69" s="1">
        <v>5</v>
      </c>
      <c r="IK69" s="1">
        <v>0</v>
      </c>
      <c r="IL69" s="1">
        <v>0</v>
      </c>
      <c r="IM69" s="1">
        <v>0</v>
      </c>
      <c r="IN69" s="1">
        <v>629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10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3</v>
      </c>
      <c r="JI69" s="1">
        <v>0</v>
      </c>
      <c r="JJ69" s="1">
        <v>4</v>
      </c>
      <c r="JK69" s="1">
        <v>0</v>
      </c>
      <c r="JL69" s="1">
        <v>0</v>
      </c>
      <c r="JM69" s="1">
        <v>0</v>
      </c>
      <c r="JN69" s="1">
        <v>0</v>
      </c>
      <c r="JO69" s="1">
        <v>3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4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0</v>
      </c>
      <c r="KE69" s="1">
        <v>0</v>
      </c>
      <c r="KF69" s="1">
        <v>0</v>
      </c>
      <c r="KG69" s="1">
        <v>0</v>
      </c>
      <c r="KH69" s="1">
        <v>0</v>
      </c>
      <c r="KI69" s="1">
        <v>0</v>
      </c>
      <c r="KJ69" s="1">
        <v>0</v>
      </c>
      <c r="KK69" s="1">
        <v>6</v>
      </c>
      <c r="KL69" s="1">
        <v>0</v>
      </c>
      <c r="KM69" s="1">
        <v>0</v>
      </c>
      <c r="KN69" s="1">
        <v>3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0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13</v>
      </c>
      <c r="LK69" s="1">
        <v>0</v>
      </c>
      <c r="LL69" s="1">
        <v>16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57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9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0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4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3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33</v>
      </c>
      <c r="SA69" s="1">
        <v>0</v>
      </c>
      <c r="SB69" s="1">
        <v>0</v>
      </c>
      <c r="SC69" s="1">
        <v>6</v>
      </c>
      <c r="SD69" s="1">
        <v>25</v>
      </c>
      <c r="SE69" s="1">
        <v>0</v>
      </c>
      <c r="SF69" s="1">
        <v>3</v>
      </c>
      <c r="SG69" s="1">
        <v>3</v>
      </c>
      <c r="SH69" s="1">
        <v>0</v>
      </c>
      <c r="SI69" s="1">
        <v>27</v>
      </c>
      <c r="SJ69" s="1">
        <v>42</v>
      </c>
      <c r="SK69" s="1">
        <v>0</v>
      </c>
      <c r="SL69" s="1">
        <v>4</v>
      </c>
      <c r="SM69" s="1">
        <v>21</v>
      </c>
      <c r="SN69" s="1">
        <v>172</v>
      </c>
      <c r="SO69" s="1">
        <v>0</v>
      </c>
      <c r="SP69" s="1">
        <v>0</v>
      </c>
      <c r="SQ69" s="1">
        <v>0</v>
      </c>
      <c r="SR69" s="1">
        <v>59</v>
      </c>
      <c r="SS69" s="1">
        <v>0</v>
      </c>
      <c r="ST69" s="1">
        <v>19</v>
      </c>
      <c r="SU69" s="1">
        <v>0</v>
      </c>
      <c r="SV69" s="1">
        <v>24</v>
      </c>
      <c r="SW69" s="1">
        <v>0</v>
      </c>
      <c r="SX69" s="1">
        <v>4</v>
      </c>
      <c r="SY69" s="1">
        <v>6</v>
      </c>
      <c r="SZ69" s="1">
        <v>44</v>
      </c>
      <c r="TA69" s="1">
        <v>23</v>
      </c>
      <c r="TB69" s="1">
        <v>70</v>
      </c>
      <c r="TC69" s="1">
        <v>0</v>
      </c>
      <c r="TD69" s="1">
        <v>0</v>
      </c>
      <c r="TE69" s="1">
        <v>11</v>
      </c>
      <c r="TF69" s="1">
        <v>3</v>
      </c>
      <c r="TG69" s="1">
        <v>314</v>
      </c>
      <c r="TH69" s="1">
        <v>0</v>
      </c>
      <c r="TI69" s="1">
        <v>30</v>
      </c>
      <c r="TJ69" s="1">
        <v>29</v>
      </c>
      <c r="TK69" s="1">
        <v>5</v>
      </c>
      <c r="TL69" s="1">
        <v>0</v>
      </c>
      <c r="TM69" s="1">
        <v>7</v>
      </c>
      <c r="TN69" s="1">
        <v>114</v>
      </c>
      <c r="TO69" s="1">
        <v>0</v>
      </c>
      <c r="TP69" s="1">
        <v>22</v>
      </c>
      <c r="TQ69" s="1">
        <v>26</v>
      </c>
      <c r="TR69" s="1">
        <v>61</v>
      </c>
      <c r="TS69" s="1">
        <v>68</v>
      </c>
      <c r="TT69" s="1">
        <v>5</v>
      </c>
      <c r="TU69" s="1">
        <v>9</v>
      </c>
      <c r="TV69" s="1">
        <v>0</v>
      </c>
      <c r="TW69" s="1">
        <v>59</v>
      </c>
      <c r="TX69" s="1">
        <v>18</v>
      </c>
      <c r="TY69" s="1">
        <v>0</v>
      </c>
      <c r="TZ69" s="1">
        <v>77</v>
      </c>
      <c r="UA69" s="1">
        <v>7</v>
      </c>
      <c r="UB69" s="1">
        <v>0</v>
      </c>
      <c r="UC69" s="1">
        <v>0</v>
      </c>
      <c r="UD69" s="1">
        <v>0</v>
      </c>
      <c r="UE69" s="1">
        <v>7</v>
      </c>
      <c r="UF69" s="1">
        <v>0</v>
      </c>
      <c r="UG69" s="1">
        <v>15</v>
      </c>
      <c r="UH69" s="1">
        <v>0</v>
      </c>
      <c r="UI69" s="1">
        <v>0</v>
      </c>
      <c r="UJ69" s="1">
        <v>0</v>
      </c>
      <c r="UK69" s="1">
        <v>0</v>
      </c>
      <c r="UL69" s="1">
        <v>20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4</v>
      </c>
      <c r="US69" s="1">
        <v>6</v>
      </c>
      <c r="UT69" s="1">
        <v>0</v>
      </c>
      <c r="UU69" s="1">
        <v>44</v>
      </c>
      <c r="UV69" s="1">
        <v>249</v>
      </c>
      <c r="UW69" s="1">
        <v>9</v>
      </c>
      <c r="UX69" s="1">
        <v>162</v>
      </c>
      <c r="UY69" s="1">
        <v>8</v>
      </c>
      <c r="UZ69" s="1">
        <v>0</v>
      </c>
      <c r="VA69" s="1">
        <v>0</v>
      </c>
      <c r="VB69" s="1">
        <v>0</v>
      </c>
      <c r="VC69" s="1">
        <v>0</v>
      </c>
      <c r="VD69" s="1">
        <v>1929</v>
      </c>
    </row>
    <row r="70" spans="1:576" x14ac:dyDescent="0.25">
      <c r="A70" s="4">
        <v>67</v>
      </c>
      <c r="B70" s="1" t="s">
        <v>79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4</v>
      </c>
      <c r="CJ70" s="1">
        <v>7</v>
      </c>
      <c r="CK70" s="1">
        <v>0</v>
      </c>
      <c r="CL70" s="1">
        <v>4</v>
      </c>
      <c r="CM70" s="1">
        <v>9</v>
      </c>
      <c r="CN70" s="1">
        <v>0</v>
      </c>
      <c r="CO70" s="1">
        <v>16</v>
      </c>
      <c r="CP70" s="1">
        <v>264</v>
      </c>
      <c r="CQ70" s="1">
        <v>0</v>
      </c>
      <c r="CR70" s="1">
        <v>10</v>
      </c>
      <c r="CS70" s="1">
        <v>8</v>
      </c>
      <c r="CT70" s="1">
        <v>171</v>
      </c>
      <c r="CU70" s="1">
        <v>0</v>
      </c>
      <c r="CV70" s="1">
        <v>0</v>
      </c>
      <c r="CW70" s="1">
        <v>0</v>
      </c>
      <c r="CX70" s="1">
        <v>6</v>
      </c>
      <c r="CY70" s="1">
        <v>0</v>
      </c>
      <c r="CZ70" s="1">
        <v>7</v>
      </c>
      <c r="DA70" s="1">
        <v>0</v>
      </c>
      <c r="DB70" s="1">
        <v>17</v>
      </c>
      <c r="DC70" s="1">
        <v>0</v>
      </c>
      <c r="DD70" s="1">
        <v>0</v>
      </c>
      <c r="DE70" s="1">
        <v>10</v>
      </c>
      <c r="DF70" s="1">
        <v>134</v>
      </c>
      <c r="DG70" s="1">
        <v>52</v>
      </c>
      <c r="DH70" s="1">
        <v>0</v>
      </c>
      <c r="DI70" s="1">
        <v>0</v>
      </c>
      <c r="DJ70" s="1">
        <v>0</v>
      </c>
      <c r="DK70" s="1">
        <v>31</v>
      </c>
      <c r="DL70" s="1">
        <v>0</v>
      </c>
      <c r="DM70" s="1">
        <v>49</v>
      </c>
      <c r="DN70" s="1">
        <v>0</v>
      </c>
      <c r="DO70" s="1">
        <v>58</v>
      </c>
      <c r="DP70" s="1">
        <v>110</v>
      </c>
      <c r="DQ70" s="1">
        <v>0</v>
      </c>
      <c r="DR70" s="1">
        <v>0</v>
      </c>
      <c r="DS70" s="1">
        <v>3</v>
      </c>
      <c r="DT70" s="1">
        <v>21</v>
      </c>
      <c r="DU70" s="1">
        <v>4</v>
      </c>
      <c r="DV70" s="1">
        <v>25</v>
      </c>
      <c r="DW70" s="1">
        <v>25</v>
      </c>
      <c r="DX70" s="1">
        <v>40</v>
      </c>
      <c r="DY70" s="1">
        <v>101</v>
      </c>
      <c r="DZ70" s="1">
        <v>0</v>
      </c>
      <c r="EA70" s="1">
        <v>9</v>
      </c>
      <c r="EB70" s="1">
        <v>12</v>
      </c>
      <c r="EC70" s="1">
        <v>51</v>
      </c>
      <c r="ED70" s="1">
        <v>30</v>
      </c>
      <c r="EE70" s="1">
        <v>0</v>
      </c>
      <c r="EF70" s="1">
        <v>14</v>
      </c>
      <c r="EG70" s="1">
        <v>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18</v>
      </c>
      <c r="EN70" s="1">
        <v>0</v>
      </c>
      <c r="EO70" s="1">
        <v>0</v>
      </c>
      <c r="EP70" s="1">
        <v>0</v>
      </c>
      <c r="EQ70" s="1">
        <v>0</v>
      </c>
      <c r="ER70" s="1">
        <v>10</v>
      </c>
      <c r="ES70" s="1">
        <v>0</v>
      </c>
      <c r="ET70" s="1">
        <v>0</v>
      </c>
      <c r="EU70" s="1">
        <v>3</v>
      </c>
      <c r="EV70" s="1">
        <v>0</v>
      </c>
      <c r="EW70" s="1">
        <v>11</v>
      </c>
      <c r="EX70" s="1">
        <v>0</v>
      </c>
      <c r="EY70" s="1">
        <v>5</v>
      </c>
      <c r="EZ70" s="1">
        <v>0</v>
      </c>
      <c r="FA70" s="1">
        <v>71</v>
      </c>
      <c r="FB70" s="1">
        <v>37</v>
      </c>
      <c r="FC70" s="1">
        <v>26</v>
      </c>
      <c r="FD70" s="1">
        <v>98</v>
      </c>
      <c r="FE70" s="1">
        <v>17</v>
      </c>
      <c r="FF70" s="1">
        <v>11</v>
      </c>
      <c r="FG70" s="1">
        <v>0</v>
      </c>
      <c r="FH70" s="1">
        <v>0</v>
      </c>
      <c r="FI70" s="1">
        <v>0</v>
      </c>
      <c r="FJ70" s="1">
        <v>1607</v>
      </c>
      <c r="FK70" s="1">
        <v>0</v>
      </c>
      <c r="FL70" s="1">
        <v>0</v>
      </c>
      <c r="FM70" s="1">
        <v>0</v>
      </c>
      <c r="FN70" s="1">
        <v>6</v>
      </c>
      <c r="FO70" s="1">
        <v>0</v>
      </c>
      <c r="FP70" s="1">
        <v>0</v>
      </c>
      <c r="FQ70" s="1">
        <v>0</v>
      </c>
      <c r="FR70" s="1">
        <v>0</v>
      </c>
      <c r="FS70" s="1">
        <v>7</v>
      </c>
      <c r="FT70" s="1">
        <v>6</v>
      </c>
      <c r="FU70" s="1">
        <v>0</v>
      </c>
      <c r="FV70" s="1">
        <v>0</v>
      </c>
      <c r="FW70" s="1">
        <v>4</v>
      </c>
      <c r="FX70" s="1">
        <v>18</v>
      </c>
      <c r="FY70" s="1">
        <v>0</v>
      </c>
      <c r="FZ70" s="1">
        <v>0</v>
      </c>
      <c r="GA70" s="1">
        <v>0</v>
      </c>
      <c r="GB70" s="1">
        <v>5</v>
      </c>
      <c r="GC70" s="1">
        <v>0</v>
      </c>
      <c r="GD70" s="1">
        <v>3</v>
      </c>
      <c r="GE70" s="1">
        <v>0</v>
      </c>
      <c r="GF70" s="1">
        <v>4</v>
      </c>
      <c r="GG70" s="1">
        <v>0</v>
      </c>
      <c r="GH70" s="1">
        <v>0</v>
      </c>
      <c r="GI70" s="1">
        <v>3</v>
      </c>
      <c r="GJ70" s="1">
        <v>18</v>
      </c>
      <c r="GK70" s="1">
        <v>5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6</v>
      </c>
      <c r="GR70" s="1">
        <v>0</v>
      </c>
      <c r="GS70" s="1">
        <v>0</v>
      </c>
      <c r="GT70" s="1">
        <v>7</v>
      </c>
      <c r="GU70" s="1">
        <v>3</v>
      </c>
      <c r="GV70" s="1">
        <v>0</v>
      </c>
      <c r="GW70" s="1">
        <v>0</v>
      </c>
      <c r="GX70" s="1">
        <v>4</v>
      </c>
      <c r="GY70" s="1">
        <v>0</v>
      </c>
      <c r="GZ70" s="1">
        <v>3</v>
      </c>
      <c r="HA70" s="1">
        <v>0</v>
      </c>
      <c r="HB70" s="1">
        <v>0</v>
      </c>
      <c r="HC70" s="1">
        <v>4</v>
      </c>
      <c r="HD70" s="1">
        <v>0</v>
      </c>
      <c r="HE70" s="1">
        <v>0</v>
      </c>
      <c r="HF70" s="1">
        <v>0</v>
      </c>
      <c r="HG70" s="1">
        <v>12</v>
      </c>
      <c r="HH70" s="1">
        <v>11</v>
      </c>
      <c r="HI70" s="1">
        <v>0</v>
      </c>
      <c r="HJ70" s="1">
        <v>0</v>
      </c>
      <c r="HK70" s="1">
        <v>3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15</v>
      </c>
      <c r="IF70" s="1">
        <v>6</v>
      </c>
      <c r="IG70" s="1">
        <v>0</v>
      </c>
      <c r="IH70" s="1">
        <v>0</v>
      </c>
      <c r="II70" s="1">
        <v>3</v>
      </c>
      <c r="IJ70" s="1">
        <v>5</v>
      </c>
      <c r="IK70" s="1">
        <v>0</v>
      </c>
      <c r="IL70" s="1">
        <v>0</v>
      </c>
      <c r="IM70" s="1">
        <v>0</v>
      </c>
      <c r="IN70" s="1">
        <v>164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0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42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32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83</v>
      </c>
      <c r="SA70" s="1">
        <v>0</v>
      </c>
      <c r="SB70" s="1">
        <v>0</v>
      </c>
      <c r="SC70" s="1">
        <v>4</v>
      </c>
      <c r="SD70" s="1">
        <v>9</v>
      </c>
      <c r="SE70" s="1">
        <v>0</v>
      </c>
      <c r="SF70" s="1">
        <v>4</v>
      </c>
      <c r="SG70" s="1">
        <v>9</v>
      </c>
      <c r="SH70" s="1">
        <v>0</v>
      </c>
      <c r="SI70" s="1">
        <v>23</v>
      </c>
      <c r="SJ70" s="1">
        <v>276</v>
      </c>
      <c r="SK70" s="1">
        <v>0</v>
      </c>
      <c r="SL70" s="1">
        <v>10</v>
      </c>
      <c r="SM70" s="1">
        <v>9</v>
      </c>
      <c r="SN70" s="1">
        <v>186</v>
      </c>
      <c r="SO70" s="1">
        <v>0</v>
      </c>
      <c r="SP70" s="1">
        <v>0</v>
      </c>
      <c r="SQ70" s="1">
        <v>0</v>
      </c>
      <c r="SR70" s="1">
        <v>13</v>
      </c>
      <c r="SS70" s="1">
        <v>0</v>
      </c>
      <c r="ST70" s="1">
        <v>14</v>
      </c>
      <c r="SU70" s="1">
        <v>0</v>
      </c>
      <c r="SV70" s="1">
        <v>18</v>
      </c>
      <c r="SW70" s="1">
        <v>0</v>
      </c>
      <c r="SX70" s="1">
        <v>0</v>
      </c>
      <c r="SY70" s="1">
        <v>12</v>
      </c>
      <c r="SZ70" s="1">
        <v>148</v>
      </c>
      <c r="TA70" s="1">
        <v>58</v>
      </c>
      <c r="TB70" s="1">
        <v>0</v>
      </c>
      <c r="TC70" s="1">
        <v>0</v>
      </c>
      <c r="TD70" s="1">
        <v>0</v>
      </c>
      <c r="TE70" s="1">
        <v>36</v>
      </c>
      <c r="TF70" s="1">
        <v>0</v>
      </c>
      <c r="TG70" s="1">
        <v>105</v>
      </c>
      <c r="TH70" s="1">
        <v>0</v>
      </c>
      <c r="TI70" s="1">
        <v>59</v>
      </c>
      <c r="TJ70" s="1">
        <v>116</v>
      </c>
      <c r="TK70" s="1">
        <v>3</v>
      </c>
      <c r="TL70" s="1">
        <v>0</v>
      </c>
      <c r="TM70" s="1">
        <v>3</v>
      </c>
      <c r="TN70" s="1">
        <v>26</v>
      </c>
      <c r="TO70" s="1">
        <v>4</v>
      </c>
      <c r="TP70" s="1">
        <v>26</v>
      </c>
      <c r="TQ70" s="1">
        <v>25</v>
      </c>
      <c r="TR70" s="1">
        <v>42</v>
      </c>
      <c r="TS70" s="1">
        <v>104</v>
      </c>
      <c r="TT70" s="1">
        <v>0</v>
      </c>
      <c r="TU70" s="1">
        <v>41</v>
      </c>
      <c r="TV70" s="1">
        <v>12</v>
      </c>
      <c r="TW70" s="1">
        <v>63</v>
      </c>
      <c r="TX70" s="1">
        <v>39</v>
      </c>
      <c r="TY70" s="1">
        <v>0</v>
      </c>
      <c r="TZ70" s="1">
        <v>18</v>
      </c>
      <c r="UA70" s="1">
        <v>7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18</v>
      </c>
      <c r="UH70" s="1">
        <v>0</v>
      </c>
      <c r="UI70" s="1">
        <v>0</v>
      </c>
      <c r="UJ70" s="1">
        <v>0</v>
      </c>
      <c r="UK70" s="1">
        <v>0</v>
      </c>
      <c r="UL70" s="1">
        <v>14</v>
      </c>
      <c r="UM70" s="1">
        <v>0</v>
      </c>
      <c r="UN70" s="1">
        <v>0</v>
      </c>
      <c r="UO70" s="1">
        <v>3</v>
      </c>
      <c r="UP70" s="1">
        <v>0</v>
      </c>
      <c r="UQ70" s="1">
        <v>11</v>
      </c>
      <c r="UR70" s="1">
        <v>0</v>
      </c>
      <c r="US70" s="1">
        <v>5</v>
      </c>
      <c r="UT70" s="1">
        <v>0</v>
      </c>
      <c r="UU70" s="1">
        <v>90</v>
      </c>
      <c r="UV70" s="1">
        <v>48</v>
      </c>
      <c r="UW70" s="1">
        <v>26</v>
      </c>
      <c r="UX70" s="1">
        <v>99</v>
      </c>
      <c r="UY70" s="1">
        <v>18</v>
      </c>
      <c r="UZ70" s="1">
        <v>12</v>
      </c>
      <c r="VA70" s="1">
        <v>0</v>
      </c>
      <c r="VB70" s="1">
        <v>0</v>
      </c>
      <c r="VC70" s="1">
        <v>0</v>
      </c>
      <c r="VD70" s="1">
        <v>1856</v>
      </c>
    </row>
    <row r="71" spans="1:576" x14ac:dyDescent="0.25">
      <c r="A71" s="4">
        <v>68</v>
      </c>
      <c r="B71" s="1" t="s">
        <v>53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3</v>
      </c>
      <c r="FM71" s="1">
        <v>11</v>
      </c>
      <c r="FN71" s="1">
        <v>24</v>
      </c>
      <c r="FO71" s="1">
        <v>0</v>
      </c>
      <c r="FP71" s="1">
        <v>0</v>
      </c>
      <c r="FQ71" s="1">
        <v>19</v>
      </c>
      <c r="FR71" s="1">
        <v>0</v>
      </c>
      <c r="FS71" s="1">
        <v>34</v>
      </c>
      <c r="FT71" s="1">
        <v>9</v>
      </c>
      <c r="FU71" s="1">
        <v>0</v>
      </c>
      <c r="FV71" s="1">
        <v>0</v>
      </c>
      <c r="FW71" s="1">
        <v>7</v>
      </c>
      <c r="FX71" s="1">
        <v>17</v>
      </c>
      <c r="FY71" s="1">
        <v>0</v>
      </c>
      <c r="FZ71" s="1">
        <v>4</v>
      </c>
      <c r="GA71" s="1">
        <v>0</v>
      </c>
      <c r="GB71" s="1">
        <v>7</v>
      </c>
      <c r="GC71" s="1">
        <v>7</v>
      </c>
      <c r="GD71" s="1">
        <v>30</v>
      </c>
      <c r="GE71" s="1">
        <v>0</v>
      </c>
      <c r="GF71" s="1">
        <v>25</v>
      </c>
      <c r="GG71" s="1">
        <v>0</v>
      </c>
      <c r="GH71" s="1">
        <v>0</v>
      </c>
      <c r="GI71" s="1">
        <v>5</v>
      </c>
      <c r="GJ71" s="1">
        <v>11</v>
      </c>
      <c r="GK71" s="1">
        <v>17</v>
      </c>
      <c r="GL71" s="1">
        <v>0</v>
      </c>
      <c r="GM71" s="1">
        <v>0</v>
      </c>
      <c r="GN71" s="1">
        <v>0</v>
      </c>
      <c r="GO71" s="1">
        <v>8</v>
      </c>
      <c r="GP71" s="1">
        <v>0</v>
      </c>
      <c r="GQ71" s="1">
        <v>13</v>
      </c>
      <c r="GR71" s="1">
        <v>4</v>
      </c>
      <c r="GS71" s="1">
        <v>17</v>
      </c>
      <c r="GT71" s="1">
        <v>77</v>
      </c>
      <c r="GU71" s="1">
        <v>6</v>
      </c>
      <c r="GV71" s="1">
        <v>0</v>
      </c>
      <c r="GW71" s="1">
        <v>0</v>
      </c>
      <c r="GX71" s="1">
        <v>32</v>
      </c>
      <c r="GY71" s="1">
        <v>3</v>
      </c>
      <c r="GZ71" s="1">
        <v>4</v>
      </c>
      <c r="HA71" s="1">
        <v>16</v>
      </c>
      <c r="HB71" s="1">
        <v>13</v>
      </c>
      <c r="HC71" s="1">
        <v>3</v>
      </c>
      <c r="HD71" s="1">
        <v>3</v>
      </c>
      <c r="HE71" s="1">
        <v>0</v>
      </c>
      <c r="HF71" s="1">
        <v>0</v>
      </c>
      <c r="HG71" s="1">
        <v>16</v>
      </c>
      <c r="HH71" s="1">
        <v>9</v>
      </c>
      <c r="HI71" s="1">
        <v>0</v>
      </c>
      <c r="HJ71" s="1">
        <v>8</v>
      </c>
      <c r="HK71" s="1">
        <v>21</v>
      </c>
      <c r="HL71" s="1">
        <v>0</v>
      </c>
      <c r="HM71" s="1">
        <v>0</v>
      </c>
      <c r="HN71" s="1">
        <v>0</v>
      </c>
      <c r="HO71" s="1">
        <v>4</v>
      </c>
      <c r="HP71" s="1">
        <v>0</v>
      </c>
      <c r="HQ71" s="1">
        <v>10</v>
      </c>
      <c r="HR71" s="1">
        <v>6</v>
      </c>
      <c r="HS71" s="1">
        <v>0</v>
      </c>
      <c r="HT71" s="1">
        <v>0</v>
      </c>
      <c r="HU71" s="1">
        <v>0</v>
      </c>
      <c r="HV71" s="1">
        <v>15</v>
      </c>
      <c r="HW71" s="1">
        <v>0</v>
      </c>
      <c r="HX71" s="1">
        <v>7</v>
      </c>
      <c r="HY71" s="1">
        <v>0</v>
      </c>
      <c r="HZ71" s="1">
        <v>0</v>
      </c>
      <c r="IA71" s="1">
        <v>6</v>
      </c>
      <c r="IB71" s="1">
        <v>0</v>
      </c>
      <c r="IC71" s="1">
        <v>0</v>
      </c>
      <c r="ID71" s="1">
        <v>0</v>
      </c>
      <c r="IE71" s="1">
        <v>28</v>
      </c>
      <c r="IF71" s="1">
        <v>4</v>
      </c>
      <c r="IG71" s="1">
        <v>9</v>
      </c>
      <c r="IH71" s="1">
        <v>11</v>
      </c>
      <c r="II71" s="1">
        <v>3</v>
      </c>
      <c r="IJ71" s="1">
        <v>6</v>
      </c>
      <c r="IK71" s="1">
        <v>0</v>
      </c>
      <c r="IL71" s="1">
        <v>0</v>
      </c>
      <c r="IM71" s="1">
        <v>0</v>
      </c>
      <c r="IN71" s="1">
        <v>590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8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34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9</v>
      </c>
      <c r="NB71" s="1">
        <v>0</v>
      </c>
      <c r="NC71" s="1">
        <v>0</v>
      </c>
      <c r="ND71" s="1">
        <v>0</v>
      </c>
      <c r="NE71" s="1">
        <v>0</v>
      </c>
      <c r="NF71" s="1">
        <v>5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11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3</v>
      </c>
      <c r="OS71" s="1">
        <v>0</v>
      </c>
      <c r="OT71" s="1">
        <v>0</v>
      </c>
      <c r="OU71" s="1">
        <v>0</v>
      </c>
      <c r="OV71" s="1">
        <v>71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4</v>
      </c>
      <c r="SA71" s="1">
        <v>0</v>
      </c>
      <c r="SB71" s="1">
        <v>3</v>
      </c>
      <c r="SC71" s="1">
        <v>11</v>
      </c>
      <c r="SD71" s="1">
        <v>24</v>
      </c>
      <c r="SE71" s="1">
        <v>0</v>
      </c>
      <c r="SF71" s="1">
        <v>0</v>
      </c>
      <c r="SG71" s="1">
        <v>23</v>
      </c>
      <c r="SH71" s="1">
        <v>0</v>
      </c>
      <c r="SI71" s="1">
        <v>34</v>
      </c>
      <c r="SJ71" s="1">
        <v>9</v>
      </c>
      <c r="SK71" s="1">
        <v>0</v>
      </c>
      <c r="SL71" s="1">
        <v>0</v>
      </c>
      <c r="SM71" s="1">
        <v>7</v>
      </c>
      <c r="SN71" s="1">
        <v>17</v>
      </c>
      <c r="SO71" s="1">
        <v>0</v>
      </c>
      <c r="SP71" s="1">
        <v>4</v>
      </c>
      <c r="SQ71" s="1">
        <v>0</v>
      </c>
      <c r="SR71" s="1">
        <v>7</v>
      </c>
      <c r="SS71" s="1">
        <v>7</v>
      </c>
      <c r="ST71" s="1">
        <v>27</v>
      </c>
      <c r="SU71" s="1">
        <v>0</v>
      </c>
      <c r="SV71" s="1">
        <v>61</v>
      </c>
      <c r="SW71" s="1">
        <v>0</v>
      </c>
      <c r="SX71" s="1">
        <v>0</v>
      </c>
      <c r="SY71" s="1">
        <v>5</v>
      </c>
      <c r="SZ71" s="1">
        <v>11</v>
      </c>
      <c r="TA71" s="1">
        <v>19</v>
      </c>
      <c r="TB71" s="1">
        <v>0</v>
      </c>
      <c r="TC71" s="1">
        <v>0</v>
      </c>
      <c r="TD71" s="1">
        <v>0</v>
      </c>
      <c r="TE71" s="1">
        <v>8</v>
      </c>
      <c r="TF71" s="1">
        <v>0</v>
      </c>
      <c r="TG71" s="1">
        <v>13</v>
      </c>
      <c r="TH71" s="1">
        <v>4</v>
      </c>
      <c r="TI71" s="1">
        <v>29</v>
      </c>
      <c r="TJ71" s="1">
        <v>78</v>
      </c>
      <c r="TK71" s="1">
        <v>6</v>
      </c>
      <c r="TL71" s="1">
        <v>0</v>
      </c>
      <c r="TM71" s="1">
        <v>0</v>
      </c>
      <c r="TN71" s="1">
        <v>37</v>
      </c>
      <c r="TO71" s="1">
        <v>3</v>
      </c>
      <c r="TP71" s="1">
        <v>4</v>
      </c>
      <c r="TQ71" s="1">
        <v>16</v>
      </c>
      <c r="TR71" s="1">
        <v>15</v>
      </c>
      <c r="TS71" s="1">
        <v>3</v>
      </c>
      <c r="TT71" s="1">
        <v>3</v>
      </c>
      <c r="TU71" s="1">
        <v>0</v>
      </c>
      <c r="TV71" s="1">
        <v>0</v>
      </c>
      <c r="TW71" s="1">
        <v>19</v>
      </c>
      <c r="TX71" s="1">
        <v>9</v>
      </c>
      <c r="TY71" s="1">
        <v>0</v>
      </c>
      <c r="TZ71" s="1">
        <v>8</v>
      </c>
      <c r="UA71" s="1">
        <v>17</v>
      </c>
      <c r="UB71" s="1">
        <v>0</v>
      </c>
      <c r="UC71" s="1">
        <v>0</v>
      </c>
      <c r="UD71" s="1">
        <v>0</v>
      </c>
      <c r="UE71" s="1">
        <v>4</v>
      </c>
      <c r="UF71" s="1">
        <v>0</v>
      </c>
      <c r="UG71" s="1">
        <v>22</v>
      </c>
      <c r="UH71" s="1">
        <v>6</v>
      </c>
      <c r="UI71" s="1">
        <v>0</v>
      </c>
      <c r="UJ71" s="1">
        <v>0</v>
      </c>
      <c r="UK71" s="1">
        <v>0</v>
      </c>
      <c r="UL71" s="1">
        <v>13</v>
      </c>
      <c r="UM71" s="1">
        <v>0</v>
      </c>
      <c r="UN71" s="1">
        <v>7</v>
      </c>
      <c r="UO71" s="1">
        <v>0</v>
      </c>
      <c r="UP71" s="1">
        <v>0</v>
      </c>
      <c r="UQ71" s="1">
        <v>6</v>
      </c>
      <c r="UR71" s="1">
        <v>0</v>
      </c>
      <c r="US71" s="1">
        <v>0</v>
      </c>
      <c r="UT71" s="1">
        <v>0</v>
      </c>
      <c r="UU71" s="1">
        <v>28</v>
      </c>
      <c r="UV71" s="1">
        <v>4</v>
      </c>
      <c r="UW71" s="1">
        <v>9</v>
      </c>
      <c r="UX71" s="1">
        <v>11</v>
      </c>
      <c r="UY71" s="1">
        <v>3</v>
      </c>
      <c r="UZ71" s="1">
        <v>10</v>
      </c>
      <c r="VA71" s="1">
        <v>0</v>
      </c>
      <c r="VB71" s="1">
        <v>0</v>
      </c>
      <c r="VC71" s="1">
        <v>0</v>
      </c>
      <c r="VD71" s="1">
        <v>658</v>
      </c>
    </row>
    <row r="72" spans="1:576" x14ac:dyDescent="0.25">
      <c r="A72" s="4">
        <v>69</v>
      </c>
      <c r="B72" s="1" t="s">
        <v>71</v>
      </c>
      <c r="C72" s="1">
        <v>5</v>
      </c>
      <c r="D72" s="1">
        <v>0</v>
      </c>
      <c r="E72" s="1">
        <v>0</v>
      </c>
      <c r="F72" s="1">
        <v>96</v>
      </c>
      <c r="G72" s="1">
        <v>0</v>
      </c>
      <c r="H72" s="1">
        <v>5</v>
      </c>
      <c r="I72" s="1">
        <v>16</v>
      </c>
      <c r="J72" s="1">
        <v>0</v>
      </c>
      <c r="K72" s="1">
        <v>10</v>
      </c>
      <c r="L72" s="1">
        <v>385</v>
      </c>
      <c r="M72" s="1">
        <v>0</v>
      </c>
      <c r="N72" s="1">
        <v>4</v>
      </c>
      <c r="O72" s="1">
        <v>6</v>
      </c>
      <c r="P72" s="1">
        <v>182</v>
      </c>
      <c r="Q72" s="1">
        <v>0</v>
      </c>
      <c r="R72" s="1">
        <v>0</v>
      </c>
      <c r="S72" s="1">
        <v>0</v>
      </c>
      <c r="T72" s="1">
        <v>401</v>
      </c>
      <c r="U72" s="1">
        <v>0</v>
      </c>
      <c r="V72" s="1">
        <v>13</v>
      </c>
      <c r="W72" s="1">
        <v>3</v>
      </c>
      <c r="X72" s="1">
        <v>14</v>
      </c>
      <c r="Y72" s="1">
        <v>0</v>
      </c>
      <c r="Z72" s="1">
        <v>4</v>
      </c>
      <c r="AA72" s="1">
        <v>8</v>
      </c>
      <c r="AB72" s="1">
        <v>253</v>
      </c>
      <c r="AC72" s="1">
        <v>35</v>
      </c>
      <c r="AD72" s="1">
        <v>9</v>
      </c>
      <c r="AE72" s="1">
        <v>0</v>
      </c>
      <c r="AF72" s="1">
        <v>0</v>
      </c>
      <c r="AG72" s="1">
        <v>725</v>
      </c>
      <c r="AH72" s="1">
        <v>0</v>
      </c>
      <c r="AI72" s="1">
        <v>2972</v>
      </c>
      <c r="AJ72" s="1">
        <v>0</v>
      </c>
      <c r="AK72" s="1">
        <v>40</v>
      </c>
      <c r="AL72" s="1">
        <v>31</v>
      </c>
      <c r="AM72" s="1">
        <v>3</v>
      </c>
      <c r="AN72" s="1">
        <v>0</v>
      </c>
      <c r="AO72" s="1">
        <v>7</v>
      </c>
      <c r="AP72" s="1">
        <v>80</v>
      </c>
      <c r="AQ72" s="1">
        <v>0</v>
      </c>
      <c r="AR72" s="1">
        <v>32</v>
      </c>
      <c r="AS72" s="1">
        <v>11</v>
      </c>
      <c r="AT72" s="1">
        <v>39</v>
      </c>
      <c r="AU72" s="1">
        <v>206</v>
      </c>
      <c r="AV72" s="1">
        <v>0</v>
      </c>
      <c r="AW72" s="1">
        <v>31</v>
      </c>
      <c r="AX72" s="1">
        <v>0</v>
      </c>
      <c r="AY72" s="1">
        <v>25</v>
      </c>
      <c r="AZ72" s="1">
        <v>69</v>
      </c>
      <c r="BA72" s="1">
        <v>0</v>
      </c>
      <c r="BB72" s="1">
        <v>1418</v>
      </c>
      <c r="BC72" s="1">
        <v>6</v>
      </c>
      <c r="BD72" s="1">
        <v>0</v>
      </c>
      <c r="BE72" s="1">
        <v>0</v>
      </c>
      <c r="BF72" s="1">
        <v>0</v>
      </c>
      <c r="BG72" s="1">
        <v>7</v>
      </c>
      <c r="BH72" s="1">
        <v>0</v>
      </c>
      <c r="BI72" s="1">
        <v>8</v>
      </c>
      <c r="BJ72" s="1">
        <v>0</v>
      </c>
      <c r="BK72" s="1">
        <v>0</v>
      </c>
      <c r="BL72" s="1">
        <v>0</v>
      </c>
      <c r="BM72" s="1">
        <v>0</v>
      </c>
      <c r="BN72" s="1">
        <v>13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9</v>
      </c>
      <c r="BX72" s="1">
        <v>980</v>
      </c>
      <c r="BY72" s="1">
        <v>0</v>
      </c>
      <c r="BZ72" s="1">
        <v>899</v>
      </c>
      <c r="CA72" s="1">
        <v>11</v>
      </c>
      <c r="CB72" s="1">
        <v>4</v>
      </c>
      <c r="CC72" s="1">
        <v>0</v>
      </c>
      <c r="CD72" s="1">
        <v>0</v>
      </c>
      <c r="CE72" s="1">
        <v>10</v>
      </c>
      <c r="CF72" s="1">
        <v>9107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4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3</v>
      </c>
      <c r="FK72" s="1">
        <v>3</v>
      </c>
      <c r="FL72" s="1">
        <v>3</v>
      </c>
      <c r="FM72" s="1">
        <v>6</v>
      </c>
      <c r="FN72" s="1">
        <v>222</v>
      </c>
      <c r="FO72" s="1">
        <v>4</v>
      </c>
      <c r="FP72" s="1">
        <v>7</v>
      </c>
      <c r="FQ72" s="1">
        <v>72</v>
      </c>
      <c r="FR72" s="1">
        <v>0</v>
      </c>
      <c r="FS72" s="1">
        <v>95</v>
      </c>
      <c r="FT72" s="1">
        <v>332</v>
      </c>
      <c r="FU72" s="1">
        <v>0</v>
      </c>
      <c r="FV72" s="1">
        <v>0</v>
      </c>
      <c r="FW72" s="1">
        <v>44</v>
      </c>
      <c r="FX72" s="1">
        <v>339</v>
      </c>
      <c r="FY72" s="1">
        <v>0</v>
      </c>
      <c r="FZ72" s="1">
        <v>0</v>
      </c>
      <c r="GA72" s="1">
        <v>0</v>
      </c>
      <c r="GB72" s="1">
        <v>681</v>
      </c>
      <c r="GC72" s="1">
        <v>0</v>
      </c>
      <c r="GD72" s="1">
        <v>91</v>
      </c>
      <c r="GE72" s="1">
        <v>0</v>
      </c>
      <c r="GF72" s="1">
        <v>91</v>
      </c>
      <c r="GG72" s="1">
        <v>0</v>
      </c>
      <c r="GH72" s="1">
        <v>0</v>
      </c>
      <c r="GI72" s="1">
        <v>14</v>
      </c>
      <c r="GJ72" s="1">
        <v>202</v>
      </c>
      <c r="GK72" s="1">
        <v>85</v>
      </c>
      <c r="GL72" s="1">
        <v>0</v>
      </c>
      <c r="GM72" s="1">
        <v>5</v>
      </c>
      <c r="GN72" s="1">
        <v>0</v>
      </c>
      <c r="GO72" s="1">
        <v>188</v>
      </c>
      <c r="GP72" s="1">
        <v>6</v>
      </c>
      <c r="GQ72" s="1">
        <v>1062</v>
      </c>
      <c r="GR72" s="1">
        <v>0</v>
      </c>
      <c r="GS72" s="1">
        <v>200</v>
      </c>
      <c r="GT72" s="1">
        <v>125</v>
      </c>
      <c r="GU72" s="1">
        <v>12</v>
      </c>
      <c r="GV72" s="1">
        <v>4</v>
      </c>
      <c r="GW72" s="1">
        <v>6</v>
      </c>
      <c r="GX72" s="1">
        <v>332</v>
      </c>
      <c r="GY72" s="1">
        <v>0</v>
      </c>
      <c r="GZ72" s="1">
        <v>51</v>
      </c>
      <c r="HA72" s="1">
        <v>49</v>
      </c>
      <c r="HB72" s="1">
        <v>53</v>
      </c>
      <c r="HC72" s="1">
        <v>200</v>
      </c>
      <c r="HD72" s="1">
        <v>0</v>
      </c>
      <c r="HE72" s="1">
        <v>22</v>
      </c>
      <c r="HF72" s="1">
        <v>0</v>
      </c>
      <c r="HG72" s="1">
        <v>160</v>
      </c>
      <c r="HH72" s="1">
        <v>235</v>
      </c>
      <c r="HI72" s="1">
        <v>10</v>
      </c>
      <c r="HJ72" s="1">
        <v>1102</v>
      </c>
      <c r="HK72" s="1">
        <v>39</v>
      </c>
      <c r="HL72" s="1">
        <v>0</v>
      </c>
      <c r="HM72" s="1">
        <v>0</v>
      </c>
      <c r="HN72" s="1">
        <v>0</v>
      </c>
      <c r="HO72" s="1">
        <v>32</v>
      </c>
      <c r="HP72" s="1">
        <v>3</v>
      </c>
      <c r="HQ72" s="1">
        <v>36</v>
      </c>
      <c r="HR72" s="1">
        <v>0</v>
      </c>
      <c r="HS72" s="1">
        <v>0</v>
      </c>
      <c r="HT72" s="1">
        <v>0</v>
      </c>
      <c r="HU72" s="1">
        <v>0</v>
      </c>
      <c r="HV72" s="1">
        <v>47</v>
      </c>
      <c r="HW72" s="1">
        <v>0</v>
      </c>
      <c r="HX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83</v>
      </c>
      <c r="IF72" s="1">
        <v>776</v>
      </c>
      <c r="IG72" s="1">
        <v>14</v>
      </c>
      <c r="IH72" s="1">
        <v>148</v>
      </c>
      <c r="II72" s="1">
        <v>34</v>
      </c>
      <c r="IJ72" s="1">
        <v>38</v>
      </c>
      <c r="IK72" s="1">
        <v>0</v>
      </c>
      <c r="IL72" s="1">
        <v>0</v>
      </c>
      <c r="IM72" s="1">
        <v>9</v>
      </c>
      <c r="IN72" s="1">
        <v>7363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0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12</v>
      </c>
      <c r="OW72" s="1">
        <v>0</v>
      </c>
      <c r="OX72" s="1">
        <v>0</v>
      </c>
      <c r="OY72" s="1">
        <v>0</v>
      </c>
      <c r="OZ72" s="1">
        <v>4</v>
      </c>
      <c r="PA72" s="1">
        <v>0</v>
      </c>
      <c r="PB72" s="1">
        <v>0</v>
      </c>
      <c r="PC72" s="1">
        <v>6</v>
      </c>
      <c r="PD72" s="1">
        <v>0</v>
      </c>
      <c r="PE72" s="1">
        <v>0</v>
      </c>
      <c r="PF72" s="1">
        <v>13</v>
      </c>
      <c r="PG72" s="1">
        <v>0</v>
      </c>
      <c r="PH72" s="1">
        <v>0</v>
      </c>
      <c r="PI72" s="1">
        <v>16</v>
      </c>
      <c r="PJ72" s="1">
        <v>147</v>
      </c>
      <c r="PK72" s="1">
        <v>0</v>
      </c>
      <c r="PL72" s="1">
        <v>0</v>
      </c>
      <c r="PM72" s="1">
        <v>0</v>
      </c>
      <c r="PN72" s="1">
        <v>10</v>
      </c>
      <c r="PO72" s="1">
        <v>0</v>
      </c>
      <c r="PP72" s="1">
        <v>24</v>
      </c>
      <c r="PQ72" s="1">
        <v>0</v>
      </c>
      <c r="PR72" s="1">
        <v>21</v>
      </c>
      <c r="PS72" s="1">
        <v>0</v>
      </c>
      <c r="PT72" s="1">
        <v>0</v>
      </c>
      <c r="PU72" s="1">
        <v>0</v>
      </c>
      <c r="PV72" s="1">
        <v>99</v>
      </c>
      <c r="PW72" s="1">
        <v>0</v>
      </c>
      <c r="PX72" s="1">
        <v>0</v>
      </c>
      <c r="PY72" s="1">
        <v>0</v>
      </c>
      <c r="PZ72" s="1">
        <v>0</v>
      </c>
      <c r="QA72" s="1">
        <v>5</v>
      </c>
      <c r="QB72" s="1">
        <v>0</v>
      </c>
      <c r="QC72" s="1">
        <v>9</v>
      </c>
      <c r="QD72" s="1">
        <v>0</v>
      </c>
      <c r="QE72" s="1">
        <v>42</v>
      </c>
      <c r="QF72" s="1">
        <v>23</v>
      </c>
      <c r="QG72" s="1">
        <v>0</v>
      </c>
      <c r="QH72" s="1">
        <v>0</v>
      </c>
      <c r="QI72" s="1">
        <v>0</v>
      </c>
      <c r="QJ72" s="1">
        <v>13</v>
      </c>
      <c r="QK72" s="1">
        <v>0</v>
      </c>
      <c r="QL72" s="1">
        <v>0</v>
      </c>
      <c r="QM72" s="1">
        <v>10</v>
      </c>
      <c r="QN72" s="1">
        <v>0</v>
      </c>
      <c r="QO72" s="1">
        <v>5</v>
      </c>
      <c r="QP72" s="1">
        <v>0</v>
      </c>
      <c r="QQ72" s="1">
        <v>0</v>
      </c>
      <c r="QR72" s="1">
        <v>0</v>
      </c>
      <c r="QS72" s="1">
        <v>47</v>
      </c>
      <c r="QT72" s="1">
        <v>3</v>
      </c>
      <c r="QU72" s="1">
        <v>0</v>
      </c>
      <c r="QV72" s="1">
        <v>11</v>
      </c>
      <c r="QW72" s="1">
        <v>3</v>
      </c>
      <c r="QX72" s="1">
        <v>0</v>
      </c>
      <c r="QY72" s="1">
        <v>0</v>
      </c>
      <c r="QZ72" s="1">
        <v>0</v>
      </c>
      <c r="RA72" s="1">
        <v>4</v>
      </c>
      <c r="RB72" s="1">
        <v>0</v>
      </c>
      <c r="RC72" s="1">
        <v>3</v>
      </c>
      <c r="RD72" s="1">
        <v>0</v>
      </c>
      <c r="RE72" s="1">
        <v>0</v>
      </c>
      <c r="RF72" s="1">
        <v>0</v>
      </c>
      <c r="RG72" s="1">
        <v>0</v>
      </c>
      <c r="RH72" s="1">
        <v>3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13</v>
      </c>
      <c r="RS72" s="1">
        <v>0</v>
      </c>
      <c r="RT72" s="1">
        <v>0</v>
      </c>
      <c r="RU72" s="1">
        <v>6</v>
      </c>
      <c r="RV72" s="1">
        <v>15</v>
      </c>
      <c r="RW72" s="1">
        <v>0</v>
      </c>
      <c r="RX72" s="1">
        <v>0</v>
      </c>
      <c r="RY72" s="1">
        <v>0</v>
      </c>
      <c r="RZ72" s="1">
        <v>580</v>
      </c>
      <c r="SA72" s="1">
        <v>3</v>
      </c>
      <c r="SB72" s="1">
        <v>3</v>
      </c>
      <c r="SC72" s="1">
        <v>6</v>
      </c>
      <c r="SD72" s="1">
        <v>323</v>
      </c>
      <c r="SE72" s="1">
        <v>10</v>
      </c>
      <c r="SF72" s="1">
        <v>9</v>
      </c>
      <c r="SG72" s="1">
        <v>90</v>
      </c>
      <c r="SH72" s="1">
        <v>0</v>
      </c>
      <c r="SI72" s="1">
        <v>112</v>
      </c>
      <c r="SJ72" s="1">
        <v>726</v>
      </c>
      <c r="SK72" s="1">
        <v>0</v>
      </c>
      <c r="SL72" s="1">
        <v>10</v>
      </c>
      <c r="SM72" s="1">
        <v>67</v>
      </c>
      <c r="SN72" s="1">
        <v>673</v>
      </c>
      <c r="SO72" s="1">
        <v>0</v>
      </c>
      <c r="SP72" s="1">
        <v>0</v>
      </c>
      <c r="SQ72" s="1">
        <v>0</v>
      </c>
      <c r="SR72" s="1">
        <v>1089</v>
      </c>
      <c r="SS72" s="1">
        <v>0</v>
      </c>
      <c r="ST72" s="1">
        <v>133</v>
      </c>
      <c r="SU72" s="1">
        <v>3</v>
      </c>
      <c r="SV72" s="1">
        <v>127</v>
      </c>
      <c r="SW72" s="1">
        <v>0</v>
      </c>
      <c r="SX72" s="1">
        <v>4</v>
      </c>
      <c r="SY72" s="1">
        <v>19</v>
      </c>
      <c r="SZ72" s="1">
        <v>550</v>
      </c>
      <c r="TA72" s="1">
        <v>119</v>
      </c>
      <c r="TB72" s="1">
        <v>9</v>
      </c>
      <c r="TC72" s="1">
        <v>5</v>
      </c>
      <c r="TD72" s="1">
        <v>0</v>
      </c>
      <c r="TE72" s="1">
        <v>919</v>
      </c>
      <c r="TF72" s="1">
        <v>6</v>
      </c>
      <c r="TG72" s="1">
        <v>4046</v>
      </c>
      <c r="TH72" s="1">
        <v>0</v>
      </c>
      <c r="TI72" s="1">
        <v>280</v>
      </c>
      <c r="TJ72" s="1">
        <v>180</v>
      </c>
      <c r="TK72" s="1">
        <v>14</v>
      </c>
      <c r="TL72" s="1">
        <v>0</v>
      </c>
      <c r="TM72" s="1">
        <v>14</v>
      </c>
      <c r="TN72" s="1">
        <v>432</v>
      </c>
      <c r="TO72" s="1">
        <v>0</v>
      </c>
      <c r="TP72" s="1">
        <v>80</v>
      </c>
      <c r="TQ72" s="1">
        <v>79</v>
      </c>
      <c r="TR72" s="1">
        <v>92</v>
      </c>
      <c r="TS72" s="1">
        <v>413</v>
      </c>
      <c r="TT72" s="1">
        <v>0</v>
      </c>
      <c r="TU72" s="1">
        <v>52</v>
      </c>
      <c r="TV72" s="1">
        <v>0</v>
      </c>
      <c r="TW72" s="1">
        <v>229</v>
      </c>
      <c r="TX72" s="1">
        <v>313</v>
      </c>
      <c r="TY72" s="1">
        <v>8</v>
      </c>
      <c r="TZ72" s="1">
        <v>2534</v>
      </c>
      <c r="UA72" s="1">
        <v>49</v>
      </c>
      <c r="UB72" s="1">
        <v>0</v>
      </c>
      <c r="UC72" s="1">
        <v>0</v>
      </c>
      <c r="UD72" s="1">
        <v>0</v>
      </c>
      <c r="UE72" s="1">
        <v>46</v>
      </c>
      <c r="UF72" s="1">
        <v>0</v>
      </c>
      <c r="UG72" s="1">
        <v>55</v>
      </c>
      <c r="UH72" s="1">
        <v>0</v>
      </c>
      <c r="UI72" s="1">
        <v>0</v>
      </c>
      <c r="UJ72" s="1">
        <v>0</v>
      </c>
      <c r="UK72" s="1">
        <v>0</v>
      </c>
      <c r="UL72" s="1">
        <v>63</v>
      </c>
      <c r="UM72" s="1">
        <v>0</v>
      </c>
      <c r="UN72" s="1">
        <v>0</v>
      </c>
      <c r="UO72" s="1">
        <v>4</v>
      </c>
      <c r="UP72" s="1">
        <v>0</v>
      </c>
      <c r="UQ72" s="1">
        <v>0</v>
      </c>
      <c r="UR72" s="1">
        <v>0</v>
      </c>
      <c r="US72" s="1">
        <v>4</v>
      </c>
      <c r="UT72" s="1">
        <v>0</v>
      </c>
      <c r="UU72" s="1">
        <v>100</v>
      </c>
      <c r="UV72" s="1">
        <v>1768</v>
      </c>
      <c r="UW72" s="1">
        <v>11</v>
      </c>
      <c r="UX72" s="1">
        <v>1050</v>
      </c>
      <c r="UY72" s="1">
        <v>52</v>
      </c>
      <c r="UZ72" s="1">
        <v>56</v>
      </c>
      <c r="VA72" s="1">
        <v>0</v>
      </c>
      <c r="VB72" s="1">
        <v>0</v>
      </c>
      <c r="VC72" s="1">
        <v>14</v>
      </c>
      <c r="VD72" s="1">
        <v>17063</v>
      </c>
    </row>
    <row r="73" spans="1:576" x14ac:dyDescent="0.25">
      <c r="A73" s="4">
        <v>70</v>
      </c>
      <c r="B73" s="1" t="s">
        <v>112</v>
      </c>
      <c r="C73" s="1">
        <v>0</v>
      </c>
      <c r="D73" s="1">
        <v>0</v>
      </c>
      <c r="E73" s="1">
        <v>6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0</v>
      </c>
      <c r="P73" s="1">
        <v>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9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19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3</v>
      </c>
      <c r="BY73" s="1">
        <v>0</v>
      </c>
      <c r="BZ73" s="1">
        <v>3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74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4</v>
      </c>
      <c r="FK73" s="1">
        <v>0</v>
      </c>
      <c r="FL73" s="1">
        <v>0</v>
      </c>
      <c r="FM73" s="1">
        <v>5</v>
      </c>
      <c r="FN73" s="1">
        <v>3</v>
      </c>
      <c r="FO73" s="1">
        <v>0</v>
      </c>
      <c r="FP73" s="1">
        <v>0</v>
      </c>
      <c r="FQ73" s="1">
        <v>0</v>
      </c>
      <c r="FR73" s="1">
        <v>0</v>
      </c>
      <c r="FS73" s="1">
        <v>0</v>
      </c>
      <c r="FT73" s="1">
        <v>91</v>
      </c>
      <c r="FU73" s="1">
        <v>0</v>
      </c>
      <c r="FV73" s="1">
        <v>0</v>
      </c>
      <c r="FW73" s="1">
        <v>34</v>
      </c>
      <c r="FX73" s="1">
        <v>89</v>
      </c>
      <c r="FY73" s="1">
        <v>0</v>
      </c>
      <c r="FZ73" s="1">
        <v>0</v>
      </c>
      <c r="GA73" s="1">
        <v>0</v>
      </c>
      <c r="GB73" s="1">
        <v>3</v>
      </c>
      <c r="GC73" s="1">
        <v>0</v>
      </c>
      <c r="GD73" s="1">
        <v>4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11</v>
      </c>
      <c r="GK73" s="1">
        <v>20</v>
      </c>
      <c r="GL73" s="1">
        <v>0</v>
      </c>
      <c r="GM73" s="1">
        <v>0</v>
      </c>
      <c r="GN73" s="1">
        <v>0</v>
      </c>
      <c r="GO73" s="1">
        <v>3</v>
      </c>
      <c r="GP73" s="1">
        <v>0</v>
      </c>
      <c r="GQ73" s="1">
        <v>11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3</v>
      </c>
      <c r="HB73" s="1">
        <v>3</v>
      </c>
      <c r="HC73" s="1">
        <v>118</v>
      </c>
      <c r="HD73" s="1">
        <v>0</v>
      </c>
      <c r="HE73" s="1">
        <v>8</v>
      </c>
      <c r="HF73" s="1">
        <v>0</v>
      </c>
      <c r="HG73" s="1">
        <v>0</v>
      </c>
      <c r="HH73" s="1">
        <v>3</v>
      </c>
      <c r="HI73" s="1">
        <v>0</v>
      </c>
      <c r="HJ73" s="1">
        <v>0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70</v>
      </c>
      <c r="IG73" s="1">
        <v>0</v>
      </c>
      <c r="IH73" s="1">
        <v>186</v>
      </c>
      <c r="II73" s="1">
        <v>7</v>
      </c>
      <c r="IJ73" s="1">
        <v>4</v>
      </c>
      <c r="IK73" s="1">
        <v>0</v>
      </c>
      <c r="IL73" s="1">
        <v>0</v>
      </c>
      <c r="IM73" s="1">
        <v>0</v>
      </c>
      <c r="IN73" s="1">
        <v>695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3</v>
      </c>
      <c r="SA73" s="1">
        <v>0</v>
      </c>
      <c r="SB73" s="1">
        <v>0</v>
      </c>
      <c r="SC73" s="1">
        <v>5</v>
      </c>
      <c r="SD73" s="1">
        <v>3</v>
      </c>
      <c r="SE73" s="1">
        <v>0</v>
      </c>
      <c r="SF73" s="1">
        <v>4</v>
      </c>
      <c r="SG73" s="1">
        <v>0</v>
      </c>
      <c r="SH73" s="1">
        <v>0</v>
      </c>
      <c r="SI73" s="1">
        <v>0</v>
      </c>
      <c r="SJ73" s="1">
        <v>117</v>
      </c>
      <c r="SK73" s="1">
        <v>0</v>
      </c>
      <c r="SL73" s="1">
        <v>0</v>
      </c>
      <c r="SM73" s="1">
        <v>34</v>
      </c>
      <c r="SN73" s="1">
        <v>95</v>
      </c>
      <c r="SO73" s="1">
        <v>0</v>
      </c>
      <c r="SP73" s="1">
        <v>0</v>
      </c>
      <c r="SQ73" s="1">
        <v>0</v>
      </c>
      <c r="SR73" s="1">
        <v>5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17</v>
      </c>
      <c r="TA73" s="1">
        <v>24</v>
      </c>
      <c r="TB73" s="1">
        <v>0</v>
      </c>
      <c r="TC73" s="1">
        <v>0</v>
      </c>
      <c r="TD73" s="1">
        <v>0</v>
      </c>
      <c r="TE73" s="1">
        <v>4</v>
      </c>
      <c r="TF73" s="1">
        <v>0</v>
      </c>
      <c r="TG73" s="1">
        <v>5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5</v>
      </c>
      <c r="TQ73" s="1">
        <v>3</v>
      </c>
      <c r="TR73" s="1">
        <v>9</v>
      </c>
      <c r="TS73" s="1">
        <v>137</v>
      </c>
      <c r="TT73" s="1">
        <v>0</v>
      </c>
      <c r="TU73" s="1">
        <v>8</v>
      </c>
      <c r="TV73" s="1">
        <v>0</v>
      </c>
      <c r="TW73" s="1">
        <v>0</v>
      </c>
      <c r="TX73" s="1">
        <v>3</v>
      </c>
      <c r="TY73" s="1">
        <v>0</v>
      </c>
      <c r="TZ73" s="1">
        <v>0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0</v>
      </c>
      <c r="UH73" s="1">
        <v>0</v>
      </c>
      <c r="UI73" s="1">
        <v>0</v>
      </c>
      <c r="UJ73" s="1">
        <v>0</v>
      </c>
      <c r="UK73" s="1">
        <v>0</v>
      </c>
      <c r="UL73" s="1">
        <v>0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0</v>
      </c>
      <c r="UV73" s="1">
        <v>75</v>
      </c>
      <c r="UW73" s="1">
        <v>0</v>
      </c>
      <c r="UX73" s="1">
        <v>191</v>
      </c>
      <c r="UY73" s="1">
        <v>7</v>
      </c>
      <c r="UZ73" s="1">
        <v>4</v>
      </c>
      <c r="VA73" s="1">
        <v>0</v>
      </c>
      <c r="VB73" s="1">
        <v>0</v>
      </c>
      <c r="VC73" s="1">
        <v>0</v>
      </c>
      <c r="VD73" s="1">
        <v>773</v>
      </c>
    </row>
    <row r="74" spans="1:576" x14ac:dyDescent="0.25">
      <c r="A74" s="4">
        <v>71</v>
      </c>
      <c r="B74" s="1" t="s">
        <v>60</v>
      </c>
      <c r="C74" s="1">
        <v>0</v>
      </c>
      <c r="D74" s="1">
        <v>0</v>
      </c>
      <c r="E74" s="1">
        <v>3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5</v>
      </c>
      <c r="Q74" s="1">
        <v>0</v>
      </c>
      <c r="R74" s="1">
        <v>0</v>
      </c>
      <c r="S74" s="1">
        <v>0</v>
      </c>
      <c r="T74" s="1">
        <v>44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13</v>
      </c>
      <c r="AC74" s="1">
        <v>7</v>
      </c>
      <c r="AD74" s="1">
        <v>0</v>
      </c>
      <c r="AE74" s="1">
        <v>0</v>
      </c>
      <c r="AF74" s="1">
        <v>0</v>
      </c>
      <c r="AG74" s="1">
        <v>11</v>
      </c>
      <c r="AH74" s="1">
        <v>3</v>
      </c>
      <c r="AI74" s="1">
        <v>35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5</v>
      </c>
      <c r="AQ74" s="1">
        <v>0</v>
      </c>
      <c r="AR74" s="1">
        <v>8</v>
      </c>
      <c r="AS74" s="1">
        <v>5</v>
      </c>
      <c r="AT74" s="1">
        <v>6</v>
      </c>
      <c r="AU74" s="1">
        <v>12</v>
      </c>
      <c r="AV74" s="1">
        <v>0</v>
      </c>
      <c r="AW74" s="1">
        <v>0</v>
      </c>
      <c r="AX74" s="1">
        <v>0</v>
      </c>
      <c r="AY74" s="1">
        <v>5</v>
      </c>
      <c r="AZ74" s="1">
        <v>4</v>
      </c>
      <c r="BA74" s="1">
        <v>0</v>
      </c>
      <c r="BB74" s="1">
        <v>14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4</v>
      </c>
      <c r="BJ74" s="1">
        <v>0</v>
      </c>
      <c r="BK74" s="1">
        <v>0</v>
      </c>
      <c r="BL74" s="1">
        <v>0</v>
      </c>
      <c r="BM74" s="1">
        <v>0</v>
      </c>
      <c r="BN74" s="1">
        <v>6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132</v>
      </c>
      <c r="BY74" s="1">
        <v>0</v>
      </c>
      <c r="BZ74" s="1">
        <v>44</v>
      </c>
      <c r="CA74" s="1">
        <v>5</v>
      </c>
      <c r="CB74" s="1">
        <v>0</v>
      </c>
      <c r="CC74" s="1">
        <v>0</v>
      </c>
      <c r="CD74" s="1">
        <v>0</v>
      </c>
      <c r="CE74" s="1">
        <v>0</v>
      </c>
      <c r="CF74" s="1">
        <v>377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3</v>
      </c>
      <c r="FK74" s="1">
        <v>0</v>
      </c>
      <c r="FL74" s="1">
        <v>0</v>
      </c>
      <c r="FM74" s="1">
        <v>3</v>
      </c>
      <c r="FN74" s="1">
        <v>4</v>
      </c>
      <c r="FO74" s="1">
        <v>0</v>
      </c>
      <c r="FP74" s="1">
        <v>0</v>
      </c>
      <c r="FQ74" s="1">
        <v>3</v>
      </c>
      <c r="FR74" s="1">
        <v>0</v>
      </c>
      <c r="FS74" s="1">
        <v>5</v>
      </c>
      <c r="FT74" s="1">
        <v>59</v>
      </c>
      <c r="FU74" s="1">
        <v>0</v>
      </c>
      <c r="FV74" s="1">
        <v>0</v>
      </c>
      <c r="FW74" s="1">
        <v>0</v>
      </c>
      <c r="FX74" s="1">
        <v>22</v>
      </c>
      <c r="FY74" s="1">
        <v>0</v>
      </c>
      <c r="FZ74" s="1">
        <v>0</v>
      </c>
      <c r="GA74" s="1">
        <v>0</v>
      </c>
      <c r="GB74" s="1">
        <v>7</v>
      </c>
      <c r="GC74" s="1">
        <v>0</v>
      </c>
      <c r="GD74" s="1">
        <v>3</v>
      </c>
      <c r="GE74" s="1">
        <v>0</v>
      </c>
      <c r="GF74" s="1">
        <v>4</v>
      </c>
      <c r="GG74" s="1">
        <v>0</v>
      </c>
      <c r="GH74" s="1">
        <v>0</v>
      </c>
      <c r="GI74" s="1">
        <v>0</v>
      </c>
      <c r="GJ74" s="1">
        <v>4</v>
      </c>
      <c r="GK74" s="1">
        <v>19</v>
      </c>
      <c r="GL74" s="1">
        <v>0</v>
      </c>
      <c r="GM74" s="1">
        <v>0</v>
      </c>
      <c r="GN74" s="1">
        <v>0</v>
      </c>
      <c r="GO74" s="1">
        <v>105</v>
      </c>
      <c r="GP74" s="1">
        <v>0</v>
      </c>
      <c r="GQ74" s="1">
        <v>23</v>
      </c>
      <c r="GR74" s="1">
        <v>0</v>
      </c>
      <c r="GS74" s="1">
        <v>8</v>
      </c>
      <c r="GT74" s="1">
        <v>10</v>
      </c>
      <c r="GU74" s="1">
        <v>0</v>
      </c>
      <c r="GV74" s="1">
        <v>0</v>
      </c>
      <c r="GW74" s="1">
        <v>5</v>
      </c>
      <c r="GX74" s="1">
        <v>15</v>
      </c>
      <c r="GY74" s="1">
        <v>0</v>
      </c>
      <c r="GZ74" s="1">
        <v>0</v>
      </c>
      <c r="HA74" s="1">
        <v>3</v>
      </c>
      <c r="HB74" s="1">
        <v>3</v>
      </c>
      <c r="HC74" s="1">
        <v>39</v>
      </c>
      <c r="HD74" s="1">
        <v>0</v>
      </c>
      <c r="HE74" s="1">
        <v>0</v>
      </c>
      <c r="HF74" s="1">
        <v>4</v>
      </c>
      <c r="HG74" s="1">
        <v>8</v>
      </c>
      <c r="HH74" s="1">
        <v>32</v>
      </c>
      <c r="HI74" s="1">
        <v>5</v>
      </c>
      <c r="HJ74" s="1">
        <v>17</v>
      </c>
      <c r="HK74" s="1">
        <v>8</v>
      </c>
      <c r="HL74" s="1">
        <v>0</v>
      </c>
      <c r="HM74" s="1">
        <v>0</v>
      </c>
      <c r="HN74" s="1">
        <v>0</v>
      </c>
      <c r="HO74" s="1">
        <v>5</v>
      </c>
      <c r="HP74" s="1">
        <v>0</v>
      </c>
      <c r="HQ74" s="1">
        <v>9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X74" s="1">
        <v>3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21</v>
      </c>
      <c r="IF74" s="1">
        <v>9</v>
      </c>
      <c r="IG74" s="1">
        <v>0</v>
      </c>
      <c r="IH74" s="1">
        <v>55</v>
      </c>
      <c r="II74" s="1">
        <v>7</v>
      </c>
      <c r="IJ74" s="1">
        <v>3</v>
      </c>
      <c r="IK74" s="1">
        <v>0</v>
      </c>
      <c r="IL74" s="1">
        <v>0</v>
      </c>
      <c r="IM74" s="1">
        <v>0</v>
      </c>
      <c r="IN74" s="1">
        <v>543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4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4</v>
      </c>
      <c r="LJ74" s="1">
        <v>3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11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3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9</v>
      </c>
      <c r="SA74" s="1">
        <v>0</v>
      </c>
      <c r="SB74" s="1">
        <v>0</v>
      </c>
      <c r="SC74" s="1">
        <v>4</v>
      </c>
      <c r="SD74" s="1">
        <v>9</v>
      </c>
      <c r="SE74" s="1">
        <v>4</v>
      </c>
      <c r="SF74" s="1">
        <v>0</v>
      </c>
      <c r="SG74" s="1">
        <v>8</v>
      </c>
      <c r="SH74" s="1">
        <v>0</v>
      </c>
      <c r="SI74" s="1">
        <v>5</v>
      </c>
      <c r="SJ74" s="1">
        <v>65</v>
      </c>
      <c r="SK74" s="1">
        <v>0</v>
      </c>
      <c r="SL74" s="1">
        <v>0</v>
      </c>
      <c r="SM74" s="1">
        <v>0</v>
      </c>
      <c r="SN74" s="1">
        <v>22</v>
      </c>
      <c r="SO74" s="1">
        <v>0</v>
      </c>
      <c r="SP74" s="1">
        <v>0</v>
      </c>
      <c r="SQ74" s="1">
        <v>0</v>
      </c>
      <c r="SR74" s="1">
        <v>50</v>
      </c>
      <c r="SS74" s="1">
        <v>0</v>
      </c>
      <c r="ST74" s="1">
        <v>10</v>
      </c>
      <c r="SU74" s="1">
        <v>0</v>
      </c>
      <c r="SV74" s="1">
        <v>3</v>
      </c>
      <c r="SW74" s="1">
        <v>0</v>
      </c>
      <c r="SX74" s="1">
        <v>0</v>
      </c>
      <c r="SY74" s="1">
        <v>0</v>
      </c>
      <c r="SZ74" s="1">
        <v>19</v>
      </c>
      <c r="TA74" s="1">
        <v>21</v>
      </c>
      <c r="TB74" s="1">
        <v>0</v>
      </c>
      <c r="TC74" s="1">
        <v>0</v>
      </c>
      <c r="TD74" s="1">
        <v>0</v>
      </c>
      <c r="TE74" s="1">
        <v>109</v>
      </c>
      <c r="TF74" s="1">
        <v>3</v>
      </c>
      <c r="TG74" s="1">
        <v>53</v>
      </c>
      <c r="TH74" s="1">
        <v>0</v>
      </c>
      <c r="TI74" s="1">
        <v>7</v>
      </c>
      <c r="TJ74" s="1">
        <v>11</v>
      </c>
      <c r="TK74" s="1">
        <v>0</v>
      </c>
      <c r="TL74" s="1">
        <v>0</v>
      </c>
      <c r="TM74" s="1">
        <v>4</v>
      </c>
      <c r="TN74" s="1">
        <v>17</v>
      </c>
      <c r="TO74" s="1">
        <v>0</v>
      </c>
      <c r="TP74" s="1">
        <v>9</v>
      </c>
      <c r="TQ74" s="1">
        <v>6</v>
      </c>
      <c r="TR74" s="1">
        <v>8</v>
      </c>
      <c r="TS74" s="1">
        <v>53</v>
      </c>
      <c r="TT74" s="1">
        <v>0</v>
      </c>
      <c r="TU74" s="1">
        <v>0</v>
      </c>
      <c r="TV74" s="1">
        <v>4</v>
      </c>
      <c r="TW74" s="1">
        <v>11</v>
      </c>
      <c r="TX74" s="1">
        <v>36</v>
      </c>
      <c r="TY74" s="1">
        <v>3</v>
      </c>
      <c r="TZ74" s="1">
        <v>34</v>
      </c>
      <c r="UA74" s="1">
        <v>8</v>
      </c>
      <c r="UB74" s="1">
        <v>0</v>
      </c>
      <c r="UC74" s="1">
        <v>0</v>
      </c>
      <c r="UD74" s="1">
        <v>0</v>
      </c>
      <c r="UE74" s="1">
        <v>7</v>
      </c>
      <c r="UF74" s="1">
        <v>0</v>
      </c>
      <c r="UG74" s="1">
        <v>11</v>
      </c>
      <c r="UH74" s="1">
        <v>0</v>
      </c>
      <c r="UI74" s="1">
        <v>0</v>
      </c>
      <c r="UJ74" s="1">
        <v>0</v>
      </c>
      <c r="UK74" s="1">
        <v>0</v>
      </c>
      <c r="UL74" s="1">
        <v>3</v>
      </c>
      <c r="UM74" s="1">
        <v>0</v>
      </c>
      <c r="UN74" s="1">
        <v>3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24</v>
      </c>
      <c r="UV74" s="1">
        <v>150</v>
      </c>
      <c r="UW74" s="1">
        <v>0</v>
      </c>
      <c r="UX74" s="1">
        <v>105</v>
      </c>
      <c r="UY74" s="1">
        <v>8</v>
      </c>
      <c r="UZ74" s="1">
        <v>3</v>
      </c>
      <c r="VA74" s="1">
        <v>0</v>
      </c>
      <c r="VB74" s="1">
        <v>0</v>
      </c>
      <c r="VC74" s="1">
        <v>0</v>
      </c>
      <c r="VD74" s="1">
        <v>948</v>
      </c>
    </row>
    <row r="75" spans="1:576" x14ac:dyDescent="0.25">
      <c r="A75" s="4">
        <v>72</v>
      </c>
      <c r="B75" s="1" t="s">
        <v>54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6</v>
      </c>
      <c r="FK75" s="1">
        <v>0</v>
      </c>
      <c r="FL75" s="1">
        <v>0</v>
      </c>
      <c r="FM75" s="1">
        <v>0</v>
      </c>
      <c r="FN75" s="1">
        <v>15</v>
      </c>
      <c r="FO75" s="1">
        <v>3</v>
      </c>
      <c r="FP75" s="1">
        <v>0</v>
      </c>
      <c r="FQ75" s="1">
        <v>12</v>
      </c>
      <c r="FR75" s="1">
        <v>0</v>
      </c>
      <c r="FS75" s="1">
        <v>23</v>
      </c>
      <c r="FT75" s="1">
        <v>12</v>
      </c>
      <c r="FU75" s="1">
        <v>0</v>
      </c>
      <c r="FV75" s="1">
        <v>4</v>
      </c>
      <c r="FW75" s="1">
        <v>5</v>
      </c>
      <c r="FX75" s="1">
        <v>10</v>
      </c>
      <c r="FY75" s="1">
        <v>0</v>
      </c>
      <c r="FZ75" s="1">
        <v>0</v>
      </c>
      <c r="GA75" s="1">
        <v>0</v>
      </c>
      <c r="GB75" s="1">
        <v>3</v>
      </c>
      <c r="GC75" s="1">
        <v>0</v>
      </c>
      <c r="GD75" s="1">
        <v>22</v>
      </c>
      <c r="GE75" s="1">
        <v>0</v>
      </c>
      <c r="GF75" s="1">
        <v>17</v>
      </c>
      <c r="GG75" s="1">
        <v>0</v>
      </c>
      <c r="GH75" s="1">
        <v>3</v>
      </c>
      <c r="GI75" s="1">
        <v>5</v>
      </c>
      <c r="GJ75" s="1">
        <v>6</v>
      </c>
      <c r="GK75" s="1">
        <v>38</v>
      </c>
      <c r="GL75" s="1">
        <v>6</v>
      </c>
      <c r="GM75" s="1">
        <v>0</v>
      </c>
      <c r="GN75" s="1">
        <v>0</v>
      </c>
      <c r="GO75" s="1">
        <v>10</v>
      </c>
      <c r="GP75" s="1">
        <v>0</v>
      </c>
      <c r="GQ75" s="1">
        <v>6</v>
      </c>
      <c r="GR75" s="1">
        <v>0</v>
      </c>
      <c r="GS75" s="1">
        <v>29</v>
      </c>
      <c r="GT75" s="1">
        <v>6</v>
      </c>
      <c r="GU75" s="1">
        <v>4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4</v>
      </c>
      <c r="HB75" s="1">
        <v>9</v>
      </c>
      <c r="HC75" s="1">
        <v>3</v>
      </c>
      <c r="HD75" s="1">
        <v>0</v>
      </c>
      <c r="HE75" s="1">
        <v>0</v>
      </c>
      <c r="HF75" s="1">
        <v>0</v>
      </c>
      <c r="HG75" s="1">
        <v>24</v>
      </c>
      <c r="HH75" s="1">
        <v>10</v>
      </c>
      <c r="HI75" s="1">
        <v>0</v>
      </c>
      <c r="HJ75" s="1">
        <v>6</v>
      </c>
      <c r="HK75" s="1">
        <v>5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12</v>
      </c>
      <c r="HR75" s="1">
        <v>0</v>
      </c>
      <c r="HS75" s="1">
        <v>0</v>
      </c>
      <c r="HT75" s="1">
        <v>0</v>
      </c>
      <c r="HU75" s="1">
        <v>0</v>
      </c>
      <c r="HV75" s="1">
        <v>11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4</v>
      </c>
      <c r="ID75" s="1">
        <v>0</v>
      </c>
      <c r="IE75" s="1">
        <v>8</v>
      </c>
      <c r="IF75" s="1">
        <v>4</v>
      </c>
      <c r="IG75" s="1">
        <v>0</v>
      </c>
      <c r="IH75" s="1">
        <v>17</v>
      </c>
      <c r="II75" s="1">
        <v>3</v>
      </c>
      <c r="IJ75" s="1">
        <v>10</v>
      </c>
      <c r="IK75" s="1">
        <v>0</v>
      </c>
      <c r="IL75" s="1">
        <v>0</v>
      </c>
      <c r="IM75" s="1">
        <v>0</v>
      </c>
      <c r="IN75" s="1">
        <v>410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0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0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13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40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0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4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3</v>
      </c>
      <c r="NZ75" s="1">
        <v>0</v>
      </c>
      <c r="OA75" s="1">
        <v>0</v>
      </c>
      <c r="OB75" s="1">
        <v>0</v>
      </c>
      <c r="OC75" s="1">
        <v>0</v>
      </c>
      <c r="OD75" s="1">
        <v>4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68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6</v>
      </c>
      <c r="SA75" s="1">
        <v>0</v>
      </c>
      <c r="SB75" s="1">
        <v>0</v>
      </c>
      <c r="SC75" s="1">
        <v>0</v>
      </c>
      <c r="SD75" s="1">
        <v>15</v>
      </c>
      <c r="SE75" s="1">
        <v>3</v>
      </c>
      <c r="SF75" s="1">
        <v>0</v>
      </c>
      <c r="SG75" s="1">
        <v>27</v>
      </c>
      <c r="SH75" s="1">
        <v>0</v>
      </c>
      <c r="SI75" s="1">
        <v>20</v>
      </c>
      <c r="SJ75" s="1">
        <v>12</v>
      </c>
      <c r="SK75" s="1">
        <v>0</v>
      </c>
      <c r="SL75" s="1">
        <v>4</v>
      </c>
      <c r="SM75" s="1">
        <v>5</v>
      </c>
      <c r="SN75" s="1">
        <v>10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19</v>
      </c>
      <c r="SU75" s="1">
        <v>0</v>
      </c>
      <c r="SV75" s="1">
        <v>60</v>
      </c>
      <c r="SW75" s="1">
        <v>0</v>
      </c>
      <c r="SX75" s="1">
        <v>3</v>
      </c>
      <c r="SY75" s="1">
        <v>0</v>
      </c>
      <c r="SZ75" s="1">
        <v>6</v>
      </c>
      <c r="TA75" s="1">
        <v>38</v>
      </c>
      <c r="TB75" s="1">
        <v>6</v>
      </c>
      <c r="TC75" s="1">
        <v>0</v>
      </c>
      <c r="TD75" s="1">
        <v>0</v>
      </c>
      <c r="TE75" s="1">
        <v>10</v>
      </c>
      <c r="TF75" s="1">
        <v>0</v>
      </c>
      <c r="TG75" s="1">
        <v>6</v>
      </c>
      <c r="TH75" s="1">
        <v>0</v>
      </c>
      <c r="TI75" s="1">
        <v>25</v>
      </c>
      <c r="TJ75" s="1">
        <v>6</v>
      </c>
      <c r="TK75" s="1">
        <v>4</v>
      </c>
      <c r="TL75" s="1">
        <v>0</v>
      </c>
      <c r="TM75" s="1">
        <v>0</v>
      </c>
      <c r="TN75" s="1">
        <v>16</v>
      </c>
      <c r="TO75" s="1">
        <v>0</v>
      </c>
      <c r="TP75" s="1">
        <v>6</v>
      </c>
      <c r="TQ75" s="1">
        <v>4</v>
      </c>
      <c r="TR75" s="1">
        <v>9</v>
      </c>
      <c r="TS75" s="1">
        <v>3</v>
      </c>
      <c r="TT75" s="1">
        <v>0</v>
      </c>
      <c r="TU75" s="1">
        <v>0</v>
      </c>
      <c r="TV75" s="1">
        <v>0</v>
      </c>
      <c r="TW75" s="1">
        <v>23</v>
      </c>
      <c r="TX75" s="1">
        <v>9</v>
      </c>
      <c r="TY75" s="1">
        <v>0</v>
      </c>
      <c r="TZ75" s="1">
        <v>6</v>
      </c>
      <c r="UA75" s="1">
        <v>5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14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0</v>
      </c>
      <c r="UO75" s="1">
        <v>0</v>
      </c>
      <c r="UP75" s="1">
        <v>0</v>
      </c>
      <c r="UQ75" s="1">
        <v>0</v>
      </c>
      <c r="UR75" s="1">
        <v>0</v>
      </c>
      <c r="US75" s="1">
        <v>4</v>
      </c>
      <c r="UT75" s="1">
        <v>0</v>
      </c>
      <c r="UU75" s="1">
        <v>8</v>
      </c>
      <c r="UV75" s="1">
        <v>4</v>
      </c>
      <c r="UW75" s="1">
        <v>0</v>
      </c>
      <c r="UX75" s="1">
        <v>18</v>
      </c>
      <c r="UY75" s="1">
        <v>3</v>
      </c>
      <c r="UZ75" s="1">
        <v>6</v>
      </c>
      <c r="VA75" s="1">
        <v>0</v>
      </c>
      <c r="VB75" s="1">
        <v>0</v>
      </c>
      <c r="VC75" s="1">
        <v>0</v>
      </c>
      <c r="VD75" s="1">
        <v>485</v>
      </c>
    </row>
    <row r="76" spans="1:576" x14ac:dyDescent="0.25">
      <c r="A76" s="4">
        <v>73</v>
      </c>
      <c r="B76" s="1" t="s">
        <v>485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4</v>
      </c>
      <c r="CU76" s="1">
        <v>0</v>
      </c>
      <c r="CV76" s="1">
        <v>0</v>
      </c>
      <c r="CW76" s="1">
        <v>0</v>
      </c>
      <c r="CX76" s="1">
        <v>3</v>
      </c>
      <c r="CY76" s="1">
        <v>0</v>
      </c>
      <c r="CZ76" s="1">
        <v>0</v>
      </c>
      <c r="DA76" s="1">
        <v>0</v>
      </c>
      <c r="DB76" s="1">
        <v>4</v>
      </c>
      <c r="DC76" s="1">
        <v>0</v>
      </c>
      <c r="DD76" s="1">
        <v>0</v>
      </c>
      <c r="DE76" s="1">
        <v>0</v>
      </c>
      <c r="DF76" s="1">
        <v>6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3</v>
      </c>
      <c r="DU76" s="1">
        <v>0</v>
      </c>
      <c r="DV76" s="1">
        <v>0</v>
      </c>
      <c r="DW76" s="1">
        <v>0</v>
      </c>
      <c r="DX76" s="1">
        <v>11</v>
      </c>
      <c r="DY76" s="1">
        <v>0</v>
      </c>
      <c r="DZ76" s="1">
        <v>0</v>
      </c>
      <c r="EA76" s="1">
        <v>0</v>
      </c>
      <c r="EB76" s="1">
        <v>0</v>
      </c>
      <c r="EC76" s="1">
        <v>12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9</v>
      </c>
      <c r="FB76" s="1">
        <v>0</v>
      </c>
      <c r="FC76" s="1">
        <v>0</v>
      </c>
      <c r="FD76" s="1">
        <v>3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66</v>
      </c>
      <c r="FK76" s="1">
        <v>0</v>
      </c>
      <c r="FL76" s="1">
        <v>0</v>
      </c>
      <c r="FM76" s="1">
        <v>0</v>
      </c>
      <c r="FN76" s="1">
        <v>5</v>
      </c>
      <c r="FO76" s="1">
        <v>0</v>
      </c>
      <c r="FP76" s="1">
        <v>0</v>
      </c>
      <c r="FQ76" s="1">
        <v>0</v>
      </c>
      <c r="FR76" s="1">
        <v>0</v>
      </c>
      <c r="FS76" s="1">
        <v>16</v>
      </c>
      <c r="FT76" s="1">
        <v>8</v>
      </c>
      <c r="FU76" s="1">
        <v>0</v>
      </c>
      <c r="FV76" s="1">
        <v>0</v>
      </c>
      <c r="FW76" s="1">
        <v>0</v>
      </c>
      <c r="FX76" s="1">
        <v>19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4</v>
      </c>
      <c r="GE76" s="1">
        <v>0</v>
      </c>
      <c r="GF76" s="1">
        <v>9</v>
      </c>
      <c r="GG76" s="1">
        <v>0</v>
      </c>
      <c r="GH76" s="1">
        <v>0</v>
      </c>
      <c r="GI76" s="1">
        <v>0</v>
      </c>
      <c r="GJ76" s="1">
        <v>9</v>
      </c>
      <c r="GK76" s="1">
        <v>3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3</v>
      </c>
      <c r="GT76" s="1">
        <v>18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0</v>
      </c>
      <c r="HA76" s="1">
        <v>4</v>
      </c>
      <c r="HB76" s="1">
        <v>25</v>
      </c>
      <c r="HC76" s="1">
        <v>4</v>
      </c>
      <c r="HD76" s="1">
        <v>0</v>
      </c>
      <c r="HE76" s="1">
        <v>0</v>
      </c>
      <c r="HF76" s="1">
        <v>0</v>
      </c>
      <c r="HG76" s="1">
        <v>15</v>
      </c>
      <c r="HH76" s="1">
        <v>0</v>
      </c>
      <c r="HI76" s="1">
        <v>0</v>
      </c>
      <c r="HJ76" s="1">
        <v>0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7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25</v>
      </c>
      <c r="IF76" s="1">
        <v>5</v>
      </c>
      <c r="IG76" s="1">
        <v>0</v>
      </c>
      <c r="IH76" s="1">
        <v>6</v>
      </c>
      <c r="II76" s="1">
        <v>3</v>
      </c>
      <c r="IJ76" s="1">
        <v>0</v>
      </c>
      <c r="IK76" s="1">
        <v>0</v>
      </c>
      <c r="IL76" s="1">
        <v>0</v>
      </c>
      <c r="IM76" s="1">
        <v>0</v>
      </c>
      <c r="IN76" s="1">
        <v>227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4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4</v>
      </c>
      <c r="SA76" s="1">
        <v>0</v>
      </c>
      <c r="SB76" s="1">
        <v>0</v>
      </c>
      <c r="SC76" s="1">
        <v>0</v>
      </c>
      <c r="SD76" s="1">
        <v>5</v>
      </c>
      <c r="SE76" s="1">
        <v>0</v>
      </c>
      <c r="SF76" s="1">
        <v>0</v>
      </c>
      <c r="SG76" s="1">
        <v>0</v>
      </c>
      <c r="SH76" s="1">
        <v>0</v>
      </c>
      <c r="SI76" s="1">
        <v>17</v>
      </c>
      <c r="SJ76" s="1">
        <v>11</v>
      </c>
      <c r="SK76" s="1">
        <v>0</v>
      </c>
      <c r="SL76" s="1">
        <v>0</v>
      </c>
      <c r="SM76" s="1">
        <v>0</v>
      </c>
      <c r="SN76" s="1">
        <v>21</v>
      </c>
      <c r="SO76" s="1">
        <v>0</v>
      </c>
      <c r="SP76" s="1">
        <v>0</v>
      </c>
      <c r="SQ76" s="1">
        <v>0</v>
      </c>
      <c r="SR76" s="1">
        <v>8</v>
      </c>
      <c r="SS76" s="1">
        <v>0</v>
      </c>
      <c r="ST76" s="1">
        <v>4</v>
      </c>
      <c r="SU76" s="1">
        <v>0</v>
      </c>
      <c r="SV76" s="1">
        <v>14</v>
      </c>
      <c r="SW76" s="1">
        <v>0</v>
      </c>
      <c r="SX76" s="1">
        <v>0</v>
      </c>
      <c r="SY76" s="1">
        <v>0</v>
      </c>
      <c r="SZ76" s="1">
        <v>9</v>
      </c>
      <c r="TA76" s="1">
        <v>3</v>
      </c>
      <c r="TB76" s="1">
        <v>0</v>
      </c>
      <c r="TC76" s="1">
        <v>0</v>
      </c>
      <c r="TD76" s="1">
        <v>0</v>
      </c>
      <c r="TE76" s="1">
        <v>3</v>
      </c>
      <c r="TF76" s="1">
        <v>0</v>
      </c>
      <c r="TG76" s="1">
        <v>0</v>
      </c>
      <c r="TH76" s="1">
        <v>0</v>
      </c>
      <c r="TI76" s="1">
        <v>7</v>
      </c>
      <c r="TJ76" s="1">
        <v>13</v>
      </c>
      <c r="TK76" s="1">
        <v>0</v>
      </c>
      <c r="TL76" s="1">
        <v>0</v>
      </c>
      <c r="TM76" s="1">
        <v>0</v>
      </c>
      <c r="TN76" s="1">
        <v>36</v>
      </c>
      <c r="TO76" s="1">
        <v>0</v>
      </c>
      <c r="TP76" s="1">
        <v>0</v>
      </c>
      <c r="TQ76" s="1">
        <v>4</v>
      </c>
      <c r="TR76" s="1">
        <v>36</v>
      </c>
      <c r="TS76" s="1">
        <v>3</v>
      </c>
      <c r="TT76" s="1">
        <v>0</v>
      </c>
      <c r="TU76" s="1">
        <v>0</v>
      </c>
      <c r="TV76" s="1">
        <v>0</v>
      </c>
      <c r="TW76" s="1">
        <v>31</v>
      </c>
      <c r="TX76" s="1">
        <v>0</v>
      </c>
      <c r="TY76" s="1">
        <v>0</v>
      </c>
      <c r="TZ76" s="1">
        <v>0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0</v>
      </c>
      <c r="UH76" s="1">
        <v>0</v>
      </c>
      <c r="UI76" s="1">
        <v>0</v>
      </c>
      <c r="UJ76" s="1">
        <v>0</v>
      </c>
      <c r="UK76" s="1">
        <v>0</v>
      </c>
      <c r="UL76" s="1">
        <v>7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36</v>
      </c>
      <c r="UV76" s="1">
        <v>6</v>
      </c>
      <c r="UW76" s="1">
        <v>0</v>
      </c>
      <c r="UX76" s="1">
        <v>9</v>
      </c>
      <c r="UY76" s="1">
        <v>3</v>
      </c>
      <c r="UZ76" s="1">
        <v>0</v>
      </c>
      <c r="VA76" s="1">
        <v>0</v>
      </c>
      <c r="VB76" s="1">
        <v>0</v>
      </c>
      <c r="VC76" s="1">
        <v>0</v>
      </c>
      <c r="VD76" s="1">
        <v>296</v>
      </c>
    </row>
    <row r="77" spans="1:576" x14ac:dyDescent="0.25">
      <c r="A77" s="4">
        <v>74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4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10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15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3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4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6</v>
      </c>
      <c r="FR77" s="1">
        <v>0</v>
      </c>
      <c r="FS77" s="1">
        <v>0</v>
      </c>
      <c r="FT77" s="1">
        <v>4</v>
      </c>
      <c r="FU77" s="1">
        <v>0</v>
      </c>
      <c r="FV77" s="1">
        <v>0</v>
      </c>
      <c r="FW77" s="1">
        <v>5</v>
      </c>
      <c r="FX77" s="1">
        <v>27</v>
      </c>
      <c r="FY77" s="1">
        <v>0</v>
      </c>
      <c r="FZ77" s="1">
        <v>0</v>
      </c>
      <c r="GA77" s="1">
        <v>0</v>
      </c>
      <c r="GB77" s="1">
        <v>6</v>
      </c>
      <c r="GC77" s="1">
        <v>0</v>
      </c>
      <c r="GD77" s="1">
        <v>0</v>
      </c>
      <c r="GE77" s="1">
        <v>0</v>
      </c>
      <c r="GF77" s="1">
        <v>6</v>
      </c>
      <c r="GG77" s="1">
        <v>0</v>
      </c>
      <c r="GH77" s="1">
        <v>0</v>
      </c>
      <c r="GI77" s="1">
        <v>0</v>
      </c>
      <c r="GJ77" s="1">
        <v>4</v>
      </c>
      <c r="GK77" s="1">
        <v>29</v>
      </c>
      <c r="GL77" s="1">
        <v>10</v>
      </c>
      <c r="GM77" s="1">
        <v>0</v>
      </c>
      <c r="GN77" s="1">
        <v>0</v>
      </c>
      <c r="GO77" s="1">
        <v>0</v>
      </c>
      <c r="GP77" s="1">
        <v>0</v>
      </c>
      <c r="GQ77" s="1">
        <v>8</v>
      </c>
      <c r="GR77" s="1">
        <v>0</v>
      </c>
      <c r="GS77" s="1">
        <v>3</v>
      </c>
      <c r="GT77" s="1">
        <v>3</v>
      </c>
      <c r="GU77" s="1">
        <v>5</v>
      </c>
      <c r="GV77" s="1">
        <v>0</v>
      </c>
      <c r="GW77" s="1">
        <v>0</v>
      </c>
      <c r="GX77" s="1">
        <v>6</v>
      </c>
      <c r="GY77" s="1">
        <v>0</v>
      </c>
      <c r="GZ77" s="1">
        <v>3</v>
      </c>
      <c r="HA77" s="1">
        <v>0</v>
      </c>
      <c r="HB77" s="1">
        <v>4</v>
      </c>
      <c r="HC77" s="1">
        <v>20</v>
      </c>
      <c r="HD77" s="1">
        <v>7</v>
      </c>
      <c r="HE77" s="1">
        <v>3</v>
      </c>
      <c r="HF77" s="1">
        <v>0</v>
      </c>
      <c r="HG77" s="1">
        <v>4</v>
      </c>
      <c r="HH77" s="1">
        <v>0</v>
      </c>
      <c r="HI77" s="1">
        <v>0</v>
      </c>
      <c r="HJ77" s="1">
        <v>10</v>
      </c>
      <c r="HK77" s="1">
        <v>6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4</v>
      </c>
      <c r="HR77" s="1">
        <v>0</v>
      </c>
      <c r="HS77" s="1">
        <v>0</v>
      </c>
      <c r="HT77" s="1">
        <v>0</v>
      </c>
      <c r="HU77" s="1">
        <v>0</v>
      </c>
      <c r="HV77" s="1">
        <v>3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7</v>
      </c>
      <c r="IF77" s="1">
        <v>0</v>
      </c>
      <c r="IG77" s="1">
        <v>17</v>
      </c>
      <c r="IH77" s="1">
        <v>59</v>
      </c>
      <c r="II77" s="1">
        <v>0</v>
      </c>
      <c r="IJ77" s="1">
        <v>0</v>
      </c>
      <c r="IK77" s="1">
        <v>0</v>
      </c>
      <c r="IL77" s="1">
        <v>0</v>
      </c>
      <c r="IM77" s="1">
        <v>0</v>
      </c>
      <c r="IN77" s="1">
        <v>280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10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4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6</v>
      </c>
      <c r="SA77" s="1">
        <v>0</v>
      </c>
      <c r="SB77" s="1">
        <v>0</v>
      </c>
      <c r="SC77" s="1">
        <v>0</v>
      </c>
      <c r="SD77" s="1">
        <v>0</v>
      </c>
      <c r="SE77" s="1">
        <v>0</v>
      </c>
      <c r="SF77" s="1">
        <v>0</v>
      </c>
      <c r="SG77" s="1">
        <v>3</v>
      </c>
      <c r="SH77" s="1">
        <v>0</v>
      </c>
      <c r="SI77" s="1">
        <v>3</v>
      </c>
      <c r="SJ77" s="1">
        <v>6</v>
      </c>
      <c r="SK77" s="1">
        <v>0</v>
      </c>
      <c r="SL77" s="1">
        <v>0</v>
      </c>
      <c r="SM77" s="1">
        <v>5</v>
      </c>
      <c r="SN77" s="1">
        <v>26</v>
      </c>
      <c r="SO77" s="1">
        <v>0</v>
      </c>
      <c r="SP77" s="1">
        <v>0</v>
      </c>
      <c r="SQ77" s="1">
        <v>0</v>
      </c>
      <c r="SR77" s="1">
        <v>6</v>
      </c>
      <c r="SS77" s="1">
        <v>0</v>
      </c>
      <c r="ST77" s="1">
        <v>0</v>
      </c>
      <c r="SU77" s="1">
        <v>0</v>
      </c>
      <c r="SV77" s="1">
        <v>6</v>
      </c>
      <c r="SW77" s="1">
        <v>0</v>
      </c>
      <c r="SX77" s="1">
        <v>0</v>
      </c>
      <c r="SY77" s="1">
        <v>0</v>
      </c>
      <c r="SZ77" s="1">
        <v>4</v>
      </c>
      <c r="TA77" s="1">
        <v>29</v>
      </c>
      <c r="TB77" s="1">
        <v>10</v>
      </c>
      <c r="TC77" s="1">
        <v>0</v>
      </c>
      <c r="TD77" s="1">
        <v>0</v>
      </c>
      <c r="TE77" s="1">
        <v>0</v>
      </c>
      <c r="TF77" s="1">
        <v>0</v>
      </c>
      <c r="TG77" s="1">
        <v>8</v>
      </c>
      <c r="TH77" s="1">
        <v>0</v>
      </c>
      <c r="TI77" s="1">
        <v>6</v>
      </c>
      <c r="TJ77" s="1">
        <v>4</v>
      </c>
      <c r="TK77" s="1">
        <v>5</v>
      </c>
      <c r="TL77" s="1">
        <v>0</v>
      </c>
      <c r="TM77" s="1">
        <v>0</v>
      </c>
      <c r="TN77" s="1">
        <v>4</v>
      </c>
      <c r="TO77" s="1">
        <v>0</v>
      </c>
      <c r="TP77" s="1">
        <v>3</v>
      </c>
      <c r="TQ77" s="1">
        <v>0</v>
      </c>
      <c r="TR77" s="1">
        <v>4</v>
      </c>
      <c r="TS77" s="1">
        <v>20</v>
      </c>
      <c r="TT77" s="1">
        <v>7</v>
      </c>
      <c r="TU77" s="1">
        <v>3</v>
      </c>
      <c r="TV77" s="1">
        <v>0</v>
      </c>
      <c r="TW77" s="1">
        <v>3</v>
      </c>
      <c r="TX77" s="1">
        <v>4</v>
      </c>
      <c r="TY77" s="1">
        <v>0</v>
      </c>
      <c r="TZ77" s="1">
        <v>10</v>
      </c>
      <c r="UA77" s="1">
        <v>6</v>
      </c>
      <c r="UB77" s="1">
        <v>0</v>
      </c>
      <c r="UC77" s="1">
        <v>0</v>
      </c>
      <c r="UD77" s="1">
        <v>0</v>
      </c>
      <c r="UE77" s="1">
        <v>0</v>
      </c>
      <c r="UF77" s="1">
        <v>0</v>
      </c>
      <c r="UG77" s="1">
        <v>4</v>
      </c>
      <c r="UH77" s="1">
        <v>0</v>
      </c>
      <c r="UI77" s="1">
        <v>0</v>
      </c>
      <c r="UJ77" s="1">
        <v>0</v>
      </c>
      <c r="UK77" s="1">
        <v>0</v>
      </c>
      <c r="UL77" s="1">
        <v>8</v>
      </c>
      <c r="UM77" s="1">
        <v>0</v>
      </c>
      <c r="UN77" s="1">
        <v>0</v>
      </c>
      <c r="UO77" s="1">
        <v>0</v>
      </c>
      <c r="UP77" s="1">
        <v>0</v>
      </c>
      <c r="UQ77" s="1">
        <v>0</v>
      </c>
      <c r="UR77" s="1">
        <v>0</v>
      </c>
      <c r="US77" s="1">
        <v>0</v>
      </c>
      <c r="UT77" s="1">
        <v>0</v>
      </c>
      <c r="UU77" s="1">
        <v>3</v>
      </c>
      <c r="UV77" s="1">
        <v>3</v>
      </c>
      <c r="UW77" s="1">
        <v>17</v>
      </c>
      <c r="UX77" s="1">
        <v>68</v>
      </c>
      <c r="UY77" s="1">
        <v>0</v>
      </c>
      <c r="UZ77" s="1">
        <v>0</v>
      </c>
      <c r="VA77" s="1">
        <v>0</v>
      </c>
      <c r="VB77" s="1">
        <v>0</v>
      </c>
      <c r="VC77" s="1">
        <v>0</v>
      </c>
      <c r="VD77" s="1">
        <v>311</v>
      </c>
    </row>
    <row r="78" spans="1:576" x14ac:dyDescent="0.25">
      <c r="A78" s="4">
        <v>75</v>
      </c>
      <c r="B78" s="1" t="s">
        <v>83</v>
      </c>
      <c r="C78" s="1">
        <v>3</v>
      </c>
      <c r="D78" s="1">
        <v>0</v>
      </c>
      <c r="E78" s="1">
        <v>15</v>
      </c>
      <c r="F78" s="1">
        <v>45</v>
      </c>
      <c r="G78" s="1">
        <v>0</v>
      </c>
      <c r="H78" s="1">
        <v>5</v>
      </c>
      <c r="I78" s="1">
        <v>7</v>
      </c>
      <c r="J78" s="1">
        <v>0</v>
      </c>
      <c r="K78" s="1">
        <v>54</v>
      </c>
      <c r="L78" s="1">
        <v>39</v>
      </c>
      <c r="M78" s="1">
        <v>0</v>
      </c>
      <c r="N78" s="1">
        <v>16</v>
      </c>
      <c r="O78" s="1">
        <v>72</v>
      </c>
      <c r="P78" s="1">
        <v>171</v>
      </c>
      <c r="Q78" s="1">
        <v>0</v>
      </c>
      <c r="R78" s="1">
        <v>5</v>
      </c>
      <c r="S78" s="1">
        <v>0</v>
      </c>
      <c r="T78" s="1">
        <v>47</v>
      </c>
      <c r="U78" s="1">
        <v>29</v>
      </c>
      <c r="V78" s="1">
        <v>9</v>
      </c>
      <c r="W78" s="1">
        <v>0</v>
      </c>
      <c r="X78" s="1">
        <v>33</v>
      </c>
      <c r="Y78" s="1">
        <v>0</v>
      </c>
      <c r="Z78" s="1">
        <v>0</v>
      </c>
      <c r="AA78" s="1">
        <v>53</v>
      </c>
      <c r="AB78" s="1">
        <v>1512</v>
      </c>
      <c r="AC78" s="1">
        <v>44</v>
      </c>
      <c r="AD78" s="1">
        <v>310</v>
      </c>
      <c r="AE78" s="1">
        <v>0</v>
      </c>
      <c r="AF78" s="1">
        <v>0</v>
      </c>
      <c r="AG78" s="1">
        <v>23</v>
      </c>
      <c r="AH78" s="1">
        <v>0</v>
      </c>
      <c r="AI78" s="1">
        <v>130</v>
      </c>
      <c r="AJ78" s="1">
        <v>0</v>
      </c>
      <c r="AK78" s="1">
        <v>29</v>
      </c>
      <c r="AL78" s="1">
        <v>26</v>
      </c>
      <c r="AM78" s="1">
        <v>22</v>
      </c>
      <c r="AN78" s="1">
        <v>0</v>
      </c>
      <c r="AO78" s="1">
        <v>0</v>
      </c>
      <c r="AP78" s="1">
        <v>54</v>
      </c>
      <c r="AQ78" s="1">
        <v>0</v>
      </c>
      <c r="AR78" s="1">
        <v>48</v>
      </c>
      <c r="AS78" s="1">
        <v>8</v>
      </c>
      <c r="AT78" s="1">
        <v>216</v>
      </c>
      <c r="AU78" s="1">
        <v>47</v>
      </c>
      <c r="AV78" s="1">
        <v>219</v>
      </c>
      <c r="AW78" s="1">
        <v>28</v>
      </c>
      <c r="AX78" s="1">
        <v>97</v>
      </c>
      <c r="AY78" s="1">
        <v>123</v>
      </c>
      <c r="AZ78" s="1">
        <v>36</v>
      </c>
      <c r="BA78" s="1">
        <v>3</v>
      </c>
      <c r="BB78" s="1">
        <v>102</v>
      </c>
      <c r="BC78" s="1">
        <v>4</v>
      </c>
      <c r="BD78" s="1">
        <v>0</v>
      </c>
      <c r="BE78" s="1">
        <v>0</v>
      </c>
      <c r="BF78" s="1">
        <v>0</v>
      </c>
      <c r="BG78" s="1">
        <v>8</v>
      </c>
      <c r="BH78" s="1">
        <v>0</v>
      </c>
      <c r="BI78" s="1">
        <v>46</v>
      </c>
      <c r="BJ78" s="1">
        <v>0</v>
      </c>
      <c r="BK78" s="1">
        <v>0</v>
      </c>
      <c r="BL78" s="1">
        <v>0</v>
      </c>
      <c r="BM78" s="1">
        <v>0</v>
      </c>
      <c r="BN78" s="1">
        <v>58</v>
      </c>
      <c r="BO78" s="1">
        <v>0</v>
      </c>
      <c r="BP78" s="1">
        <v>4</v>
      </c>
      <c r="BQ78" s="1">
        <v>358</v>
      </c>
      <c r="BR78" s="1">
        <v>12</v>
      </c>
      <c r="BS78" s="1">
        <v>15</v>
      </c>
      <c r="BT78" s="1">
        <v>0</v>
      </c>
      <c r="BU78" s="1">
        <v>15</v>
      </c>
      <c r="BV78" s="1">
        <v>0</v>
      </c>
      <c r="BW78" s="1">
        <v>38</v>
      </c>
      <c r="BX78" s="1">
        <v>188</v>
      </c>
      <c r="BY78" s="1">
        <v>5</v>
      </c>
      <c r="BZ78" s="1">
        <v>218</v>
      </c>
      <c r="CA78" s="1">
        <v>34</v>
      </c>
      <c r="CB78" s="1">
        <v>9</v>
      </c>
      <c r="CC78" s="1">
        <v>0</v>
      </c>
      <c r="CD78" s="1">
        <v>0</v>
      </c>
      <c r="CE78" s="1">
        <v>7</v>
      </c>
      <c r="CF78" s="1">
        <v>4706</v>
      </c>
      <c r="CG78" s="1">
        <v>4</v>
      </c>
      <c r="CH78" s="1">
        <v>0</v>
      </c>
      <c r="CI78" s="1">
        <v>64</v>
      </c>
      <c r="CJ78" s="1">
        <v>270</v>
      </c>
      <c r="CK78" s="1">
        <v>18</v>
      </c>
      <c r="CL78" s="1">
        <v>7</v>
      </c>
      <c r="CM78" s="1">
        <v>98</v>
      </c>
      <c r="CN78" s="1">
        <v>3</v>
      </c>
      <c r="CO78" s="1">
        <v>809</v>
      </c>
      <c r="CP78" s="1">
        <v>321</v>
      </c>
      <c r="CQ78" s="1">
        <v>5</v>
      </c>
      <c r="CR78" s="1">
        <v>20</v>
      </c>
      <c r="CS78" s="1">
        <v>50</v>
      </c>
      <c r="CT78" s="1">
        <v>469</v>
      </c>
      <c r="CU78" s="1">
        <v>0</v>
      </c>
      <c r="CV78" s="1">
        <v>4</v>
      </c>
      <c r="CW78" s="1">
        <v>0</v>
      </c>
      <c r="CX78" s="1">
        <v>245</v>
      </c>
      <c r="CY78" s="1">
        <v>15</v>
      </c>
      <c r="CZ78" s="1">
        <v>77</v>
      </c>
      <c r="DA78" s="1">
        <v>0</v>
      </c>
      <c r="DB78" s="1">
        <v>362</v>
      </c>
      <c r="DC78" s="1">
        <v>4</v>
      </c>
      <c r="DD78" s="1">
        <v>0</v>
      </c>
      <c r="DE78" s="1">
        <v>63</v>
      </c>
      <c r="DF78" s="1">
        <v>500</v>
      </c>
      <c r="DG78" s="1">
        <v>137</v>
      </c>
      <c r="DH78" s="1">
        <v>127</v>
      </c>
      <c r="DI78" s="1">
        <v>4</v>
      </c>
      <c r="DJ78" s="1">
        <v>0</v>
      </c>
      <c r="DK78" s="1">
        <v>80</v>
      </c>
      <c r="DL78" s="1">
        <v>0</v>
      </c>
      <c r="DM78" s="1">
        <v>126</v>
      </c>
      <c r="DN78" s="1">
        <v>0</v>
      </c>
      <c r="DO78" s="1">
        <v>229</v>
      </c>
      <c r="DP78" s="1">
        <v>843</v>
      </c>
      <c r="DQ78" s="1">
        <v>29</v>
      </c>
      <c r="DR78" s="1">
        <v>0</v>
      </c>
      <c r="DS78" s="1">
        <v>13</v>
      </c>
      <c r="DT78" s="1">
        <v>1358</v>
      </c>
      <c r="DU78" s="1">
        <v>0</v>
      </c>
      <c r="DV78" s="1">
        <v>251</v>
      </c>
      <c r="DW78" s="1">
        <v>269</v>
      </c>
      <c r="DX78" s="1">
        <v>2217</v>
      </c>
      <c r="DY78" s="1">
        <v>153</v>
      </c>
      <c r="DZ78" s="1">
        <v>418</v>
      </c>
      <c r="EA78" s="1">
        <v>9</v>
      </c>
      <c r="EB78" s="1">
        <v>88</v>
      </c>
      <c r="EC78" s="1">
        <v>1881</v>
      </c>
      <c r="ED78" s="1">
        <v>180</v>
      </c>
      <c r="EE78" s="1">
        <v>4</v>
      </c>
      <c r="EF78" s="1">
        <v>244</v>
      </c>
      <c r="EG78" s="1">
        <v>40</v>
      </c>
      <c r="EH78" s="1">
        <v>3</v>
      </c>
      <c r="EI78" s="1">
        <v>0</v>
      </c>
      <c r="EJ78" s="1">
        <v>6</v>
      </c>
      <c r="EK78" s="1">
        <v>46</v>
      </c>
      <c r="EL78" s="1">
        <v>0</v>
      </c>
      <c r="EM78" s="1">
        <v>179</v>
      </c>
      <c r="EN78" s="1">
        <v>0</v>
      </c>
      <c r="EO78" s="1">
        <v>0</v>
      </c>
      <c r="EP78" s="1">
        <v>3</v>
      </c>
      <c r="EQ78" s="1">
        <v>0</v>
      </c>
      <c r="ER78" s="1">
        <v>280</v>
      </c>
      <c r="ES78" s="1">
        <v>0</v>
      </c>
      <c r="ET78" s="1">
        <v>5</v>
      </c>
      <c r="EU78" s="1">
        <v>227</v>
      </c>
      <c r="EV78" s="1">
        <v>0</v>
      </c>
      <c r="EW78" s="1">
        <v>16</v>
      </c>
      <c r="EX78" s="1">
        <v>17</v>
      </c>
      <c r="EY78" s="1">
        <v>11</v>
      </c>
      <c r="EZ78" s="1">
        <v>0</v>
      </c>
      <c r="FA78" s="1">
        <v>1748</v>
      </c>
      <c r="FB78" s="1">
        <v>345</v>
      </c>
      <c r="FC78" s="1">
        <v>12</v>
      </c>
      <c r="FD78" s="1">
        <v>699</v>
      </c>
      <c r="FE78" s="1">
        <v>183</v>
      </c>
      <c r="FF78" s="1">
        <v>68</v>
      </c>
      <c r="FG78" s="1">
        <v>0</v>
      </c>
      <c r="FH78" s="1">
        <v>0</v>
      </c>
      <c r="FI78" s="1">
        <v>22</v>
      </c>
      <c r="FJ78" s="1">
        <v>16002</v>
      </c>
      <c r="FK78" s="1">
        <v>20</v>
      </c>
      <c r="FL78" s="1">
        <v>3</v>
      </c>
      <c r="FM78" s="1">
        <v>62</v>
      </c>
      <c r="FN78" s="1">
        <v>411</v>
      </c>
      <c r="FO78" s="1">
        <v>13</v>
      </c>
      <c r="FP78" s="1">
        <v>25</v>
      </c>
      <c r="FQ78" s="1">
        <v>146</v>
      </c>
      <c r="FR78" s="1">
        <v>6</v>
      </c>
      <c r="FS78" s="1">
        <v>1534</v>
      </c>
      <c r="FT78" s="1">
        <v>466</v>
      </c>
      <c r="FU78" s="1">
        <v>0</v>
      </c>
      <c r="FV78" s="1">
        <v>13</v>
      </c>
      <c r="FW78" s="1">
        <v>125</v>
      </c>
      <c r="FX78" s="1">
        <v>743</v>
      </c>
      <c r="FY78" s="1">
        <v>0</v>
      </c>
      <c r="FZ78" s="1">
        <v>10</v>
      </c>
      <c r="GA78" s="1">
        <v>0</v>
      </c>
      <c r="GB78" s="1">
        <v>261</v>
      </c>
      <c r="GC78" s="1">
        <v>18</v>
      </c>
      <c r="GD78" s="1">
        <v>149</v>
      </c>
      <c r="GE78" s="1">
        <v>0</v>
      </c>
      <c r="GF78" s="1">
        <v>408</v>
      </c>
      <c r="GG78" s="1">
        <v>4</v>
      </c>
      <c r="GH78" s="1">
        <v>8</v>
      </c>
      <c r="GI78" s="1">
        <v>79</v>
      </c>
      <c r="GJ78" s="1">
        <v>773</v>
      </c>
      <c r="GK78" s="1">
        <v>234</v>
      </c>
      <c r="GL78" s="1">
        <v>93</v>
      </c>
      <c r="GM78" s="1">
        <v>7</v>
      </c>
      <c r="GN78" s="1">
        <v>0</v>
      </c>
      <c r="GO78" s="1">
        <v>166</v>
      </c>
      <c r="GP78" s="1">
        <v>7</v>
      </c>
      <c r="GQ78" s="1">
        <v>179</v>
      </c>
      <c r="GR78" s="1">
        <v>0</v>
      </c>
      <c r="GS78" s="1">
        <v>312</v>
      </c>
      <c r="GT78" s="1">
        <v>2094</v>
      </c>
      <c r="GU78" s="1">
        <v>45</v>
      </c>
      <c r="GV78" s="1">
        <v>4</v>
      </c>
      <c r="GW78" s="1">
        <v>16</v>
      </c>
      <c r="GX78" s="1">
        <v>1822</v>
      </c>
      <c r="GY78" s="1">
        <v>7</v>
      </c>
      <c r="GZ78" s="1">
        <v>287</v>
      </c>
      <c r="HA78" s="1">
        <v>721</v>
      </c>
      <c r="HB78" s="1">
        <v>1428</v>
      </c>
      <c r="HC78" s="1">
        <v>309</v>
      </c>
      <c r="HD78" s="1">
        <v>210</v>
      </c>
      <c r="HE78" s="1">
        <v>27</v>
      </c>
      <c r="HF78" s="1">
        <v>31</v>
      </c>
      <c r="HG78" s="1">
        <v>2558</v>
      </c>
      <c r="HH78" s="1">
        <v>272</v>
      </c>
      <c r="HI78" s="1">
        <v>12</v>
      </c>
      <c r="HJ78" s="1">
        <v>284</v>
      </c>
      <c r="HK78" s="1">
        <v>88</v>
      </c>
      <c r="HL78" s="1">
        <v>10</v>
      </c>
      <c r="HM78" s="1">
        <v>4</v>
      </c>
      <c r="HN78" s="1">
        <v>7</v>
      </c>
      <c r="HO78" s="1">
        <v>93</v>
      </c>
      <c r="HP78" s="1">
        <v>3</v>
      </c>
      <c r="HQ78" s="1">
        <v>285</v>
      </c>
      <c r="HR78" s="1">
        <v>0</v>
      </c>
      <c r="HS78" s="1">
        <v>0</v>
      </c>
      <c r="HT78" s="1">
        <v>6</v>
      </c>
      <c r="HU78" s="1">
        <v>5</v>
      </c>
      <c r="HV78" s="1">
        <v>416</v>
      </c>
      <c r="HW78" s="1">
        <v>0</v>
      </c>
      <c r="HX78" s="1">
        <v>18</v>
      </c>
      <c r="HY78" s="1">
        <v>114</v>
      </c>
      <c r="HZ78" s="1">
        <v>0</v>
      </c>
      <c r="IA78" s="1">
        <v>15</v>
      </c>
      <c r="IB78" s="1">
        <v>27</v>
      </c>
      <c r="IC78" s="1">
        <v>25</v>
      </c>
      <c r="ID78" s="1">
        <v>0</v>
      </c>
      <c r="IE78" s="1">
        <v>2059</v>
      </c>
      <c r="IF78" s="1">
        <v>428</v>
      </c>
      <c r="IG78" s="1">
        <v>21</v>
      </c>
      <c r="IH78" s="1">
        <v>905</v>
      </c>
      <c r="II78" s="1">
        <v>213</v>
      </c>
      <c r="IJ78" s="1">
        <v>243</v>
      </c>
      <c r="IK78" s="1">
        <v>0</v>
      </c>
      <c r="IL78" s="1">
        <v>6</v>
      </c>
      <c r="IM78" s="1">
        <v>18</v>
      </c>
      <c r="IN78" s="1">
        <v>21425</v>
      </c>
      <c r="IO78" s="1">
        <v>0</v>
      </c>
      <c r="IP78" s="1">
        <v>0</v>
      </c>
      <c r="IQ78" s="1">
        <v>14</v>
      </c>
      <c r="IR78" s="1">
        <v>42</v>
      </c>
      <c r="IS78" s="1">
        <v>8</v>
      </c>
      <c r="IT78" s="1">
        <v>0</v>
      </c>
      <c r="IU78" s="1">
        <v>14</v>
      </c>
      <c r="IV78" s="1">
        <v>0</v>
      </c>
      <c r="IW78" s="1">
        <v>86</v>
      </c>
      <c r="IX78" s="1">
        <v>63</v>
      </c>
      <c r="IY78" s="1">
        <v>0</v>
      </c>
      <c r="IZ78" s="1">
        <v>0</v>
      </c>
      <c r="JA78" s="1">
        <v>37</v>
      </c>
      <c r="JB78" s="1">
        <v>165</v>
      </c>
      <c r="JC78" s="1">
        <v>0</v>
      </c>
      <c r="JD78" s="1">
        <v>3</v>
      </c>
      <c r="JE78" s="1">
        <v>0</v>
      </c>
      <c r="JF78" s="1">
        <v>53</v>
      </c>
      <c r="JG78" s="1">
        <v>11</v>
      </c>
      <c r="JH78" s="1">
        <v>22</v>
      </c>
      <c r="JI78" s="1">
        <v>0</v>
      </c>
      <c r="JJ78" s="1">
        <v>60</v>
      </c>
      <c r="JK78" s="1">
        <v>0</v>
      </c>
      <c r="JL78" s="1">
        <v>0</v>
      </c>
      <c r="JM78" s="1">
        <v>14</v>
      </c>
      <c r="JN78" s="1">
        <v>111</v>
      </c>
      <c r="JO78" s="1">
        <v>47</v>
      </c>
      <c r="JP78" s="1">
        <v>67</v>
      </c>
      <c r="JQ78" s="1">
        <v>0</v>
      </c>
      <c r="JR78" s="1">
        <v>0</v>
      </c>
      <c r="JS78" s="1">
        <v>32</v>
      </c>
      <c r="JT78" s="1">
        <v>0</v>
      </c>
      <c r="JU78" s="1">
        <v>31</v>
      </c>
      <c r="JV78" s="1">
        <v>0</v>
      </c>
      <c r="JW78" s="1">
        <v>37</v>
      </c>
      <c r="JX78" s="1">
        <v>111</v>
      </c>
      <c r="JY78" s="1">
        <v>7</v>
      </c>
      <c r="JZ78" s="1">
        <v>0</v>
      </c>
      <c r="KA78" s="1">
        <v>3</v>
      </c>
      <c r="KB78" s="1">
        <v>75</v>
      </c>
      <c r="KC78" s="1">
        <v>0</v>
      </c>
      <c r="KD78" s="1">
        <v>24</v>
      </c>
      <c r="KE78" s="1">
        <v>25</v>
      </c>
      <c r="KF78" s="1">
        <v>115</v>
      </c>
      <c r="KG78" s="1">
        <v>92</v>
      </c>
      <c r="KH78" s="1">
        <v>41</v>
      </c>
      <c r="KI78" s="1">
        <v>4</v>
      </c>
      <c r="KJ78" s="1">
        <v>15</v>
      </c>
      <c r="KK78" s="1">
        <v>173</v>
      </c>
      <c r="KL78" s="1">
        <v>38</v>
      </c>
      <c r="KM78" s="1">
        <v>0</v>
      </c>
      <c r="KN78" s="1">
        <v>68</v>
      </c>
      <c r="KO78" s="1">
        <v>18</v>
      </c>
      <c r="KP78" s="1">
        <v>0</v>
      </c>
      <c r="KQ78" s="1">
        <v>0</v>
      </c>
      <c r="KR78" s="1">
        <v>0</v>
      </c>
      <c r="KS78" s="1">
        <v>6</v>
      </c>
      <c r="KT78" s="1">
        <v>0</v>
      </c>
      <c r="KU78" s="1">
        <v>26</v>
      </c>
      <c r="KV78" s="1">
        <v>0</v>
      </c>
      <c r="KW78" s="1">
        <v>0</v>
      </c>
      <c r="KX78" s="1">
        <v>0</v>
      </c>
      <c r="KY78" s="1">
        <v>0</v>
      </c>
      <c r="KZ78" s="1">
        <v>58</v>
      </c>
      <c r="LA78" s="1">
        <v>0</v>
      </c>
      <c r="LB78" s="1">
        <v>4</v>
      </c>
      <c r="LC78" s="1">
        <v>21</v>
      </c>
      <c r="LD78" s="1">
        <v>0</v>
      </c>
      <c r="LE78" s="1">
        <v>13</v>
      </c>
      <c r="LF78" s="1">
        <v>0</v>
      </c>
      <c r="LG78" s="1">
        <v>3</v>
      </c>
      <c r="LH78" s="1">
        <v>0</v>
      </c>
      <c r="LI78" s="1">
        <v>102</v>
      </c>
      <c r="LJ78" s="1">
        <v>148</v>
      </c>
      <c r="LK78" s="1">
        <v>5</v>
      </c>
      <c r="LL78" s="1">
        <v>211</v>
      </c>
      <c r="LM78" s="1">
        <v>27</v>
      </c>
      <c r="LN78" s="1">
        <v>12</v>
      </c>
      <c r="LO78" s="1">
        <v>0</v>
      </c>
      <c r="LP78" s="1">
        <v>0</v>
      </c>
      <c r="LQ78" s="1">
        <v>4</v>
      </c>
      <c r="LR78" s="1">
        <v>2393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7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5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3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21</v>
      </c>
      <c r="OW78" s="1">
        <v>0</v>
      </c>
      <c r="OX78" s="1">
        <v>0</v>
      </c>
      <c r="OY78" s="1">
        <v>4</v>
      </c>
      <c r="OZ78" s="1">
        <v>31</v>
      </c>
      <c r="PA78" s="1">
        <v>0</v>
      </c>
      <c r="PB78" s="1">
        <v>0</v>
      </c>
      <c r="PC78" s="1">
        <v>15</v>
      </c>
      <c r="PD78" s="1">
        <v>0</v>
      </c>
      <c r="PE78" s="1">
        <v>68</v>
      </c>
      <c r="PF78" s="1">
        <v>9</v>
      </c>
      <c r="PG78" s="1">
        <v>0</v>
      </c>
      <c r="PH78" s="1">
        <v>0</v>
      </c>
      <c r="PI78" s="1">
        <v>10</v>
      </c>
      <c r="PJ78" s="1">
        <v>120</v>
      </c>
      <c r="PK78" s="1">
        <v>0</v>
      </c>
      <c r="PL78" s="1">
        <v>0</v>
      </c>
      <c r="PM78" s="1">
        <v>0</v>
      </c>
      <c r="PN78" s="1">
        <v>18</v>
      </c>
      <c r="PO78" s="1">
        <v>0</v>
      </c>
      <c r="PP78" s="1">
        <v>4</v>
      </c>
      <c r="PQ78" s="1">
        <v>0</v>
      </c>
      <c r="PR78" s="1">
        <v>38</v>
      </c>
      <c r="PS78" s="1">
        <v>0</v>
      </c>
      <c r="PT78" s="1">
        <v>0</v>
      </c>
      <c r="PU78" s="1">
        <v>0</v>
      </c>
      <c r="PV78" s="1">
        <v>45</v>
      </c>
      <c r="PW78" s="1">
        <v>14</v>
      </c>
      <c r="PX78" s="1">
        <v>5</v>
      </c>
      <c r="PY78" s="1">
        <v>0</v>
      </c>
      <c r="PZ78" s="1">
        <v>0</v>
      </c>
      <c r="QA78" s="1">
        <v>7</v>
      </c>
      <c r="QB78" s="1">
        <v>0</v>
      </c>
      <c r="QC78" s="1">
        <v>16</v>
      </c>
      <c r="QD78" s="1">
        <v>0</v>
      </c>
      <c r="QE78" s="1">
        <v>20</v>
      </c>
      <c r="QF78" s="1">
        <v>112</v>
      </c>
      <c r="QG78" s="1">
        <v>5</v>
      </c>
      <c r="QH78" s="1">
        <v>0</v>
      </c>
      <c r="QI78" s="1">
        <v>3</v>
      </c>
      <c r="QJ78" s="1">
        <v>113</v>
      </c>
      <c r="QK78" s="1">
        <v>0</v>
      </c>
      <c r="QL78" s="1">
        <v>14</v>
      </c>
      <c r="QM78" s="1">
        <v>20</v>
      </c>
      <c r="QN78" s="1">
        <v>77</v>
      </c>
      <c r="QO78" s="1">
        <v>8</v>
      </c>
      <c r="QP78" s="1">
        <v>4</v>
      </c>
      <c r="QQ78" s="1">
        <v>0</v>
      </c>
      <c r="QR78" s="1">
        <v>0</v>
      </c>
      <c r="QS78" s="1">
        <v>127</v>
      </c>
      <c r="QT78" s="1">
        <v>24</v>
      </c>
      <c r="QU78" s="1">
        <v>0</v>
      </c>
      <c r="QV78" s="1">
        <v>26</v>
      </c>
      <c r="QW78" s="1">
        <v>8</v>
      </c>
      <c r="QX78" s="1">
        <v>0</v>
      </c>
      <c r="QY78" s="1">
        <v>0</v>
      </c>
      <c r="QZ78" s="1">
        <v>0</v>
      </c>
      <c r="RA78" s="1">
        <v>4</v>
      </c>
      <c r="RB78" s="1">
        <v>0</v>
      </c>
      <c r="RC78" s="1">
        <v>12</v>
      </c>
      <c r="RD78" s="1">
        <v>0</v>
      </c>
      <c r="RE78" s="1">
        <v>0</v>
      </c>
      <c r="RF78" s="1">
        <v>0</v>
      </c>
      <c r="RG78" s="1">
        <v>0</v>
      </c>
      <c r="RH78" s="1">
        <v>27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97</v>
      </c>
      <c r="RR78" s="1">
        <v>78</v>
      </c>
      <c r="RS78" s="1">
        <v>0</v>
      </c>
      <c r="RT78" s="1">
        <v>111</v>
      </c>
      <c r="RU78" s="1">
        <v>10</v>
      </c>
      <c r="RV78" s="1">
        <v>13</v>
      </c>
      <c r="RW78" s="1">
        <v>0</v>
      </c>
      <c r="RX78" s="1">
        <v>0</v>
      </c>
      <c r="RY78" s="1">
        <v>0</v>
      </c>
      <c r="RZ78" s="1">
        <v>1325</v>
      </c>
      <c r="SA78" s="1">
        <v>22</v>
      </c>
      <c r="SB78" s="1">
        <v>0</v>
      </c>
      <c r="SC78" s="1">
        <v>168</v>
      </c>
      <c r="SD78" s="1">
        <v>796</v>
      </c>
      <c r="SE78" s="1">
        <v>39</v>
      </c>
      <c r="SF78" s="1">
        <v>37</v>
      </c>
      <c r="SG78" s="1">
        <v>274</v>
      </c>
      <c r="SH78" s="1">
        <v>6</v>
      </c>
      <c r="SI78" s="1">
        <v>2551</v>
      </c>
      <c r="SJ78" s="1">
        <v>900</v>
      </c>
      <c r="SK78" s="1">
        <v>9</v>
      </c>
      <c r="SL78" s="1">
        <v>49</v>
      </c>
      <c r="SM78" s="1">
        <v>299</v>
      </c>
      <c r="SN78" s="1">
        <v>1671</v>
      </c>
      <c r="SO78" s="1">
        <v>0</v>
      </c>
      <c r="SP78" s="1">
        <v>26</v>
      </c>
      <c r="SQ78" s="1">
        <v>5</v>
      </c>
      <c r="SR78" s="1">
        <v>631</v>
      </c>
      <c r="SS78" s="1">
        <v>71</v>
      </c>
      <c r="ST78" s="1">
        <v>271</v>
      </c>
      <c r="SU78" s="1">
        <v>0</v>
      </c>
      <c r="SV78" s="1">
        <v>904</v>
      </c>
      <c r="SW78" s="1">
        <v>11</v>
      </c>
      <c r="SX78" s="1">
        <v>9</v>
      </c>
      <c r="SY78" s="1">
        <v>204</v>
      </c>
      <c r="SZ78" s="1">
        <v>2942</v>
      </c>
      <c r="TA78" s="1">
        <v>482</v>
      </c>
      <c r="TB78" s="1">
        <v>601</v>
      </c>
      <c r="TC78" s="1">
        <v>17</v>
      </c>
      <c r="TD78" s="1">
        <v>0</v>
      </c>
      <c r="TE78" s="1">
        <v>306</v>
      </c>
      <c r="TF78" s="1">
        <v>7</v>
      </c>
      <c r="TG78" s="1">
        <v>483</v>
      </c>
      <c r="TH78" s="1">
        <v>5</v>
      </c>
      <c r="TI78" s="1">
        <v>631</v>
      </c>
      <c r="TJ78" s="1">
        <v>3189</v>
      </c>
      <c r="TK78" s="1">
        <v>105</v>
      </c>
      <c r="TL78" s="1">
        <v>11</v>
      </c>
      <c r="TM78" s="1">
        <v>36</v>
      </c>
      <c r="TN78" s="1">
        <v>3427</v>
      </c>
      <c r="TO78" s="1">
        <v>8</v>
      </c>
      <c r="TP78" s="1">
        <v>632</v>
      </c>
      <c r="TQ78" s="1">
        <v>1045</v>
      </c>
      <c r="TR78" s="1">
        <v>4059</v>
      </c>
      <c r="TS78" s="1">
        <v>607</v>
      </c>
      <c r="TT78" s="1">
        <v>889</v>
      </c>
      <c r="TU78" s="1">
        <v>70</v>
      </c>
      <c r="TV78" s="1">
        <v>228</v>
      </c>
      <c r="TW78" s="1">
        <v>4865</v>
      </c>
      <c r="TX78" s="1">
        <v>547</v>
      </c>
      <c r="TY78" s="1">
        <v>25</v>
      </c>
      <c r="TZ78" s="1">
        <v>726</v>
      </c>
      <c r="UA78" s="1">
        <v>154</v>
      </c>
      <c r="UB78" s="1">
        <v>19</v>
      </c>
      <c r="UC78" s="1">
        <v>4</v>
      </c>
      <c r="UD78" s="1">
        <v>14</v>
      </c>
      <c r="UE78" s="1">
        <v>153</v>
      </c>
      <c r="UF78" s="1">
        <v>4</v>
      </c>
      <c r="UG78" s="1">
        <v>552</v>
      </c>
      <c r="UH78" s="1">
        <v>0</v>
      </c>
      <c r="UI78" s="1">
        <v>0</v>
      </c>
      <c r="UJ78" s="1">
        <v>15</v>
      </c>
      <c r="UK78" s="1">
        <v>10</v>
      </c>
      <c r="UL78" s="1">
        <v>845</v>
      </c>
      <c r="UM78" s="1">
        <v>4</v>
      </c>
      <c r="UN78" s="1">
        <v>33</v>
      </c>
      <c r="UO78" s="1">
        <v>719</v>
      </c>
      <c r="UP78" s="1">
        <v>11</v>
      </c>
      <c r="UQ78" s="1">
        <v>60</v>
      </c>
      <c r="UR78" s="1">
        <v>46</v>
      </c>
      <c r="US78" s="1">
        <v>57</v>
      </c>
      <c r="UT78" s="1">
        <v>0</v>
      </c>
      <c r="UU78" s="1">
        <v>4051</v>
      </c>
      <c r="UV78" s="1">
        <v>1186</v>
      </c>
      <c r="UW78" s="1">
        <v>42</v>
      </c>
      <c r="UX78" s="1">
        <v>2142</v>
      </c>
      <c r="UY78" s="1">
        <v>468</v>
      </c>
      <c r="UZ78" s="1">
        <v>344</v>
      </c>
      <c r="VA78" s="1">
        <v>5</v>
      </c>
      <c r="VB78" s="1">
        <v>6</v>
      </c>
      <c r="VC78" s="1">
        <v>55</v>
      </c>
      <c r="VD78" s="1">
        <v>45865</v>
      </c>
    </row>
    <row r="79" spans="1:576" x14ac:dyDescent="0.25">
      <c r="A79" s="4">
        <v>76</v>
      </c>
      <c r="B79" s="1" t="s">
        <v>234</v>
      </c>
      <c r="C79" s="1">
        <v>0</v>
      </c>
      <c r="D79" s="1">
        <v>0</v>
      </c>
      <c r="E79" s="1">
        <v>0</v>
      </c>
      <c r="F79" s="1">
        <v>11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6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4</v>
      </c>
      <c r="AD79" s="1">
        <v>0</v>
      </c>
      <c r="AE79" s="1">
        <v>0</v>
      </c>
      <c r="AF79" s="1">
        <v>0</v>
      </c>
      <c r="AG79" s="1">
        <v>3</v>
      </c>
      <c r="AH79" s="1">
        <v>0</v>
      </c>
      <c r="AI79" s="1">
        <v>19</v>
      </c>
      <c r="AJ79" s="1">
        <v>0</v>
      </c>
      <c r="AK79" s="1">
        <v>0</v>
      </c>
      <c r="AL79" s="1">
        <v>4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5</v>
      </c>
      <c r="AS79" s="1">
        <v>0</v>
      </c>
      <c r="AT79" s="1">
        <v>11</v>
      </c>
      <c r="AU79" s="1">
        <v>0</v>
      </c>
      <c r="AV79" s="1">
        <v>0</v>
      </c>
      <c r="AW79" s="1">
        <v>0</v>
      </c>
      <c r="AX79" s="1">
        <v>0</v>
      </c>
      <c r="AY79" s="1">
        <v>9</v>
      </c>
      <c r="AZ79" s="1">
        <v>14</v>
      </c>
      <c r="BA79" s="1">
        <v>0</v>
      </c>
      <c r="BB79" s="1">
        <v>20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3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6</v>
      </c>
      <c r="BX79" s="1">
        <v>8</v>
      </c>
      <c r="BY79" s="1">
        <v>0</v>
      </c>
      <c r="BZ79" s="1">
        <v>5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137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</v>
      </c>
      <c r="FZ79" s="1">
        <v>0</v>
      </c>
      <c r="GA79" s="1">
        <v>0</v>
      </c>
      <c r="GB79" s="1">
        <v>0</v>
      </c>
      <c r="GC79" s="1">
        <v>0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</v>
      </c>
      <c r="KS79" s="1">
        <v>0</v>
      </c>
      <c r="KT79" s="1">
        <v>0</v>
      </c>
      <c r="KU79" s="1">
        <v>0</v>
      </c>
      <c r="KV79" s="1">
        <v>0</v>
      </c>
      <c r="KW79" s="1">
        <v>0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0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0</v>
      </c>
      <c r="OW79" s="1">
        <v>0</v>
      </c>
      <c r="OX79" s="1">
        <v>0</v>
      </c>
      <c r="OY79" s="1">
        <v>0</v>
      </c>
      <c r="OZ79" s="1">
        <v>0</v>
      </c>
      <c r="PA79" s="1">
        <v>0</v>
      </c>
      <c r="PB79" s="1">
        <v>0</v>
      </c>
      <c r="PC79" s="1">
        <v>0</v>
      </c>
      <c r="PD79" s="1">
        <v>0</v>
      </c>
      <c r="PE79" s="1">
        <v>0</v>
      </c>
      <c r="PF79" s="1">
        <v>0</v>
      </c>
      <c r="PG79" s="1">
        <v>0</v>
      </c>
      <c r="PH79" s="1">
        <v>0</v>
      </c>
      <c r="PI79" s="1">
        <v>0</v>
      </c>
      <c r="PJ79" s="1">
        <v>0</v>
      </c>
      <c r="PK79" s="1">
        <v>0</v>
      </c>
      <c r="PL79" s="1">
        <v>0</v>
      </c>
      <c r="PM79" s="1">
        <v>0</v>
      </c>
      <c r="PN79" s="1">
        <v>0</v>
      </c>
      <c r="PO79" s="1">
        <v>0</v>
      </c>
      <c r="PP79" s="1">
        <v>0</v>
      </c>
      <c r="PQ79" s="1">
        <v>0</v>
      </c>
      <c r="PR79" s="1">
        <v>0</v>
      </c>
      <c r="PS79" s="1">
        <v>0</v>
      </c>
      <c r="PT79" s="1">
        <v>0</v>
      </c>
      <c r="PU79" s="1">
        <v>0</v>
      </c>
      <c r="PV79" s="1">
        <v>0</v>
      </c>
      <c r="PW79" s="1">
        <v>0</v>
      </c>
      <c r="PX79" s="1">
        <v>0</v>
      </c>
      <c r="PY79" s="1">
        <v>0</v>
      </c>
      <c r="PZ79" s="1">
        <v>0</v>
      </c>
      <c r="QA79" s="1">
        <v>0</v>
      </c>
      <c r="QB79" s="1">
        <v>0</v>
      </c>
      <c r="QC79" s="1">
        <v>0</v>
      </c>
      <c r="QD79" s="1">
        <v>0</v>
      </c>
      <c r="QE79" s="1">
        <v>0</v>
      </c>
      <c r="QF79" s="1">
        <v>0</v>
      </c>
      <c r="QG79" s="1">
        <v>0</v>
      </c>
      <c r="QH79" s="1">
        <v>0</v>
      </c>
      <c r="QI79" s="1">
        <v>0</v>
      </c>
      <c r="QJ79" s="1">
        <v>0</v>
      </c>
      <c r="QK79" s="1">
        <v>0</v>
      </c>
      <c r="QL79" s="1">
        <v>0</v>
      </c>
      <c r="QM79" s="1">
        <v>0</v>
      </c>
      <c r="QN79" s="1">
        <v>0</v>
      </c>
      <c r="QO79" s="1">
        <v>0</v>
      </c>
      <c r="QP79" s="1">
        <v>0</v>
      </c>
      <c r="QQ79" s="1">
        <v>0</v>
      </c>
      <c r="QR79" s="1">
        <v>0</v>
      </c>
      <c r="QS79" s="1">
        <v>0</v>
      </c>
      <c r="QT79" s="1">
        <v>0</v>
      </c>
      <c r="QU79" s="1">
        <v>0</v>
      </c>
      <c r="QV79" s="1">
        <v>0</v>
      </c>
      <c r="QW79" s="1">
        <v>0</v>
      </c>
      <c r="QX79" s="1">
        <v>0</v>
      </c>
      <c r="QY79" s="1">
        <v>0</v>
      </c>
      <c r="QZ79" s="1">
        <v>0</v>
      </c>
      <c r="RA79" s="1">
        <v>0</v>
      </c>
      <c r="RB79" s="1">
        <v>0</v>
      </c>
      <c r="RC79" s="1">
        <v>0</v>
      </c>
      <c r="RD79" s="1">
        <v>0</v>
      </c>
      <c r="RE79" s="1">
        <v>0</v>
      </c>
      <c r="RF79" s="1">
        <v>0</v>
      </c>
      <c r="RG79" s="1">
        <v>0</v>
      </c>
      <c r="RH79" s="1">
        <v>0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0</v>
      </c>
      <c r="RR79" s="1">
        <v>0</v>
      </c>
      <c r="RS79" s="1">
        <v>0</v>
      </c>
      <c r="RT79" s="1">
        <v>0</v>
      </c>
      <c r="RU79" s="1">
        <v>0</v>
      </c>
      <c r="RV79" s="1">
        <v>0</v>
      </c>
      <c r="RW79" s="1">
        <v>0</v>
      </c>
      <c r="RX79" s="1">
        <v>0</v>
      </c>
      <c r="RY79" s="1">
        <v>0</v>
      </c>
      <c r="RZ79" s="1">
        <v>0</v>
      </c>
      <c r="SA79" s="1">
        <v>0</v>
      </c>
      <c r="SB79" s="1">
        <v>0</v>
      </c>
      <c r="SC79" s="1">
        <v>0</v>
      </c>
      <c r="SD79" s="1">
        <v>11</v>
      </c>
      <c r="SE79" s="1">
        <v>0</v>
      </c>
      <c r="SF79" s="1">
        <v>0</v>
      </c>
      <c r="SG79" s="1">
        <v>0</v>
      </c>
      <c r="SH79" s="1">
        <v>0</v>
      </c>
      <c r="SI79" s="1">
        <v>0</v>
      </c>
      <c r="SJ79" s="1">
        <v>0</v>
      </c>
      <c r="SK79" s="1">
        <v>0</v>
      </c>
      <c r="SL79" s="1">
        <v>0</v>
      </c>
      <c r="SM79" s="1">
        <v>0</v>
      </c>
      <c r="SN79" s="1">
        <v>0</v>
      </c>
      <c r="SO79" s="1">
        <v>0</v>
      </c>
      <c r="SP79" s="1">
        <v>0</v>
      </c>
      <c r="SQ79" s="1">
        <v>0</v>
      </c>
      <c r="SR79" s="1">
        <v>6</v>
      </c>
      <c r="SS79" s="1">
        <v>0</v>
      </c>
      <c r="ST79" s="1">
        <v>0</v>
      </c>
      <c r="SU79" s="1">
        <v>0</v>
      </c>
      <c r="SV79" s="1">
        <v>0</v>
      </c>
      <c r="SW79" s="1">
        <v>0</v>
      </c>
      <c r="SX79" s="1">
        <v>0</v>
      </c>
      <c r="SY79" s="1">
        <v>0</v>
      </c>
      <c r="SZ79" s="1">
        <v>0</v>
      </c>
      <c r="TA79" s="1">
        <v>4</v>
      </c>
      <c r="TB79" s="1">
        <v>0</v>
      </c>
      <c r="TC79" s="1">
        <v>0</v>
      </c>
      <c r="TD79" s="1">
        <v>0</v>
      </c>
      <c r="TE79" s="1">
        <v>3</v>
      </c>
      <c r="TF79" s="1">
        <v>0</v>
      </c>
      <c r="TG79" s="1">
        <v>19</v>
      </c>
      <c r="TH79" s="1">
        <v>0</v>
      </c>
      <c r="TI79" s="1">
        <v>0</v>
      </c>
      <c r="TJ79" s="1">
        <v>9</v>
      </c>
      <c r="TK79" s="1">
        <v>0</v>
      </c>
      <c r="TL79" s="1">
        <v>0</v>
      </c>
      <c r="TM79" s="1">
        <v>0</v>
      </c>
      <c r="TN79" s="1">
        <v>0</v>
      </c>
      <c r="TO79" s="1">
        <v>0</v>
      </c>
      <c r="TP79" s="1">
        <v>5</v>
      </c>
      <c r="TQ79" s="1">
        <v>0</v>
      </c>
      <c r="TR79" s="1">
        <v>11</v>
      </c>
      <c r="TS79" s="1">
        <v>0</v>
      </c>
      <c r="TT79" s="1">
        <v>0</v>
      </c>
      <c r="TU79" s="1">
        <v>0</v>
      </c>
      <c r="TV79" s="1">
        <v>0</v>
      </c>
      <c r="TW79" s="1">
        <v>13</v>
      </c>
      <c r="TX79" s="1">
        <v>14</v>
      </c>
      <c r="TY79" s="1">
        <v>0</v>
      </c>
      <c r="TZ79" s="1">
        <v>20</v>
      </c>
      <c r="UA79" s="1">
        <v>0</v>
      </c>
      <c r="UB79" s="1">
        <v>0</v>
      </c>
      <c r="UC79" s="1">
        <v>0</v>
      </c>
      <c r="UD79" s="1">
        <v>0</v>
      </c>
      <c r="UE79" s="1">
        <v>0</v>
      </c>
      <c r="UF79" s="1">
        <v>0</v>
      </c>
      <c r="UG79" s="1">
        <v>0</v>
      </c>
      <c r="UH79" s="1">
        <v>0</v>
      </c>
      <c r="UI79" s="1">
        <v>0</v>
      </c>
      <c r="UJ79" s="1">
        <v>0</v>
      </c>
      <c r="UK79" s="1">
        <v>0</v>
      </c>
      <c r="UL79" s="1">
        <v>3</v>
      </c>
      <c r="UM79" s="1">
        <v>0</v>
      </c>
      <c r="UN79" s="1">
        <v>0</v>
      </c>
      <c r="UO79" s="1">
        <v>0</v>
      </c>
      <c r="UP79" s="1">
        <v>0</v>
      </c>
      <c r="UQ79" s="1">
        <v>0</v>
      </c>
      <c r="UR79" s="1">
        <v>0</v>
      </c>
      <c r="US79" s="1">
        <v>0</v>
      </c>
      <c r="UT79" s="1">
        <v>0</v>
      </c>
      <c r="UU79" s="1">
        <v>6</v>
      </c>
      <c r="UV79" s="1">
        <v>8</v>
      </c>
      <c r="UW79" s="1">
        <v>0</v>
      </c>
      <c r="UX79" s="1">
        <v>5</v>
      </c>
      <c r="UY79" s="1">
        <v>0</v>
      </c>
      <c r="UZ79" s="1">
        <v>0</v>
      </c>
      <c r="VA79" s="1">
        <v>0</v>
      </c>
      <c r="VB79" s="1">
        <v>0</v>
      </c>
      <c r="VC79" s="1">
        <v>0</v>
      </c>
      <c r="VD79" s="1">
        <v>146</v>
      </c>
    </row>
    <row r="80" spans="1:576" x14ac:dyDescent="0.25">
      <c r="A80" s="4">
        <v>77</v>
      </c>
      <c r="B80" s="1" t="s">
        <v>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8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13</v>
      </c>
      <c r="FK80" s="1">
        <v>3</v>
      </c>
      <c r="FL80" s="1">
        <v>4</v>
      </c>
      <c r="FM80" s="1">
        <v>54</v>
      </c>
      <c r="FN80" s="1">
        <v>187</v>
      </c>
      <c r="FO80" s="1">
        <v>65</v>
      </c>
      <c r="FP80" s="1">
        <v>36</v>
      </c>
      <c r="FQ80" s="1">
        <v>60</v>
      </c>
      <c r="FR80" s="1">
        <v>13</v>
      </c>
      <c r="FS80" s="1">
        <v>76</v>
      </c>
      <c r="FT80" s="1">
        <v>3918</v>
      </c>
      <c r="FU80" s="1">
        <v>3</v>
      </c>
      <c r="FV80" s="1">
        <v>12</v>
      </c>
      <c r="FW80" s="1">
        <v>80</v>
      </c>
      <c r="FX80" s="1">
        <v>332</v>
      </c>
      <c r="FY80" s="1">
        <v>12</v>
      </c>
      <c r="FZ80" s="1">
        <v>12</v>
      </c>
      <c r="GA80" s="1">
        <v>12</v>
      </c>
      <c r="GB80" s="1">
        <v>269</v>
      </c>
      <c r="GC80" s="1">
        <v>50</v>
      </c>
      <c r="GD80" s="1">
        <v>84</v>
      </c>
      <c r="GE80" s="1">
        <v>11</v>
      </c>
      <c r="GF80" s="1">
        <v>61</v>
      </c>
      <c r="GG80" s="1">
        <v>18</v>
      </c>
      <c r="GH80" s="1">
        <v>44</v>
      </c>
      <c r="GI80" s="1">
        <v>51</v>
      </c>
      <c r="GJ80" s="1">
        <v>237</v>
      </c>
      <c r="GK80" s="1">
        <v>380</v>
      </c>
      <c r="GL80" s="1">
        <v>20</v>
      </c>
      <c r="GM80" s="1">
        <v>22</v>
      </c>
      <c r="GN80" s="1">
        <v>0</v>
      </c>
      <c r="GO80" s="1">
        <v>1003</v>
      </c>
      <c r="GP80" s="1">
        <v>0</v>
      </c>
      <c r="GQ80" s="1">
        <v>1104</v>
      </c>
      <c r="GR80" s="1">
        <v>0</v>
      </c>
      <c r="GS80" s="1">
        <v>131</v>
      </c>
      <c r="GT80" s="1">
        <v>139</v>
      </c>
      <c r="GU80" s="1">
        <v>283</v>
      </c>
      <c r="GV80" s="1">
        <v>8</v>
      </c>
      <c r="GW80" s="1">
        <v>144</v>
      </c>
      <c r="GX80" s="1">
        <v>172</v>
      </c>
      <c r="GY80" s="1">
        <v>3</v>
      </c>
      <c r="GZ80" s="1">
        <v>126</v>
      </c>
      <c r="HA80" s="1">
        <v>84</v>
      </c>
      <c r="HB80" s="1">
        <v>79</v>
      </c>
      <c r="HC80" s="1">
        <v>1907</v>
      </c>
      <c r="HD80" s="1">
        <v>12</v>
      </c>
      <c r="HE80" s="1">
        <v>110</v>
      </c>
      <c r="HF80" s="1">
        <v>28</v>
      </c>
      <c r="HG80" s="1">
        <v>109</v>
      </c>
      <c r="HH80" s="1">
        <v>602</v>
      </c>
      <c r="HI80" s="1">
        <v>190</v>
      </c>
      <c r="HJ80" s="1">
        <v>618</v>
      </c>
      <c r="HK80" s="1">
        <v>179</v>
      </c>
      <c r="HL80" s="1">
        <v>5</v>
      </c>
      <c r="HM80" s="1">
        <v>5</v>
      </c>
      <c r="HN80" s="1">
        <v>9</v>
      </c>
      <c r="HO80" s="1">
        <v>71</v>
      </c>
      <c r="HP80" s="1">
        <v>9</v>
      </c>
      <c r="HQ80" s="1">
        <v>74</v>
      </c>
      <c r="HR80" s="1">
        <v>13</v>
      </c>
      <c r="HS80" s="1">
        <v>0</v>
      </c>
      <c r="HT80" s="1">
        <v>17</v>
      </c>
      <c r="HU80" s="1">
        <v>8</v>
      </c>
      <c r="HV80" s="1">
        <v>35</v>
      </c>
      <c r="HW80" s="1">
        <v>13</v>
      </c>
      <c r="HX80" s="1">
        <v>53</v>
      </c>
      <c r="HY80" s="1">
        <v>3</v>
      </c>
      <c r="HZ80" s="1">
        <v>0</v>
      </c>
      <c r="IA80" s="1">
        <v>3</v>
      </c>
      <c r="IB80" s="1">
        <v>11</v>
      </c>
      <c r="IC80" s="1">
        <v>24</v>
      </c>
      <c r="ID80" s="1">
        <v>0</v>
      </c>
      <c r="IE80" s="1">
        <v>96</v>
      </c>
      <c r="IF80" s="1">
        <v>856</v>
      </c>
      <c r="IG80" s="1">
        <v>7</v>
      </c>
      <c r="IH80" s="1">
        <v>935</v>
      </c>
      <c r="II80" s="1">
        <v>38</v>
      </c>
      <c r="IJ80" s="1">
        <v>84</v>
      </c>
      <c r="IK80" s="1">
        <v>3</v>
      </c>
      <c r="IL80" s="1">
        <v>0</v>
      </c>
      <c r="IM80" s="1">
        <v>3</v>
      </c>
      <c r="IN80" s="1">
        <v>15555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3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3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9</v>
      </c>
      <c r="SA80" s="1">
        <v>3</v>
      </c>
      <c r="SB80" s="1">
        <v>4</v>
      </c>
      <c r="SC80" s="1">
        <v>54</v>
      </c>
      <c r="SD80" s="1">
        <v>187</v>
      </c>
      <c r="SE80" s="1">
        <v>63</v>
      </c>
      <c r="SF80" s="1">
        <v>36</v>
      </c>
      <c r="SG80" s="1">
        <v>60</v>
      </c>
      <c r="SH80" s="1">
        <v>13</v>
      </c>
      <c r="SI80" s="1">
        <v>76</v>
      </c>
      <c r="SJ80" s="1">
        <v>3924</v>
      </c>
      <c r="SK80" s="1">
        <v>3</v>
      </c>
      <c r="SL80" s="1">
        <v>12</v>
      </c>
      <c r="SM80" s="1">
        <v>80</v>
      </c>
      <c r="SN80" s="1">
        <v>337</v>
      </c>
      <c r="SO80" s="1">
        <v>12</v>
      </c>
      <c r="SP80" s="1">
        <v>12</v>
      </c>
      <c r="SQ80" s="1">
        <v>12</v>
      </c>
      <c r="SR80" s="1">
        <v>269</v>
      </c>
      <c r="SS80" s="1">
        <v>50</v>
      </c>
      <c r="ST80" s="1">
        <v>84</v>
      </c>
      <c r="SU80" s="1">
        <v>11</v>
      </c>
      <c r="SV80" s="1">
        <v>65</v>
      </c>
      <c r="SW80" s="1">
        <v>18</v>
      </c>
      <c r="SX80" s="1">
        <v>44</v>
      </c>
      <c r="SY80" s="1">
        <v>51</v>
      </c>
      <c r="SZ80" s="1">
        <v>233</v>
      </c>
      <c r="TA80" s="1">
        <v>381</v>
      </c>
      <c r="TB80" s="1">
        <v>20</v>
      </c>
      <c r="TC80" s="1">
        <v>22</v>
      </c>
      <c r="TD80" s="1">
        <v>0</v>
      </c>
      <c r="TE80" s="1">
        <v>999</v>
      </c>
      <c r="TF80" s="1">
        <v>0</v>
      </c>
      <c r="TG80" s="1">
        <v>1107</v>
      </c>
      <c r="TH80" s="1">
        <v>0</v>
      </c>
      <c r="TI80" s="1">
        <v>131</v>
      </c>
      <c r="TJ80" s="1">
        <v>139</v>
      </c>
      <c r="TK80" s="1">
        <v>283</v>
      </c>
      <c r="TL80" s="1">
        <v>8</v>
      </c>
      <c r="TM80" s="1">
        <v>148</v>
      </c>
      <c r="TN80" s="1">
        <v>177</v>
      </c>
      <c r="TO80" s="1">
        <v>3</v>
      </c>
      <c r="TP80" s="1">
        <v>126</v>
      </c>
      <c r="TQ80" s="1">
        <v>84</v>
      </c>
      <c r="TR80" s="1">
        <v>79</v>
      </c>
      <c r="TS80" s="1">
        <v>1905</v>
      </c>
      <c r="TT80" s="1">
        <v>12</v>
      </c>
      <c r="TU80" s="1">
        <v>110</v>
      </c>
      <c r="TV80" s="1">
        <v>28</v>
      </c>
      <c r="TW80" s="1">
        <v>111</v>
      </c>
      <c r="TX80" s="1">
        <v>602</v>
      </c>
      <c r="TY80" s="1">
        <v>190</v>
      </c>
      <c r="TZ80" s="1">
        <v>618</v>
      </c>
      <c r="UA80" s="1">
        <v>179</v>
      </c>
      <c r="UB80" s="1">
        <v>5</v>
      </c>
      <c r="UC80" s="1">
        <v>5</v>
      </c>
      <c r="UD80" s="1">
        <v>9</v>
      </c>
      <c r="UE80" s="1">
        <v>71</v>
      </c>
      <c r="UF80" s="1">
        <v>9</v>
      </c>
      <c r="UG80" s="1">
        <v>77</v>
      </c>
      <c r="UH80" s="1">
        <v>13</v>
      </c>
      <c r="UI80" s="1">
        <v>0</v>
      </c>
      <c r="UJ80" s="1">
        <v>17</v>
      </c>
      <c r="UK80" s="1">
        <v>8</v>
      </c>
      <c r="UL80" s="1">
        <v>35</v>
      </c>
      <c r="UM80" s="1">
        <v>13</v>
      </c>
      <c r="UN80" s="1">
        <v>50</v>
      </c>
      <c r="UO80" s="1">
        <v>3</v>
      </c>
      <c r="UP80" s="1">
        <v>0</v>
      </c>
      <c r="UQ80" s="1">
        <v>3</v>
      </c>
      <c r="UR80" s="1">
        <v>11</v>
      </c>
      <c r="US80" s="1">
        <v>24</v>
      </c>
      <c r="UT80" s="1">
        <v>0</v>
      </c>
      <c r="UU80" s="1">
        <v>96</v>
      </c>
      <c r="UV80" s="1">
        <v>855</v>
      </c>
      <c r="UW80" s="1">
        <v>7</v>
      </c>
      <c r="UX80" s="1">
        <v>932</v>
      </c>
      <c r="UY80" s="1">
        <v>43</v>
      </c>
      <c r="UZ80" s="1">
        <v>84</v>
      </c>
      <c r="VA80" s="1">
        <v>3</v>
      </c>
      <c r="VB80" s="1">
        <v>0</v>
      </c>
      <c r="VC80" s="1">
        <v>3</v>
      </c>
      <c r="VD80" s="1">
        <v>15585</v>
      </c>
    </row>
    <row r="81" spans="1:576" x14ac:dyDescent="0.25">
      <c r="A81" s="4">
        <v>78</v>
      </c>
      <c r="B81" s="1" t="s">
        <v>121</v>
      </c>
      <c r="C81" s="1">
        <v>0</v>
      </c>
      <c r="D81" s="1">
        <v>0</v>
      </c>
      <c r="E81" s="1">
        <v>3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4</v>
      </c>
      <c r="L81" s="1">
        <v>4</v>
      </c>
      <c r="M81" s="1">
        <v>0</v>
      </c>
      <c r="N81" s="1">
        <v>0</v>
      </c>
      <c r="O81" s="1">
        <v>5</v>
      </c>
      <c r="P81" s="1">
        <v>40</v>
      </c>
      <c r="Q81" s="1">
        <v>0</v>
      </c>
      <c r="R81" s="1">
        <v>0</v>
      </c>
      <c r="S81" s="1">
        <v>0</v>
      </c>
      <c r="T81" s="1">
        <v>10</v>
      </c>
      <c r="U81" s="1">
        <v>0</v>
      </c>
      <c r="V81" s="1">
        <v>6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17</v>
      </c>
      <c r="AC81" s="1">
        <v>12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7</v>
      </c>
      <c r="AJ81" s="1">
        <v>0</v>
      </c>
      <c r="AK81" s="1">
        <v>9</v>
      </c>
      <c r="AL81" s="1">
        <v>8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11</v>
      </c>
      <c r="AU81" s="1">
        <v>8</v>
      </c>
      <c r="AV81" s="1">
        <v>0</v>
      </c>
      <c r="AW81" s="1">
        <v>4</v>
      </c>
      <c r="AX81" s="1">
        <v>0</v>
      </c>
      <c r="AY81" s="1">
        <v>4</v>
      </c>
      <c r="AZ81" s="1">
        <v>0</v>
      </c>
      <c r="BA81" s="1">
        <v>0</v>
      </c>
      <c r="BB81" s="1">
        <v>13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5</v>
      </c>
      <c r="BX81" s="1">
        <v>48</v>
      </c>
      <c r="BY81" s="1">
        <v>0</v>
      </c>
      <c r="BZ81" s="1">
        <v>19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256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3</v>
      </c>
      <c r="CN81" s="1">
        <v>0</v>
      </c>
      <c r="CO81" s="1">
        <v>3</v>
      </c>
      <c r="CP81" s="1">
        <v>0</v>
      </c>
      <c r="CQ81" s="1">
        <v>0</v>
      </c>
      <c r="CR81" s="1">
        <v>0</v>
      </c>
      <c r="CS81" s="1">
        <v>0</v>
      </c>
      <c r="CT81" s="1">
        <v>8</v>
      </c>
      <c r="CU81" s="1">
        <v>0</v>
      </c>
      <c r="CV81" s="1">
        <v>0</v>
      </c>
      <c r="CW81" s="1">
        <v>0</v>
      </c>
      <c r="CX81" s="1">
        <v>4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5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3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6</v>
      </c>
      <c r="DX81" s="1">
        <v>4</v>
      </c>
      <c r="DY81" s="1">
        <v>0</v>
      </c>
      <c r="DZ81" s="1">
        <v>0</v>
      </c>
      <c r="EA81" s="1">
        <v>0</v>
      </c>
      <c r="EB81" s="1">
        <v>0</v>
      </c>
      <c r="EC81" s="1">
        <v>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4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7</v>
      </c>
      <c r="FC81" s="1">
        <v>0</v>
      </c>
      <c r="FD81" s="1">
        <v>4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66</v>
      </c>
      <c r="FK81" s="1">
        <v>0</v>
      </c>
      <c r="FL81" s="1">
        <v>0</v>
      </c>
      <c r="FM81" s="1">
        <v>15</v>
      </c>
      <c r="FN81" s="1">
        <v>85</v>
      </c>
      <c r="FO81" s="1">
        <v>36</v>
      </c>
      <c r="FP81" s="1">
        <v>47</v>
      </c>
      <c r="FQ81" s="1">
        <v>103</v>
      </c>
      <c r="FR81" s="1">
        <v>0</v>
      </c>
      <c r="FS81" s="1">
        <v>108</v>
      </c>
      <c r="FT81" s="1">
        <v>155</v>
      </c>
      <c r="FU81" s="1">
        <v>0</v>
      </c>
      <c r="FV81" s="1">
        <v>0</v>
      </c>
      <c r="FW81" s="1">
        <v>382</v>
      </c>
      <c r="FX81" s="1">
        <v>2726</v>
      </c>
      <c r="FY81" s="1">
        <v>0</v>
      </c>
      <c r="FZ81" s="1">
        <v>0</v>
      </c>
      <c r="GA81" s="1">
        <v>0</v>
      </c>
      <c r="GB81" s="1">
        <v>94</v>
      </c>
      <c r="GC81" s="1">
        <v>24</v>
      </c>
      <c r="GD81" s="1">
        <v>270</v>
      </c>
      <c r="GE81" s="1">
        <v>0</v>
      </c>
      <c r="GF81" s="1">
        <v>184</v>
      </c>
      <c r="GG81" s="1">
        <v>3</v>
      </c>
      <c r="GH81" s="1">
        <v>0</v>
      </c>
      <c r="GI81" s="1">
        <v>24</v>
      </c>
      <c r="GJ81" s="1">
        <v>1029</v>
      </c>
      <c r="GK81" s="1">
        <v>112</v>
      </c>
      <c r="GL81" s="1">
        <v>10</v>
      </c>
      <c r="GM81" s="1">
        <v>5</v>
      </c>
      <c r="GN81" s="1">
        <v>3</v>
      </c>
      <c r="GO81" s="1">
        <v>83</v>
      </c>
      <c r="GP81" s="1">
        <v>0</v>
      </c>
      <c r="GQ81" s="1">
        <v>165</v>
      </c>
      <c r="GR81" s="1">
        <v>0</v>
      </c>
      <c r="GS81" s="1">
        <v>535</v>
      </c>
      <c r="GT81" s="1">
        <v>307</v>
      </c>
      <c r="GU81" s="1">
        <v>23</v>
      </c>
      <c r="GV81" s="1">
        <v>4</v>
      </c>
      <c r="GW81" s="1">
        <v>9</v>
      </c>
      <c r="GX81" s="1">
        <v>68</v>
      </c>
      <c r="GY81" s="1">
        <v>3</v>
      </c>
      <c r="GZ81" s="1">
        <v>55</v>
      </c>
      <c r="HA81" s="1">
        <v>95</v>
      </c>
      <c r="HB81" s="1">
        <v>123</v>
      </c>
      <c r="HC81" s="1">
        <v>142</v>
      </c>
      <c r="HD81" s="1">
        <v>7</v>
      </c>
      <c r="HE81" s="1">
        <v>34</v>
      </c>
      <c r="HF81" s="1">
        <v>4</v>
      </c>
      <c r="HG81" s="1">
        <v>473</v>
      </c>
      <c r="HH81" s="1">
        <v>88</v>
      </c>
      <c r="HI81" s="1">
        <v>5</v>
      </c>
      <c r="HJ81" s="1">
        <v>77</v>
      </c>
      <c r="HK81" s="1">
        <v>147</v>
      </c>
      <c r="HL81" s="1">
        <v>3</v>
      </c>
      <c r="HM81" s="1">
        <v>0</v>
      </c>
      <c r="HN81" s="1">
        <v>3</v>
      </c>
      <c r="HO81" s="1">
        <v>30</v>
      </c>
      <c r="HP81" s="1">
        <v>0</v>
      </c>
      <c r="HQ81" s="1">
        <v>84</v>
      </c>
      <c r="HR81" s="1">
        <v>0</v>
      </c>
      <c r="HS81" s="1">
        <v>0</v>
      </c>
      <c r="HT81" s="1">
        <v>20</v>
      </c>
      <c r="HU81" s="1">
        <v>4</v>
      </c>
      <c r="HV81" s="1">
        <v>93</v>
      </c>
      <c r="HW81" s="1">
        <v>0</v>
      </c>
      <c r="HX81" s="1">
        <v>7</v>
      </c>
      <c r="HY81" s="1">
        <v>10</v>
      </c>
      <c r="HZ81" s="1">
        <v>0</v>
      </c>
      <c r="IA81" s="1">
        <v>7</v>
      </c>
      <c r="IB81" s="1">
        <v>8</v>
      </c>
      <c r="IC81" s="1">
        <v>15</v>
      </c>
      <c r="ID81" s="1">
        <v>0</v>
      </c>
      <c r="IE81" s="1">
        <v>136</v>
      </c>
      <c r="IF81" s="1">
        <v>254</v>
      </c>
      <c r="IG81" s="1">
        <v>17</v>
      </c>
      <c r="IH81" s="1">
        <v>349</v>
      </c>
      <c r="II81" s="1">
        <v>36</v>
      </c>
      <c r="IJ81" s="1">
        <v>58</v>
      </c>
      <c r="IK81" s="1">
        <v>3</v>
      </c>
      <c r="IL81" s="1">
        <v>0</v>
      </c>
      <c r="IM81" s="1">
        <v>0</v>
      </c>
      <c r="IN81" s="1">
        <v>9021</v>
      </c>
      <c r="IO81" s="1">
        <v>0</v>
      </c>
      <c r="IP81" s="1">
        <v>0</v>
      </c>
      <c r="IQ81" s="1">
        <v>0</v>
      </c>
      <c r="IR81" s="1">
        <v>35</v>
      </c>
      <c r="IS81" s="1">
        <v>7</v>
      </c>
      <c r="IT81" s="1">
        <v>0</v>
      </c>
      <c r="IU81" s="1">
        <v>3</v>
      </c>
      <c r="IV81" s="1">
        <v>0</v>
      </c>
      <c r="IW81" s="1">
        <v>24</v>
      </c>
      <c r="IX81" s="1">
        <v>28</v>
      </c>
      <c r="IY81" s="1">
        <v>0</v>
      </c>
      <c r="IZ81" s="1">
        <v>0</v>
      </c>
      <c r="JA81" s="1">
        <v>48</v>
      </c>
      <c r="JB81" s="1">
        <v>222</v>
      </c>
      <c r="JC81" s="1">
        <v>0</v>
      </c>
      <c r="JD81" s="1">
        <v>0</v>
      </c>
      <c r="JE81" s="1">
        <v>0</v>
      </c>
      <c r="JF81" s="1">
        <v>38</v>
      </c>
      <c r="JG81" s="1">
        <v>0</v>
      </c>
      <c r="JH81" s="1">
        <v>28</v>
      </c>
      <c r="JI81" s="1">
        <v>0</v>
      </c>
      <c r="JJ81" s="1">
        <v>28</v>
      </c>
      <c r="JK81" s="1">
        <v>0</v>
      </c>
      <c r="JL81" s="1">
        <v>0</v>
      </c>
      <c r="JM81" s="1">
        <v>3</v>
      </c>
      <c r="JN81" s="1">
        <v>60</v>
      </c>
      <c r="JO81" s="1">
        <v>27</v>
      </c>
      <c r="JP81" s="1">
        <v>10</v>
      </c>
      <c r="JQ81" s="1">
        <v>0</v>
      </c>
      <c r="JR81" s="1">
        <v>0</v>
      </c>
      <c r="JS81" s="1">
        <v>28</v>
      </c>
      <c r="JT81" s="1">
        <v>0</v>
      </c>
      <c r="JU81" s="1">
        <v>54</v>
      </c>
      <c r="JV81" s="1">
        <v>0</v>
      </c>
      <c r="JW81" s="1">
        <v>33</v>
      </c>
      <c r="JX81" s="1">
        <v>16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27</v>
      </c>
      <c r="KE81" s="1">
        <v>24</v>
      </c>
      <c r="KF81" s="1">
        <v>75</v>
      </c>
      <c r="KG81" s="1">
        <v>79</v>
      </c>
      <c r="KH81" s="1">
        <v>0</v>
      </c>
      <c r="KI81" s="1">
        <v>10</v>
      </c>
      <c r="KJ81" s="1">
        <v>0</v>
      </c>
      <c r="KK81" s="1">
        <v>56</v>
      </c>
      <c r="KL81" s="1">
        <v>28</v>
      </c>
      <c r="KM81" s="1">
        <v>4</v>
      </c>
      <c r="KN81" s="1">
        <v>47</v>
      </c>
      <c r="KO81" s="1">
        <v>5</v>
      </c>
      <c r="KP81" s="1">
        <v>0</v>
      </c>
      <c r="KQ81" s="1">
        <v>0</v>
      </c>
      <c r="KR81" s="1">
        <v>0</v>
      </c>
      <c r="KS81" s="1">
        <v>3</v>
      </c>
      <c r="KT81" s="1">
        <v>0</v>
      </c>
      <c r="KU81" s="1">
        <v>20</v>
      </c>
      <c r="KV81" s="1">
        <v>0</v>
      </c>
      <c r="KW81" s="1">
        <v>0</v>
      </c>
      <c r="KX81" s="1">
        <v>0</v>
      </c>
      <c r="KY81" s="1">
        <v>0</v>
      </c>
      <c r="KZ81" s="1">
        <v>26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47</v>
      </c>
      <c r="LJ81" s="1">
        <v>121</v>
      </c>
      <c r="LK81" s="1">
        <v>0</v>
      </c>
      <c r="LL81" s="1">
        <v>217</v>
      </c>
      <c r="LM81" s="1">
        <v>6</v>
      </c>
      <c r="LN81" s="1">
        <v>12</v>
      </c>
      <c r="LO81" s="1">
        <v>0</v>
      </c>
      <c r="LP81" s="1">
        <v>0</v>
      </c>
      <c r="LQ81" s="1">
        <v>0</v>
      </c>
      <c r="LR81" s="1">
        <v>1482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3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0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5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6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12</v>
      </c>
      <c r="SA81" s="1">
        <v>0</v>
      </c>
      <c r="SB81" s="1">
        <v>0</v>
      </c>
      <c r="SC81" s="1">
        <v>21</v>
      </c>
      <c r="SD81" s="1">
        <v>128</v>
      </c>
      <c r="SE81" s="1">
        <v>41</v>
      </c>
      <c r="SF81" s="1">
        <v>48</v>
      </c>
      <c r="SG81" s="1">
        <v>110</v>
      </c>
      <c r="SH81" s="1">
        <v>0</v>
      </c>
      <c r="SI81" s="1">
        <v>145</v>
      </c>
      <c r="SJ81" s="1">
        <v>195</v>
      </c>
      <c r="SK81" s="1">
        <v>0</v>
      </c>
      <c r="SL81" s="1">
        <v>0</v>
      </c>
      <c r="SM81" s="1">
        <v>434</v>
      </c>
      <c r="SN81" s="1">
        <v>2990</v>
      </c>
      <c r="SO81" s="1">
        <v>0</v>
      </c>
      <c r="SP81" s="1">
        <v>6</v>
      </c>
      <c r="SQ81" s="1">
        <v>0</v>
      </c>
      <c r="SR81" s="1">
        <v>142</v>
      </c>
      <c r="SS81" s="1">
        <v>23</v>
      </c>
      <c r="ST81" s="1">
        <v>302</v>
      </c>
      <c r="SU81" s="1">
        <v>0</v>
      </c>
      <c r="SV81" s="1">
        <v>216</v>
      </c>
      <c r="SW81" s="1">
        <v>3</v>
      </c>
      <c r="SX81" s="1">
        <v>0</v>
      </c>
      <c r="SY81" s="1">
        <v>28</v>
      </c>
      <c r="SZ81" s="1">
        <v>1108</v>
      </c>
      <c r="TA81" s="1">
        <v>150</v>
      </c>
      <c r="TB81" s="1">
        <v>19</v>
      </c>
      <c r="TC81" s="1">
        <v>11</v>
      </c>
      <c r="TD81" s="1">
        <v>3</v>
      </c>
      <c r="TE81" s="1">
        <v>111</v>
      </c>
      <c r="TF81" s="1">
        <v>0</v>
      </c>
      <c r="TG81" s="1">
        <v>224</v>
      </c>
      <c r="TH81" s="1">
        <v>0</v>
      </c>
      <c r="TI81" s="1">
        <v>587</v>
      </c>
      <c r="TJ81" s="1">
        <v>330</v>
      </c>
      <c r="TK81" s="1">
        <v>22</v>
      </c>
      <c r="TL81" s="1">
        <v>4</v>
      </c>
      <c r="TM81" s="1">
        <v>9</v>
      </c>
      <c r="TN81" s="1">
        <v>75</v>
      </c>
      <c r="TO81" s="1">
        <v>3</v>
      </c>
      <c r="TP81" s="1">
        <v>92</v>
      </c>
      <c r="TQ81" s="1">
        <v>122</v>
      </c>
      <c r="TR81" s="1">
        <v>214</v>
      </c>
      <c r="TS81" s="1">
        <v>231</v>
      </c>
      <c r="TT81" s="1">
        <v>11</v>
      </c>
      <c r="TU81" s="1">
        <v>43</v>
      </c>
      <c r="TV81" s="1">
        <v>4</v>
      </c>
      <c r="TW81" s="1">
        <v>530</v>
      </c>
      <c r="TX81" s="1">
        <v>121</v>
      </c>
      <c r="TY81" s="1">
        <v>9</v>
      </c>
      <c r="TZ81" s="1">
        <v>140</v>
      </c>
      <c r="UA81" s="1">
        <v>151</v>
      </c>
      <c r="UB81" s="1">
        <v>0</v>
      </c>
      <c r="UC81" s="1">
        <v>0</v>
      </c>
      <c r="UD81" s="1">
        <v>3</v>
      </c>
      <c r="UE81" s="1">
        <v>34</v>
      </c>
      <c r="UF81" s="1">
        <v>0</v>
      </c>
      <c r="UG81" s="1">
        <v>110</v>
      </c>
      <c r="UH81" s="1">
        <v>0</v>
      </c>
      <c r="UI81" s="1">
        <v>0</v>
      </c>
      <c r="UJ81" s="1">
        <v>20</v>
      </c>
      <c r="UK81" s="1">
        <v>4</v>
      </c>
      <c r="UL81" s="1">
        <v>126</v>
      </c>
      <c r="UM81" s="1">
        <v>0</v>
      </c>
      <c r="UN81" s="1">
        <v>7</v>
      </c>
      <c r="UO81" s="1">
        <v>13</v>
      </c>
      <c r="UP81" s="1">
        <v>0</v>
      </c>
      <c r="UQ81" s="1">
        <v>7</v>
      </c>
      <c r="UR81" s="1">
        <v>8</v>
      </c>
      <c r="US81" s="1">
        <v>15</v>
      </c>
      <c r="UT81" s="1">
        <v>0</v>
      </c>
      <c r="UU81" s="1">
        <v>190</v>
      </c>
      <c r="UV81" s="1">
        <v>428</v>
      </c>
      <c r="UW81" s="1">
        <v>17</v>
      </c>
      <c r="UX81" s="1">
        <v>583</v>
      </c>
      <c r="UY81" s="1">
        <v>39</v>
      </c>
      <c r="UZ81" s="1">
        <v>73</v>
      </c>
      <c r="VA81" s="1">
        <v>3</v>
      </c>
      <c r="VB81" s="1">
        <v>0</v>
      </c>
      <c r="VC81" s="1">
        <v>0</v>
      </c>
      <c r="VD81" s="1">
        <v>10841</v>
      </c>
    </row>
    <row r="82" spans="1:576" x14ac:dyDescent="0.25">
      <c r="A82" s="4">
        <v>79</v>
      </c>
      <c r="B82" s="1" t="s">
        <v>108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4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11</v>
      </c>
      <c r="FK82" s="1">
        <v>0</v>
      </c>
      <c r="FL82" s="1">
        <v>0</v>
      </c>
      <c r="FM82" s="1">
        <v>5</v>
      </c>
      <c r="FN82" s="1">
        <v>32</v>
      </c>
      <c r="FO82" s="1">
        <v>4</v>
      </c>
      <c r="FP82" s="1">
        <v>3</v>
      </c>
      <c r="FQ82" s="1">
        <v>14</v>
      </c>
      <c r="FR82" s="1">
        <v>0</v>
      </c>
      <c r="FS82" s="1">
        <v>48</v>
      </c>
      <c r="FT82" s="1">
        <v>31</v>
      </c>
      <c r="FU82" s="1">
        <v>0</v>
      </c>
      <c r="FV82" s="1">
        <v>0</v>
      </c>
      <c r="FW82" s="1">
        <v>10</v>
      </c>
      <c r="FX82" s="1">
        <v>48</v>
      </c>
      <c r="FY82" s="1">
        <v>0</v>
      </c>
      <c r="FZ82" s="1">
        <v>0</v>
      </c>
      <c r="GA82" s="1">
        <v>0</v>
      </c>
      <c r="GB82" s="1">
        <v>42</v>
      </c>
      <c r="GC82" s="1">
        <v>0</v>
      </c>
      <c r="GD82" s="1">
        <v>15</v>
      </c>
      <c r="GE82" s="1">
        <v>0</v>
      </c>
      <c r="GF82" s="1">
        <v>33</v>
      </c>
      <c r="GG82" s="1">
        <v>0</v>
      </c>
      <c r="GH82" s="1">
        <v>0</v>
      </c>
      <c r="GI82" s="1">
        <v>8</v>
      </c>
      <c r="GJ82" s="1">
        <v>14</v>
      </c>
      <c r="GK82" s="1">
        <v>20</v>
      </c>
      <c r="GL82" s="1">
        <v>0</v>
      </c>
      <c r="GM82" s="1">
        <v>0</v>
      </c>
      <c r="GN82" s="1">
        <v>0</v>
      </c>
      <c r="GO82" s="1">
        <v>30</v>
      </c>
      <c r="GP82" s="1">
        <v>0</v>
      </c>
      <c r="GQ82" s="1">
        <v>23</v>
      </c>
      <c r="GR82" s="1">
        <v>0</v>
      </c>
      <c r="GS82" s="1">
        <v>29</v>
      </c>
      <c r="GT82" s="1">
        <v>20</v>
      </c>
      <c r="GU82" s="1">
        <v>10</v>
      </c>
      <c r="GV82" s="1">
        <v>0</v>
      </c>
      <c r="GW82" s="1">
        <v>6</v>
      </c>
      <c r="GX82" s="1">
        <v>21</v>
      </c>
      <c r="GY82" s="1">
        <v>0</v>
      </c>
      <c r="GZ82" s="1">
        <v>22</v>
      </c>
      <c r="HA82" s="1">
        <v>35</v>
      </c>
      <c r="HB82" s="1">
        <v>138</v>
      </c>
      <c r="HC82" s="1">
        <v>25</v>
      </c>
      <c r="HD82" s="1">
        <v>0</v>
      </c>
      <c r="HE82" s="1">
        <v>0</v>
      </c>
      <c r="HF82" s="1">
        <v>0</v>
      </c>
      <c r="HG82" s="1">
        <v>37</v>
      </c>
      <c r="HH82" s="1">
        <v>40</v>
      </c>
      <c r="HI82" s="1">
        <v>4</v>
      </c>
      <c r="HJ82" s="1">
        <v>43</v>
      </c>
      <c r="HK82" s="1">
        <v>8</v>
      </c>
      <c r="HL82" s="1">
        <v>0</v>
      </c>
      <c r="HM82" s="1">
        <v>0</v>
      </c>
      <c r="HN82" s="1">
        <v>0</v>
      </c>
      <c r="HO82" s="1">
        <v>7</v>
      </c>
      <c r="HP82" s="1">
        <v>0</v>
      </c>
      <c r="HQ82" s="1">
        <v>73</v>
      </c>
      <c r="HR82" s="1">
        <v>0</v>
      </c>
      <c r="HS82" s="1">
        <v>0</v>
      </c>
      <c r="HT82" s="1">
        <v>0</v>
      </c>
      <c r="HU82" s="1">
        <v>0</v>
      </c>
      <c r="HV82" s="1">
        <v>58</v>
      </c>
      <c r="HW82" s="1">
        <v>0</v>
      </c>
      <c r="HX82" s="1">
        <v>0</v>
      </c>
      <c r="HY82" s="1">
        <v>0</v>
      </c>
      <c r="HZ82" s="1">
        <v>0</v>
      </c>
      <c r="IA82" s="1">
        <v>0</v>
      </c>
      <c r="IB82" s="1">
        <v>8</v>
      </c>
      <c r="IC82" s="1">
        <v>3</v>
      </c>
      <c r="ID82" s="1">
        <v>0</v>
      </c>
      <c r="IE82" s="1">
        <v>34</v>
      </c>
      <c r="IF82" s="1">
        <v>55</v>
      </c>
      <c r="IG82" s="1">
        <v>0</v>
      </c>
      <c r="IH82" s="1">
        <v>60</v>
      </c>
      <c r="II82" s="1">
        <v>32</v>
      </c>
      <c r="IJ82" s="1">
        <v>14</v>
      </c>
      <c r="IK82" s="1">
        <v>0</v>
      </c>
      <c r="IL82" s="1">
        <v>0</v>
      </c>
      <c r="IM82" s="1">
        <v>0</v>
      </c>
      <c r="IN82" s="1">
        <v>1147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A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>
        <v>0</v>
      </c>
      <c r="KG82" s="1">
        <v>0</v>
      </c>
      <c r="KH82" s="1">
        <v>0</v>
      </c>
      <c r="KI82" s="1">
        <v>0</v>
      </c>
      <c r="KJ82" s="1">
        <v>0</v>
      </c>
      <c r="KK82" s="1">
        <v>0</v>
      </c>
      <c r="KL82" s="1">
        <v>0</v>
      </c>
      <c r="KM82" s="1">
        <v>0</v>
      </c>
      <c r="KN82" s="1">
        <v>0</v>
      </c>
      <c r="KO82" s="1">
        <v>0</v>
      </c>
      <c r="KP82" s="1">
        <v>0</v>
      </c>
      <c r="KQ82" s="1">
        <v>0</v>
      </c>
      <c r="KR82" s="1">
        <v>0</v>
      </c>
      <c r="KS82" s="1">
        <v>0</v>
      </c>
      <c r="KT82" s="1">
        <v>0</v>
      </c>
      <c r="KU82" s="1">
        <v>0</v>
      </c>
      <c r="KV82" s="1">
        <v>0</v>
      </c>
      <c r="KW82" s="1">
        <v>0</v>
      </c>
      <c r="KX82" s="1">
        <v>0</v>
      </c>
      <c r="KY82" s="1">
        <v>0</v>
      </c>
      <c r="KZ82" s="1">
        <v>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0</v>
      </c>
      <c r="LJ82" s="1">
        <v>0</v>
      </c>
      <c r="LK82" s="1">
        <v>0</v>
      </c>
      <c r="LL82" s="1">
        <v>0</v>
      </c>
      <c r="LM82" s="1">
        <v>0</v>
      </c>
      <c r="LN82" s="1">
        <v>0</v>
      </c>
      <c r="LO82" s="1">
        <v>0</v>
      </c>
      <c r="LP82" s="1">
        <v>0</v>
      </c>
      <c r="LQ82" s="1">
        <v>0</v>
      </c>
      <c r="LR82" s="1">
        <v>0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3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4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10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0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0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0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5</v>
      </c>
      <c r="SA82" s="1">
        <v>0</v>
      </c>
      <c r="SB82" s="1">
        <v>0</v>
      </c>
      <c r="SC82" s="1">
        <v>5</v>
      </c>
      <c r="SD82" s="1">
        <v>35</v>
      </c>
      <c r="SE82" s="1">
        <v>4</v>
      </c>
      <c r="SF82" s="1">
        <v>3</v>
      </c>
      <c r="SG82" s="1">
        <v>14</v>
      </c>
      <c r="SH82" s="1">
        <v>0</v>
      </c>
      <c r="SI82" s="1">
        <v>52</v>
      </c>
      <c r="SJ82" s="1">
        <v>31</v>
      </c>
      <c r="SK82" s="1">
        <v>0</v>
      </c>
      <c r="SL82" s="1">
        <v>0</v>
      </c>
      <c r="SM82" s="1">
        <v>10</v>
      </c>
      <c r="SN82" s="1">
        <v>43</v>
      </c>
      <c r="SO82" s="1">
        <v>0</v>
      </c>
      <c r="SP82" s="1">
        <v>0</v>
      </c>
      <c r="SQ82" s="1">
        <v>0</v>
      </c>
      <c r="SR82" s="1">
        <v>40</v>
      </c>
      <c r="SS82" s="1">
        <v>0</v>
      </c>
      <c r="ST82" s="1">
        <v>15</v>
      </c>
      <c r="SU82" s="1">
        <v>0</v>
      </c>
      <c r="SV82" s="1">
        <v>36</v>
      </c>
      <c r="SW82" s="1">
        <v>0</v>
      </c>
      <c r="SX82" s="1">
        <v>0</v>
      </c>
      <c r="SY82" s="1">
        <v>8</v>
      </c>
      <c r="SZ82" s="1">
        <v>14</v>
      </c>
      <c r="TA82" s="1">
        <v>20</v>
      </c>
      <c r="TB82" s="1">
        <v>0</v>
      </c>
      <c r="TC82" s="1">
        <v>0</v>
      </c>
      <c r="TD82" s="1">
        <v>0</v>
      </c>
      <c r="TE82" s="1">
        <v>30</v>
      </c>
      <c r="TF82" s="1">
        <v>0</v>
      </c>
      <c r="TG82" s="1">
        <v>21</v>
      </c>
      <c r="TH82" s="1">
        <v>0</v>
      </c>
      <c r="TI82" s="1">
        <v>31</v>
      </c>
      <c r="TJ82" s="1">
        <v>20</v>
      </c>
      <c r="TK82" s="1">
        <v>10</v>
      </c>
      <c r="TL82" s="1">
        <v>0</v>
      </c>
      <c r="TM82" s="1">
        <v>6</v>
      </c>
      <c r="TN82" s="1">
        <v>20</v>
      </c>
      <c r="TO82" s="1">
        <v>0</v>
      </c>
      <c r="TP82" s="1">
        <v>25</v>
      </c>
      <c r="TQ82" s="1">
        <v>35</v>
      </c>
      <c r="TR82" s="1">
        <v>138</v>
      </c>
      <c r="TS82" s="1">
        <v>25</v>
      </c>
      <c r="TT82" s="1">
        <v>0</v>
      </c>
      <c r="TU82" s="1">
        <v>0</v>
      </c>
      <c r="TV82" s="1">
        <v>0</v>
      </c>
      <c r="TW82" s="1">
        <v>35</v>
      </c>
      <c r="TX82" s="1">
        <v>41</v>
      </c>
      <c r="TY82" s="1">
        <v>4</v>
      </c>
      <c r="TZ82" s="1">
        <v>48</v>
      </c>
      <c r="UA82" s="1">
        <v>8</v>
      </c>
      <c r="UB82" s="1">
        <v>0</v>
      </c>
      <c r="UC82" s="1">
        <v>0</v>
      </c>
      <c r="UD82" s="1">
        <v>0</v>
      </c>
      <c r="UE82" s="1">
        <v>9</v>
      </c>
      <c r="UF82" s="1">
        <v>0</v>
      </c>
      <c r="UG82" s="1">
        <v>80</v>
      </c>
      <c r="UH82" s="1">
        <v>0</v>
      </c>
      <c r="UI82" s="1">
        <v>0</v>
      </c>
      <c r="UJ82" s="1">
        <v>0</v>
      </c>
      <c r="UK82" s="1">
        <v>0</v>
      </c>
      <c r="UL82" s="1">
        <v>61</v>
      </c>
      <c r="UM82" s="1">
        <v>0</v>
      </c>
      <c r="UN82" s="1">
        <v>0</v>
      </c>
      <c r="UO82" s="1">
        <v>0</v>
      </c>
      <c r="UP82" s="1">
        <v>0</v>
      </c>
      <c r="UQ82" s="1">
        <v>0</v>
      </c>
      <c r="UR82" s="1">
        <v>8</v>
      </c>
      <c r="US82" s="1">
        <v>3</v>
      </c>
      <c r="UT82" s="1">
        <v>0</v>
      </c>
      <c r="UU82" s="1">
        <v>34</v>
      </c>
      <c r="UV82" s="1">
        <v>56</v>
      </c>
      <c r="UW82" s="1">
        <v>0</v>
      </c>
      <c r="UX82" s="1">
        <v>60</v>
      </c>
      <c r="UY82" s="1">
        <v>32</v>
      </c>
      <c r="UZ82" s="1">
        <v>14</v>
      </c>
      <c r="VA82" s="1">
        <v>0</v>
      </c>
      <c r="VB82" s="1">
        <v>0</v>
      </c>
      <c r="VC82" s="1">
        <v>0</v>
      </c>
      <c r="VD82" s="1">
        <v>1180</v>
      </c>
    </row>
    <row r="83" spans="1:576" x14ac:dyDescent="0.25">
      <c r="A83" s="4">
        <v>80</v>
      </c>
      <c r="B83" s="1" t="s">
        <v>43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4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3</v>
      </c>
      <c r="FK83" s="1">
        <v>0</v>
      </c>
      <c r="FL83" s="1">
        <v>0</v>
      </c>
      <c r="FM83" s="1">
        <v>0</v>
      </c>
      <c r="FN83" s="1">
        <v>7</v>
      </c>
      <c r="FO83" s="1">
        <v>0</v>
      </c>
      <c r="FP83" s="1">
        <v>0</v>
      </c>
      <c r="FQ83" s="1">
        <v>5</v>
      </c>
      <c r="FR83" s="1">
        <v>0</v>
      </c>
      <c r="FS83" s="1">
        <v>4</v>
      </c>
      <c r="FT83" s="1">
        <v>0</v>
      </c>
      <c r="FU83" s="1">
        <v>0</v>
      </c>
      <c r="FV83" s="1">
        <v>0</v>
      </c>
      <c r="FW83" s="1">
        <v>5</v>
      </c>
      <c r="FX83" s="1">
        <v>10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13</v>
      </c>
      <c r="GE83" s="1">
        <v>0</v>
      </c>
      <c r="GF83" s="1">
        <v>24</v>
      </c>
      <c r="GG83" s="1">
        <v>0</v>
      </c>
      <c r="GH83" s="1">
        <v>0</v>
      </c>
      <c r="GI83" s="1">
        <v>0</v>
      </c>
      <c r="GJ83" s="1">
        <v>8</v>
      </c>
      <c r="GK83" s="1">
        <v>4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12</v>
      </c>
      <c r="GT83" s="1">
        <v>5</v>
      </c>
      <c r="GU83" s="1">
        <v>0</v>
      </c>
      <c r="GV83" s="1">
        <v>0</v>
      </c>
      <c r="GW83" s="1">
        <v>0</v>
      </c>
      <c r="GX83" s="1">
        <v>5</v>
      </c>
      <c r="GY83" s="1">
        <v>0</v>
      </c>
      <c r="GZ83" s="1">
        <v>0</v>
      </c>
      <c r="HA83" s="1">
        <v>0</v>
      </c>
      <c r="HB83" s="1">
        <v>5</v>
      </c>
      <c r="HC83" s="1">
        <v>5</v>
      </c>
      <c r="HD83" s="1">
        <v>0</v>
      </c>
      <c r="HE83" s="1">
        <v>0</v>
      </c>
      <c r="HF83" s="1">
        <v>0</v>
      </c>
      <c r="HG83" s="1">
        <v>7</v>
      </c>
      <c r="HH83" s="1">
        <v>0</v>
      </c>
      <c r="HI83" s="1">
        <v>0</v>
      </c>
      <c r="HJ83" s="1">
        <v>0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4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3</v>
      </c>
      <c r="IF83" s="1">
        <v>5</v>
      </c>
      <c r="IG83" s="1">
        <v>0</v>
      </c>
      <c r="IH83" s="1">
        <v>8</v>
      </c>
      <c r="II83" s="1">
        <v>0</v>
      </c>
      <c r="IJ83" s="1">
        <v>0</v>
      </c>
      <c r="IK83" s="1">
        <v>0</v>
      </c>
      <c r="IL83" s="1">
        <v>0</v>
      </c>
      <c r="IM83" s="1">
        <v>0</v>
      </c>
      <c r="IN83" s="1">
        <v>172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5</v>
      </c>
      <c r="LW83" s="1">
        <v>0</v>
      </c>
      <c r="LX83" s="1">
        <v>0</v>
      </c>
      <c r="LY83" s="1">
        <v>12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4</v>
      </c>
      <c r="MM83" s="1">
        <v>0</v>
      </c>
      <c r="MN83" s="1">
        <v>90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17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8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11</v>
      </c>
      <c r="NZ83" s="1">
        <v>0</v>
      </c>
      <c r="OA83" s="1">
        <v>0</v>
      </c>
      <c r="OB83" s="1">
        <v>0</v>
      </c>
      <c r="OC83" s="1">
        <v>0</v>
      </c>
      <c r="OD83" s="1">
        <v>4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163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12</v>
      </c>
      <c r="SE83" s="1">
        <v>0</v>
      </c>
      <c r="SF83" s="1">
        <v>0</v>
      </c>
      <c r="SG83" s="1">
        <v>21</v>
      </c>
      <c r="SH83" s="1">
        <v>0</v>
      </c>
      <c r="SI83" s="1">
        <v>4</v>
      </c>
      <c r="SJ83" s="1">
        <v>0</v>
      </c>
      <c r="SK83" s="1">
        <v>0</v>
      </c>
      <c r="SL83" s="1">
        <v>0</v>
      </c>
      <c r="SM83" s="1">
        <v>5</v>
      </c>
      <c r="SN83" s="1">
        <v>12</v>
      </c>
      <c r="SO83" s="1">
        <v>0</v>
      </c>
      <c r="SP83" s="1">
        <v>0</v>
      </c>
      <c r="SQ83" s="1">
        <v>0</v>
      </c>
      <c r="SR83" s="1">
        <v>0</v>
      </c>
      <c r="SS83" s="1">
        <v>0</v>
      </c>
      <c r="ST83" s="1">
        <v>15</v>
      </c>
      <c r="SU83" s="1">
        <v>0</v>
      </c>
      <c r="SV83" s="1">
        <v>113</v>
      </c>
      <c r="SW83" s="1">
        <v>0</v>
      </c>
      <c r="SX83" s="1">
        <v>0</v>
      </c>
      <c r="SY83" s="1">
        <v>0</v>
      </c>
      <c r="SZ83" s="1">
        <v>9</v>
      </c>
      <c r="TA83" s="1">
        <v>4</v>
      </c>
      <c r="TB83" s="1">
        <v>0</v>
      </c>
      <c r="TC83" s="1">
        <v>0</v>
      </c>
      <c r="TD83" s="1">
        <v>0</v>
      </c>
      <c r="TE83" s="1">
        <v>0</v>
      </c>
      <c r="TF83" s="1">
        <v>0</v>
      </c>
      <c r="TG83" s="1">
        <v>0</v>
      </c>
      <c r="TH83" s="1">
        <v>0</v>
      </c>
      <c r="TI83" s="1">
        <v>32</v>
      </c>
      <c r="TJ83" s="1">
        <v>5</v>
      </c>
      <c r="TK83" s="1">
        <v>0</v>
      </c>
      <c r="TL83" s="1">
        <v>0</v>
      </c>
      <c r="TM83" s="1">
        <v>0</v>
      </c>
      <c r="TN83" s="1">
        <v>5</v>
      </c>
      <c r="TO83" s="1">
        <v>0</v>
      </c>
      <c r="TP83" s="1">
        <v>0</v>
      </c>
      <c r="TQ83" s="1">
        <v>0</v>
      </c>
      <c r="TR83" s="1">
        <v>5</v>
      </c>
      <c r="TS83" s="1">
        <v>3</v>
      </c>
      <c r="TT83" s="1">
        <v>0</v>
      </c>
      <c r="TU83" s="1">
        <v>0</v>
      </c>
      <c r="TV83" s="1">
        <v>0</v>
      </c>
      <c r="TW83" s="1">
        <v>19</v>
      </c>
      <c r="TX83" s="1">
        <v>0</v>
      </c>
      <c r="TY83" s="1">
        <v>0</v>
      </c>
      <c r="TZ83" s="1">
        <v>0</v>
      </c>
      <c r="UA83" s="1">
        <v>0</v>
      </c>
      <c r="UB83" s="1">
        <v>0</v>
      </c>
      <c r="UC83" s="1">
        <v>0</v>
      </c>
      <c r="UD83" s="1">
        <v>0</v>
      </c>
      <c r="UE83" s="1">
        <v>0</v>
      </c>
      <c r="UF83" s="1">
        <v>0</v>
      </c>
      <c r="UG83" s="1">
        <v>13</v>
      </c>
      <c r="UH83" s="1">
        <v>0</v>
      </c>
      <c r="UI83" s="1">
        <v>0</v>
      </c>
      <c r="UJ83" s="1">
        <v>0</v>
      </c>
      <c r="UK83" s="1">
        <v>0</v>
      </c>
      <c r="UL83" s="1">
        <v>10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0</v>
      </c>
      <c r="US83" s="1">
        <v>0</v>
      </c>
      <c r="UT83" s="1">
        <v>0</v>
      </c>
      <c r="UU83" s="1">
        <v>3</v>
      </c>
      <c r="UV83" s="1">
        <v>5</v>
      </c>
      <c r="UW83" s="1">
        <v>0</v>
      </c>
      <c r="UX83" s="1">
        <v>13</v>
      </c>
      <c r="UY83" s="1">
        <v>0</v>
      </c>
      <c r="UZ83" s="1">
        <v>0</v>
      </c>
      <c r="VA83" s="1">
        <v>0</v>
      </c>
      <c r="VB83" s="1">
        <v>0</v>
      </c>
      <c r="VC83" s="1">
        <v>0</v>
      </c>
      <c r="VD83" s="1">
        <v>343</v>
      </c>
    </row>
    <row r="84" spans="1:576" x14ac:dyDescent="0.25">
      <c r="A84" s="4">
        <v>81</v>
      </c>
      <c r="B84" s="1" t="s">
        <v>235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6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9</v>
      </c>
      <c r="CY84" s="1">
        <v>0</v>
      </c>
      <c r="CZ84" s="1">
        <v>0</v>
      </c>
      <c r="DA84" s="1">
        <v>0</v>
      </c>
      <c r="DB84" s="1">
        <v>9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3</v>
      </c>
      <c r="DU84" s="1">
        <v>0</v>
      </c>
      <c r="DV84" s="1">
        <v>7</v>
      </c>
      <c r="DW84" s="1">
        <v>0</v>
      </c>
      <c r="DX84" s="1">
        <v>68</v>
      </c>
      <c r="DY84" s="1">
        <v>3</v>
      </c>
      <c r="DZ84" s="1">
        <v>0</v>
      </c>
      <c r="EA84" s="1">
        <v>0</v>
      </c>
      <c r="EB84" s="1">
        <v>0</v>
      </c>
      <c r="EC84" s="1">
        <v>0</v>
      </c>
      <c r="ED84" s="1">
        <v>11</v>
      </c>
      <c r="EE84" s="1">
        <v>0</v>
      </c>
      <c r="EF84" s="1">
        <v>8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5</v>
      </c>
      <c r="EN84" s="1">
        <v>0</v>
      </c>
      <c r="EO84" s="1">
        <v>0</v>
      </c>
      <c r="EP84" s="1">
        <v>0</v>
      </c>
      <c r="EQ84" s="1">
        <v>0</v>
      </c>
      <c r="ER84" s="1">
        <v>3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4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144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4</v>
      </c>
      <c r="GU84" s="1">
        <v>0</v>
      </c>
      <c r="GV84" s="1">
        <v>0</v>
      </c>
      <c r="GW84" s="1">
        <v>0</v>
      </c>
      <c r="GX84" s="1">
        <v>5</v>
      </c>
      <c r="GY84" s="1">
        <v>0</v>
      </c>
      <c r="GZ84" s="1">
        <v>4</v>
      </c>
      <c r="HA84" s="1">
        <v>0</v>
      </c>
      <c r="HB84" s="1">
        <v>11</v>
      </c>
      <c r="HC84" s="1">
        <v>0</v>
      </c>
      <c r="HD84" s="1">
        <v>0</v>
      </c>
      <c r="HE84" s="1">
        <v>0</v>
      </c>
      <c r="HF84" s="1">
        <v>0</v>
      </c>
      <c r="HG84" s="1">
        <v>3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3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33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0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7</v>
      </c>
      <c r="SA84" s="1">
        <v>0</v>
      </c>
      <c r="SB84" s="1">
        <v>0</v>
      </c>
      <c r="SC84" s="1">
        <v>0</v>
      </c>
      <c r="SD84" s="1">
        <v>0</v>
      </c>
      <c r="SE84" s="1">
        <v>0</v>
      </c>
      <c r="SF84" s="1">
        <v>0</v>
      </c>
      <c r="SG84" s="1">
        <v>0</v>
      </c>
      <c r="SH84" s="1">
        <v>0</v>
      </c>
      <c r="SI84" s="1">
        <v>6</v>
      </c>
      <c r="SJ84" s="1">
        <v>5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9</v>
      </c>
      <c r="SS84" s="1">
        <v>0</v>
      </c>
      <c r="ST84" s="1">
        <v>0</v>
      </c>
      <c r="SU84" s="1">
        <v>0</v>
      </c>
      <c r="SV84" s="1">
        <v>9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4</v>
      </c>
      <c r="TH84" s="1">
        <v>0</v>
      </c>
      <c r="TI84" s="1">
        <v>0</v>
      </c>
      <c r="TJ84" s="1">
        <v>4</v>
      </c>
      <c r="TK84" s="1">
        <v>0</v>
      </c>
      <c r="TL84" s="1">
        <v>0</v>
      </c>
      <c r="TM84" s="1">
        <v>0</v>
      </c>
      <c r="TN84" s="1">
        <v>10</v>
      </c>
      <c r="TO84" s="1">
        <v>0</v>
      </c>
      <c r="TP84" s="1">
        <v>11</v>
      </c>
      <c r="TQ84" s="1">
        <v>0</v>
      </c>
      <c r="TR84" s="1">
        <v>84</v>
      </c>
      <c r="TS84" s="1">
        <v>3</v>
      </c>
      <c r="TT84" s="1">
        <v>0</v>
      </c>
      <c r="TU84" s="1">
        <v>0</v>
      </c>
      <c r="TV84" s="1">
        <v>0</v>
      </c>
      <c r="TW84" s="1">
        <v>8</v>
      </c>
      <c r="TX84" s="1">
        <v>10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3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9</v>
      </c>
      <c r="UV84" s="1">
        <v>0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180</v>
      </c>
    </row>
    <row r="85" spans="1:576" x14ac:dyDescent="0.25">
      <c r="A85" s="4">
        <v>82</v>
      </c>
      <c r="B85" s="1" t="s">
        <v>46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</v>
      </c>
      <c r="J85" s="1">
        <v>0</v>
      </c>
      <c r="K85" s="1">
        <v>0</v>
      </c>
      <c r="L85" s="1">
        <v>62</v>
      </c>
      <c r="M85" s="1">
        <v>0</v>
      </c>
      <c r="N85" s="1">
        <v>0</v>
      </c>
      <c r="O85" s="1">
        <v>0</v>
      </c>
      <c r="P85" s="1">
        <v>4</v>
      </c>
      <c r="Q85" s="1">
        <v>0</v>
      </c>
      <c r="R85" s="1">
        <v>0</v>
      </c>
      <c r="S85" s="1">
        <v>0</v>
      </c>
      <c r="T85" s="1">
        <v>4</v>
      </c>
      <c r="U85" s="1">
        <v>0</v>
      </c>
      <c r="V85" s="1">
        <v>4</v>
      </c>
      <c r="W85" s="1">
        <v>0</v>
      </c>
      <c r="X85" s="1">
        <v>3</v>
      </c>
      <c r="Y85" s="1">
        <v>0</v>
      </c>
      <c r="Z85" s="1">
        <v>0</v>
      </c>
      <c r="AA85" s="1">
        <v>0</v>
      </c>
      <c r="AB85" s="1">
        <v>7</v>
      </c>
      <c r="AC85" s="1">
        <v>4</v>
      </c>
      <c r="AD85" s="1">
        <v>0</v>
      </c>
      <c r="AE85" s="1">
        <v>0</v>
      </c>
      <c r="AF85" s="1">
        <v>0</v>
      </c>
      <c r="AG85" s="1">
        <v>28</v>
      </c>
      <c r="AH85" s="1">
        <v>0</v>
      </c>
      <c r="AI85" s="1">
        <v>4</v>
      </c>
      <c r="AJ85" s="1">
        <v>0</v>
      </c>
      <c r="AK85" s="1">
        <v>6</v>
      </c>
      <c r="AL85" s="1">
        <v>0</v>
      </c>
      <c r="AM85" s="1">
        <v>4</v>
      </c>
      <c r="AN85" s="1">
        <v>0</v>
      </c>
      <c r="AO85" s="1">
        <v>0</v>
      </c>
      <c r="AP85" s="1">
        <v>0</v>
      </c>
      <c r="AQ85" s="1">
        <v>0</v>
      </c>
      <c r="AR85" s="1">
        <v>13</v>
      </c>
      <c r="AS85" s="1">
        <v>0</v>
      </c>
      <c r="AT85" s="1">
        <v>3</v>
      </c>
      <c r="AU85" s="1">
        <v>25</v>
      </c>
      <c r="AV85" s="1">
        <v>0</v>
      </c>
      <c r="AW85" s="1">
        <v>0</v>
      </c>
      <c r="AX85" s="1">
        <v>0</v>
      </c>
      <c r="AY85" s="1">
        <v>4</v>
      </c>
      <c r="AZ85" s="1">
        <v>12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48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4</v>
      </c>
      <c r="BY85" s="1">
        <v>0</v>
      </c>
      <c r="BZ85" s="1">
        <v>14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257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4</v>
      </c>
      <c r="FO85" s="1">
        <v>0</v>
      </c>
      <c r="FP85" s="1">
        <v>0</v>
      </c>
      <c r="FQ85" s="1">
        <v>8</v>
      </c>
      <c r="FR85" s="1">
        <v>0</v>
      </c>
      <c r="FS85" s="1">
        <v>13</v>
      </c>
      <c r="FT85" s="1">
        <v>47</v>
      </c>
      <c r="FU85" s="1">
        <v>0</v>
      </c>
      <c r="FV85" s="1">
        <v>0</v>
      </c>
      <c r="FW85" s="1">
        <v>6</v>
      </c>
      <c r="FX85" s="1">
        <v>16</v>
      </c>
      <c r="FY85" s="1">
        <v>0</v>
      </c>
      <c r="FZ85" s="1">
        <v>0</v>
      </c>
      <c r="GA85" s="1">
        <v>0</v>
      </c>
      <c r="GB85" s="1">
        <v>14</v>
      </c>
      <c r="GC85" s="1">
        <v>0</v>
      </c>
      <c r="GD85" s="1">
        <v>8</v>
      </c>
      <c r="GE85" s="1">
        <v>0</v>
      </c>
      <c r="GF85" s="1">
        <v>16</v>
      </c>
      <c r="GG85" s="1">
        <v>0</v>
      </c>
      <c r="GH85" s="1">
        <v>0</v>
      </c>
      <c r="GI85" s="1">
        <v>0</v>
      </c>
      <c r="GJ85" s="1">
        <v>14</v>
      </c>
      <c r="GK85" s="1">
        <v>11</v>
      </c>
      <c r="GL85" s="1">
        <v>0</v>
      </c>
      <c r="GM85" s="1">
        <v>0</v>
      </c>
      <c r="GN85" s="1">
        <v>0</v>
      </c>
      <c r="GO85" s="1">
        <v>7</v>
      </c>
      <c r="GP85" s="1">
        <v>0</v>
      </c>
      <c r="GQ85" s="1">
        <v>0</v>
      </c>
      <c r="GR85" s="1">
        <v>0</v>
      </c>
      <c r="GS85" s="1">
        <v>9</v>
      </c>
      <c r="GT85" s="1">
        <v>8</v>
      </c>
      <c r="GU85" s="1">
        <v>0</v>
      </c>
      <c r="GV85" s="1">
        <v>0</v>
      </c>
      <c r="GW85" s="1">
        <v>3</v>
      </c>
      <c r="GX85" s="1">
        <v>3</v>
      </c>
      <c r="GY85" s="1">
        <v>0</v>
      </c>
      <c r="GZ85" s="1">
        <v>8</v>
      </c>
      <c r="HA85" s="1">
        <v>0</v>
      </c>
      <c r="HB85" s="1">
        <v>0</v>
      </c>
      <c r="HC85" s="1">
        <v>16</v>
      </c>
      <c r="HD85" s="1">
        <v>0</v>
      </c>
      <c r="HE85" s="1">
        <v>0</v>
      </c>
      <c r="HF85" s="1">
        <v>0</v>
      </c>
      <c r="HG85" s="1">
        <v>5</v>
      </c>
      <c r="HH85" s="1">
        <v>5</v>
      </c>
      <c r="HI85" s="1">
        <v>0</v>
      </c>
      <c r="HJ85" s="1">
        <v>4</v>
      </c>
      <c r="HK85" s="1">
        <v>3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8</v>
      </c>
      <c r="HR85" s="1">
        <v>0</v>
      </c>
      <c r="HS85" s="1">
        <v>0</v>
      </c>
      <c r="HT85" s="1">
        <v>0</v>
      </c>
      <c r="HU85" s="1">
        <v>0</v>
      </c>
      <c r="HV85" s="1">
        <v>8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5</v>
      </c>
      <c r="IF85" s="1">
        <v>9</v>
      </c>
      <c r="IG85" s="1">
        <v>0</v>
      </c>
      <c r="IH85" s="1">
        <v>18</v>
      </c>
      <c r="II85" s="1">
        <v>8</v>
      </c>
      <c r="IJ85" s="1">
        <v>0</v>
      </c>
      <c r="IK85" s="1">
        <v>0</v>
      </c>
      <c r="IL85" s="1">
        <v>0</v>
      </c>
      <c r="IM85" s="1">
        <v>0</v>
      </c>
      <c r="IN85" s="1">
        <v>292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0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0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0</v>
      </c>
      <c r="NZ85" s="1">
        <v>0</v>
      </c>
      <c r="OA85" s="1">
        <v>0</v>
      </c>
      <c r="OB85" s="1">
        <v>0</v>
      </c>
      <c r="OC85" s="1">
        <v>0</v>
      </c>
      <c r="OD85" s="1">
        <v>0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0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4</v>
      </c>
      <c r="SE85" s="1">
        <v>0</v>
      </c>
      <c r="SF85" s="1">
        <v>0</v>
      </c>
      <c r="SG85" s="1">
        <v>10</v>
      </c>
      <c r="SH85" s="1">
        <v>0</v>
      </c>
      <c r="SI85" s="1">
        <v>11</v>
      </c>
      <c r="SJ85" s="1">
        <v>108</v>
      </c>
      <c r="SK85" s="1">
        <v>0</v>
      </c>
      <c r="SL85" s="1">
        <v>0</v>
      </c>
      <c r="SM85" s="1">
        <v>6</v>
      </c>
      <c r="SN85" s="1">
        <v>17</v>
      </c>
      <c r="SO85" s="1">
        <v>0</v>
      </c>
      <c r="SP85" s="1">
        <v>0</v>
      </c>
      <c r="SQ85" s="1">
        <v>0</v>
      </c>
      <c r="SR85" s="1">
        <v>15</v>
      </c>
      <c r="SS85" s="1">
        <v>0</v>
      </c>
      <c r="ST85" s="1">
        <v>11</v>
      </c>
      <c r="SU85" s="1">
        <v>0</v>
      </c>
      <c r="SV85" s="1">
        <v>20</v>
      </c>
      <c r="SW85" s="1">
        <v>0</v>
      </c>
      <c r="SX85" s="1">
        <v>0</v>
      </c>
      <c r="SY85" s="1">
        <v>0</v>
      </c>
      <c r="SZ85" s="1">
        <v>22</v>
      </c>
      <c r="TA85" s="1">
        <v>14</v>
      </c>
      <c r="TB85" s="1">
        <v>0</v>
      </c>
      <c r="TC85" s="1">
        <v>0</v>
      </c>
      <c r="TD85" s="1">
        <v>0</v>
      </c>
      <c r="TE85" s="1">
        <v>37</v>
      </c>
      <c r="TF85" s="1">
        <v>0</v>
      </c>
      <c r="TG85" s="1">
        <v>10</v>
      </c>
      <c r="TH85" s="1">
        <v>0</v>
      </c>
      <c r="TI85" s="1">
        <v>11</v>
      </c>
      <c r="TJ85" s="1">
        <v>6</v>
      </c>
      <c r="TK85" s="1">
        <v>4</v>
      </c>
      <c r="TL85" s="1">
        <v>0</v>
      </c>
      <c r="TM85" s="1">
        <v>3</v>
      </c>
      <c r="TN85" s="1">
        <v>4</v>
      </c>
      <c r="TO85" s="1">
        <v>0</v>
      </c>
      <c r="TP85" s="1">
        <v>22</v>
      </c>
      <c r="TQ85" s="1">
        <v>0</v>
      </c>
      <c r="TR85" s="1">
        <v>4</v>
      </c>
      <c r="TS85" s="1">
        <v>43</v>
      </c>
      <c r="TT85" s="1">
        <v>0</v>
      </c>
      <c r="TU85" s="1">
        <v>0</v>
      </c>
      <c r="TV85" s="1">
        <v>0</v>
      </c>
      <c r="TW85" s="1">
        <v>11</v>
      </c>
      <c r="TX85" s="1">
        <v>20</v>
      </c>
      <c r="TY85" s="1">
        <v>0</v>
      </c>
      <c r="TZ85" s="1">
        <v>4</v>
      </c>
      <c r="UA85" s="1">
        <v>3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52</v>
      </c>
      <c r="UH85" s="1">
        <v>0</v>
      </c>
      <c r="UI85" s="1">
        <v>0</v>
      </c>
      <c r="UJ85" s="1">
        <v>0</v>
      </c>
      <c r="UK85" s="1">
        <v>0</v>
      </c>
      <c r="UL85" s="1">
        <v>8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5</v>
      </c>
      <c r="UV85" s="1">
        <v>16</v>
      </c>
      <c r="UW85" s="1">
        <v>0</v>
      </c>
      <c r="UX85" s="1">
        <v>31</v>
      </c>
      <c r="UY85" s="1">
        <v>8</v>
      </c>
      <c r="UZ85" s="1">
        <v>0</v>
      </c>
      <c r="VA85" s="1">
        <v>0</v>
      </c>
      <c r="VB85" s="1">
        <v>0</v>
      </c>
      <c r="VC85" s="1">
        <v>0</v>
      </c>
      <c r="VD85" s="1">
        <v>550</v>
      </c>
    </row>
    <row r="86" spans="1:576" x14ac:dyDescent="0.25">
      <c r="A86" s="4">
        <v>83</v>
      </c>
      <c r="B86" s="1" t="s">
        <v>61</v>
      </c>
      <c r="C86" s="1">
        <v>0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12</v>
      </c>
      <c r="M86" s="1">
        <v>0</v>
      </c>
      <c r="N86" s="1">
        <v>0</v>
      </c>
      <c r="O86" s="1">
        <v>3</v>
      </c>
      <c r="P86" s="1">
        <v>16</v>
      </c>
      <c r="Q86" s="1">
        <v>0</v>
      </c>
      <c r="R86" s="1">
        <v>0</v>
      </c>
      <c r="S86" s="1">
        <v>0</v>
      </c>
      <c r="T86" s="1">
        <v>23</v>
      </c>
      <c r="U86" s="1">
        <v>0</v>
      </c>
      <c r="V86" s="1">
        <v>0</v>
      </c>
      <c r="W86" s="1">
        <v>0</v>
      </c>
      <c r="X86" s="1">
        <v>3</v>
      </c>
      <c r="Y86" s="1">
        <v>0</v>
      </c>
      <c r="Z86" s="1">
        <v>0</v>
      </c>
      <c r="AA86" s="1">
        <v>0</v>
      </c>
      <c r="AB86" s="1">
        <v>21</v>
      </c>
      <c r="AC86" s="1">
        <v>8</v>
      </c>
      <c r="AD86" s="1">
        <v>8</v>
      </c>
      <c r="AE86" s="1">
        <v>0</v>
      </c>
      <c r="AF86" s="1">
        <v>0</v>
      </c>
      <c r="AG86" s="1">
        <v>9</v>
      </c>
      <c r="AH86" s="1">
        <v>0</v>
      </c>
      <c r="AI86" s="1">
        <v>52</v>
      </c>
      <c r="AJ86" s="1">
        <v>0</v>
      </c>
      <c r="AK86" s="1">
        <v>4</v>
      </c>
      <c r="AL86" s="1">
        <v>10</v>
      </c>
      <c r="AM86" s="1">
        <v>12</v>
      </c>
      <c r="AN86" s="1">
        <v>0</v>
      </c>
      <c r="AO86" s="1">
        <v>0</v>
      </c>
      <c r="AP86" s="1">
        <v>0</v>
      </c>
      <c r="AQ86" s="1">
        <v>0</v>
      </c>
      <c r="AR86" s="1">
        <v>5</v>
      </c>
      <c r="AS86" s="1">
        <v>0</v>
      </c>
      <c r="AT86" s="1">
        <v>20</v>
      </c>
      <c r="AU86" s="1">
        <v>22</v>
      </c>
      <c r="AV86" s="1">
        <v>0</v>
      </c>
      <c r="AW86" s="1">
        <v>0</v>
      </c>
      <c r="AX86" s="1">
        <v>0</v>
      </c>
      <c r="AY86" s="1">
        <v>6</v>
      </c>
      <c r="AZ86" s="1">
        <v>6</v>
      </c>
      <c r="BA86" s="1">
        <v>0</v>
      </c>
      <c r="BB86" s="1">
        <v>37</v>
      </c>
      <c r="BC86" s="1">
        <v>4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12</v>
      </c>
      <c r="BJ86" s="1">
        <v>0</v>
      </c>
      <c r="BK86" s="1">
        <v>0</v>
      </c>
      <c r="BL86" s="1">
        <v>0</v>
      </c>
      <c r="BM86" s="1">
        <v>0</v>
      </c>
      <c r="BN86" s="1">
        <v>3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5</v>
      </c>
      <c r="BX86" s="1">
        <v>42</v>
      </c>
      <c r="BY86" s="1">
        <v>0</v>
      </c>
      <c r="BZ86" s="1">
        <v>59</v>
      </c>
      <c r="CA86" s="1">
        <v>11</v>
      </c>
      <c r="CB86" s="1">
        <v>4</v>
      </c>
      <c r="CC86" s="1">
        <v>0</v>
      </c>
      <c r="CD86" s="1">
        <v>0</v>
      </c>
      <c r="CE86" s="1">
        <v>0</v>
      </c>
      <c r="CF86" s="1">
        <v>440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3</v>
      </c>
      <c r="FR86" s="1">
        <v>0</v>
      </c>
      <c r="FS86" s="1">
        <v>4</v>
      </c>
      <c r="FT86" s="1">
        <v>0</v>
      </c>
      <c r="FU86" s="1">
        <v>0</v>
      </c>
      <c r="FV86" s="1">
        <v>0</v>
      </c>
      <c r="FW86" s="1">
        <v>0</v>
      </c>
      <c r="FX86" s="1">
        <v>9</v>
      </c>
      <c r="FY86" s="1">
        <v>0</v>
      </c>
      <c r="FZ86" s="1">
        <v>0</v>
      </c>
      <c r="GA86" s="1">
        <v>0</v>
      </c>
      <c r="GB86" s="1">
        <v>3</v>
      </c>
      <c r="GC86" s="1">
        <v>0</v>
      </c>
      <c r="GD86" s="1">
        <v>6</v>
      </c>
      <c r="GE86" s="1">
        <v>0</v>
      </c>
      <c r="GF86" s="1">
        <v>7</v>
      </c>
      <c r="GG86" s="1">
        <v>0</v>
      </c>
      <c r="GH86" s="1">
        <v>0</v>
      </c>
      <c r="GI86" s="1">
        <v>0</v>
      </c>
      <c r="GJ86" s="1">
        <v>0</v>
      </c>
      <c r="GK86" s="1">
        <v>4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9</v>
      </c>
      <c r="GT86" s="1">
        <v>7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5</v>
      </c>
      <c r="HD86" s="1">
        <v>0</v>
      </c>
      <c r="HE86" s="1">
        <v>0</v>
      </c>
      <c r="HF86" s="1">
        <v>0</v>
      </c>
      <c r="HG86" s="1">
        <v>3</v>
      </c>
      <c r="HH86" s="1">
        <v>0</v>
      </c>
      <c r="HI86" s="1">
        <v>0</v>
      </c>
      <c r="HJ86" s="1">
        <v>5</v>
      </c>
      <c r="HK86" s="1">
        <v>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8</v>
      </c>
      <c r="IF86" s="1">
        <v>3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89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37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4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5</v>
      </c>
      <c r="NZ86" s="1">
        <v>0</v>
      </c>
      <c r="OA86" s="1">
        <v>0</v>
      </c>
      <c r="OB86" s="1">
        <v>0</v>
      </c>
      <c r="OC86" s="1">
        <v>0</v>
      </c>
      <c r="OD86" s="1">
        <v>3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52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6</v>
      </c>
      <c r="SE86" s="1">
        <v>0</v>
      </c>
      <c r="SF86" s="1">
        <v>0</v>
      </c>
      <c r="SG86" s="1">
        <v>5</v>
      </c>
      <c r="SH86" s="1">
        <v>0</v>
      </c>
      <c r="SI86" s="1">
        <v>7</v>
      </c>
      <c r="SJ86" s="1">
        <v>12</v>
      </c>
      <c r="SK86" s="1">
        <v>0</v>
      </c>
      <c r="SL86" s="1">
        <v>0</v>
      </c>
      <c r="SM86" s="1">
        <v>3</v>
      </c>
      <c r="SN86" s="1">
        <v>25</v>
      </c>
      <c r="SO86" s="1">
        <v>0</v>
      </c>
      <c r="SP86" s="1">
        <v>0</v>
      </c>
      <c r="SQ86" s="1">
        <v>0</v>
      </c>
      <c r="SR86" s="1">
        <v>26</v>
      </c>
      <c r="SS86" s="1">
        <v>0</v>
      </c>
      <c r="ST86" s="1">
        <v>10</v>
      </c>
      <c r="SU86" s="1">
        <v>0</v>
      </c>
      <c r="SV86" s="1">
        <v>45</v>
      </c>
      <c r="SW86" s="1">
        <v>0</v>
      </c>
      <c r="SX86" s="1">
        <v>0</v>
      </c>
      <c r="SY86" s="1">
        <v>0</v>
      </c>
      <c r="SZ86" s="1">
        <v>21</v>
      </c>
      <c r="TA86" s="1">
        <v>11</v>
      </c>
      <c r="TB86" s="1">
        <v>6</v>
      </c>
      <c r="TC86" s="1">
        <v>0</v>
      </c>
      <c r="TD86" s="1">
        <v>0</v>
      </c>
      <c r="TE86" s="1">
        <v>9</v>
      </c>
      <c r="TF86" s="1">
        <v>0</v>
      </c>
      <c r="TG86" s="1">
        <v>50</v>
      </c>
      <c r="TH86" s="1">
        <v>0</v>
      </c>
      <c r="TI86" s="1">
        <v>15</v>
      </c>
      <c r="TJ86" s="1">
        <v>17</v>
      </c>
      <c r="TK86" s="1">
        <v>12</v>
      </c>
      <c r="TL86" s="1">
        <v>0</v>
      </c>
      <c r="TM86" s="1">
        <v>0</v>
      </c>
      <c r="TN86" s="1">
        <v>3</v>
      </c>
      <c r="TO86" s="1">
        <v>0</v>
      </c>
      <c r="TP86" s="1">
        <v>5</v>
      </c>
      <c r="TQ86" s="1">
        <v>0</v>
      </c>
      <c r="TR86" s="1">
        <v>22</v>
      </c>
      <c r="TS86" s="1">
        <v>30</v>
      </c>
      <c r="TT86" s="1">
        <v>0</v>
      </c>
      <c r="TU86" s="1">
        <v>3</v>
      </c>
      <c r="TV86" s="1">
        <v>0</v>
      </c>
      <c r="TW86" s="1">
        <v>12</v>
      </c>
      <c r="TX86" s="1">
        <v>6</v>
      </c>
      <c r="TY86" s="1">
        <v>0</v>
      </c>
      <c r="TZ86" s="1">
        <v>39</v>
      </c>
      <c r="UA86" s="1">
        <v>6</v>
      </c>
      <c r="UB86" s="1">
        <v>0</v>
      </c>
      <c r="UC86" s="1">
        <v>0</v>
      </c>
      <c r="UD86" s="1">
        <v>0</v>
      </c>
      <c r="UE86" s="1">
        <v>4</v>
      </c>
      <c r="UF86" s="1">
        <v>0</v>
      </c>
      <c r="UG86" s="1">
        <v>17</v>
      </c>
      <c r="UH86" s="1">
        <v>0</v>
      </c>
      <c r="UI86" s="1">
        <v>0</v>
      </c>
      <c r="UJ86" s="1">
        <v>0</v>
      </c>
      <c r="UK86" s="1">
        <v>0</v>
      </c>
      <c r="UL86" s="1">
        <v>10</v>
      </c>
      <c r="UM86" s="1">
        <v>0</v>
      </c>
      <c r="UN86" s="1">
        <v>3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8</v>
      </c>
      <c r="UV86" s="1">
        <v>43</v>
      </c>
      <c r="UW86" s="1">
        <v>0</v>
      </c>
      <c r="UX86" s="1">
        <v>59</v>
      </c>
      <c r="UY86" s="1">
        <v>10</v>
      </c>
      <c r="UZ86" s="1">
        <v>0</v>
      </c>
      <c r="VA86" s="1">
        <v>0</v>
      </c>
      <c r="VB86" s="1">
        <v>0</v>
      </c>
      <c r="VC86" s="1">
        <v>0</v>
      </c>
      <c r="VD86" s="1">
        <v>588</v>
      </c>
    </row>
    <row r="87" spans="1:576" x14ac:dyDescent="0.25">
      <c r="A87" s="4">
        <v>84</v>
      </c>
      <c r="B87" s="1" t="s">
        <v>122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11</v>
      </c>
      <c r="FO87" s="1">
        <v>0</v>
      </c>
      <c r="FP87" s="1">
        <v>0</v>
      </c>
      <c r="FQ87" s="1">
        <v>3</v>
      </c>
      <c r="FR87" s="1">
        <v>0</v>
      </c>
      <c r="FS87" s="1">
        <v>6</v>
      </c>
      <c r="FT87" s="1">
        <v>3</v>
      </c>
      <c r="FU87" s="1">
        <v>0</v>
      </c>
      <c r="FV87" s="1">
        <v>0</v>
      </c>
      <c r="FW87" s="1">
        <v>5</v>
      </c>
      <c r="FX87" s="1">
        <v>18</v>
      </c>
      <c r="FY87" s="1">
        <v>0</v>
      </c>
      <c r="FZ87" s="1">
        <v>0</v>
      </c>
      <c r="GA87" s="1">
        <v>0</v>
      </c>
      <c r="GB87" s="1">
        <v>0</v>
      </c>
      <c r="GC87" s="1">
        <v>0</v>
      </c>
      <c r="GD87" s="1">
        <v>0</v>
      </c>
      <c r="GE87" s="1">
        <v>0</v>
      </c>
      <c r="GF87" s="1">
        <v>0</v>
      </c>
      <c r="GG87" s="1">
        <v>0</v>
      </c>
      <c r="GH87" s="1">
        <v>0</v>
      </c>
      <c r="GI87" s="1">
        <v>9</v>
      </c>
      <c r="GJ87" s="1">
        <v>5</v>
      </c>
      <c r="GK87" s="1">
        <v>0</v>
      </c>
      <c r="GL87" s="1">
        <v>0</v>
      </c>
      <c r="GM87" s="1">
        <v>0</v>
      </c>
      <c r="GN87" s="1">
        <v>0</v>
      </c>
      <c r="GO87" s="1">
        <v>4</v>
      </c>
      <c r="GP87" s="1">
        <v>0</v>
      </c>
      <c r="GQ87" s="1">
        <v>0</v>
      </c>
      <c r="GR87" s="1">
        <v>0</v>
      </c>
      <c r="GS87" s="1">
        <v>3</v>
      </c>
      <c r="GT87" s="1">
        <v>3</v>
      </c>
      <c r="GU87" s="1">
        <v>0</v>
      </c>
      <c r="GV87" s="1">
        <v>0</v>
      </c>
      <c r="GW87" s="1">
        <v>0</v>
      </c>
      <c r="GX87" s="1">
        <v>4</v>
      </c>
      <c r="GY87" s="1">
        <v>0</v>
      </c>
      <c r="GZ87" s="1">
        <v>5</v>
      </c>
      <c r="HA87" s="1">
        <v>0</v>
      </c>
      <c r="HB87" s="1">
        <v>8</v>
      </c>
      <c r="HC87" s="1">
        <v>27</v>
      </c>
      <c r="HD87" s="1">
        <v>0</v>
      </c>
      <c r="HE87" s="1">
        <v>0</v>
      </c>
      <c r="HF87" s="1">
        <v>0</v>
      </c>
      <c r="HG87" s="1">
        <v>0</v>
      </c>
      <c r="HH87" s="1">
        <v>3</v>
      </c>
      <c r="HI87" s="1">
        <v>0</v>
      </c>
      <c r="HJ87" s="1">
        <v>4</v>
      </c>
      <c r="HK87" s="1">
        <v>0</v>
      </c>
      <c r="HL87" s="1">
        <v>0</v>
      </c>
      <c r="HM87" s="1">
        <v>0</v>
      </c>
      <c r="HN87" s="1">
        <v>0</v>
      </c>
      <c r="HO87" s="1">
        <v>4</v>
      </c>
      <c r="HP87" s="1">
        <v>0</v>
      </c>
      <c r="HQ87" s="1">
        <v>3</v>
      </c>
      <c r="HR87" s="1">
        <v>0</v>
      </c>
      <c r="HS87" s="1">
        <v>0</v>
      </c>
      <c r="HT87" s="1">
        <v>3</v>
      </c>
      <c r="HU87" s="1">
        <v>7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3</v>
      </c>
      <c r="IG87" s="1">
        <v>0</v>
      </c>
      <c r="IH87" s="1">
        <v>13</v>
      </c>
      <c r="II87" s="1">
        <v>0</v>
      </c>
      <c r="IJ87" s="1">
        <v>4</v>
      </c>
      <c r="IK87" s="1">
        <v>0</v>
      </c>
      <c r="IL87" s="1">
        <v>0</v>
      </c>
      <c r="IM87" s="1">
        <v>0</v>
      </c>
      <c r="IN87" s="1">
        <v>141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5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6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4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11</v>
      </c>
      <c r="SE87" s="1">
        <v>0</v>
      </c>
      <c r="SF87" s="1">
        <v>0</v>
      </c>
      <c r="SG87" s="1">
        <v>3</v>
      </c>
      <c r="SH87" s="1">
        <v>0</v>
      </c>
      <c r="SI87" s="1">
        <v>6</v>
      </c>
      <c r="SJ87" s="1">
        <v>3</v>
      </c>
      <c r="SK87" s="1">
        <v>0</v>
      </c>
      <c r="SL87" s="1">
        <v>0</v>
      </c>
      <c r="SM87" s="1">
        <v>5</v>
      </c>
      <c r="SN87" s="1">
        <v>16</v>
      </c>
      <c r="SO87" s="1">
        <v>0</v>
      </c>
      <c r="SP87" s="1">
        <v>0</v>
      </c>
      <c r="SQ87" s="1">
        <v>0</v>
      </c>
      <c r="SR87" s="1">
        <v>0</v>
      </c>
      <c r="SS87" s="1">
        <v>0</v>
      </c>
      <c r="ST87" s="1">
        <v>0</v>
      </c>
      <c r="SU87" s="1">
        <v>0</v>
      </c>
      <c r="SV87" s="1">
        <v>3</v>
      </c>
      <c r="SW87" s="1">
        <v>0</v>
      </c>
      <c r="SX87" s="1">
        <v>0</v>
      </c>
      <c r="SY87" s="1">
        <v>9</v>
      </c>
      <c r="SZ87" s="1">
        <v>5</v>
      </c>
      <c r="TA87" s="1">
        <v>0</v>
      </c>
      <c r="TB87" s="1">
        <v>0</v>
      </c>
      <c r="TC87" s="1">
        <v>0</v>
      </c>
      <c r="TD87" s="1">
        <v>0</v>
      </c>
      <c r="TE87" s="1">
        <v>4</v>
      </c>
      <c r="TF87" s="1">
        <v>0</v>
      </c>
      <c r="TG87" s="1">
        <v>0</v>
      </c>
      <c r="TH87" s="1">
        <v>0</v>
      </c>
      <c r="TI87" s="1">
        <v>3</v>
      </c>
      <c r="TJ87" s="1">
        <v>6</v>
      </c>
      <c r="TK87" s="1">
        <v>0</v>
      </c>
      <c r="TL87" s="1">
        <v>0</v>
      </c>
      <c r="TM87" s="1">
        <v>0</v>
      </c>
      <c r="TN87" s="1">
        <v>7</v>
      </c>
      <c r="TO87" s="1">
        <v>0</v>
      </c>
      <c r="TP87" s="1">
        <v>5</v>
      </c>
      <c r="TQ87" s="1">
        <v>0</v>
      </c>
      <c r="TR87" s="1">
        <v>8</v>
      </c>
      <c r="TS87" s="1">
        <v>27</v>
      </c>
      <c r="TT87" s="1">
        <v>0</v>
      </c>
      <c r="TU87" s="1">
        <v>0</v>
      </c>
      <c r="TV87" s="1">
        <v>0</v>
      </c>
      <c r="TW87" s="1">
        <v>0</v>
      </c>
      <c r="TX87" s="1">
        <v>3</v>
      </c>
      <c r="TY87" s="1">
        <v>0</v>
      </c>
      <c r="TZ87" s="1">
        <v>4</v>
      </c>
      <c r="UA87" s="1">
        <v>0</v>
      </c>
      <c r="UB87" s="1">
        <v>0</v>
      </c>
      <c r="UC87" s="1">
        <v>0</v>
      </c>
      <c r="UD87" s="1">
        <v>0</v>
      </c>
      <c r="UE87" s="1">
        <v>4</v>
      </c>
      <c r="UF87" s="1">
        <v>0</v>
      </c>
      <c r="UG87" s="1">
        <v>3</v>
      </c>
      <c r="UH87" s="1">
        <v>0</v>
      </c>
      <c r="UI87" s="1">
        <v>0</v>
      </c>
      <c r="UJ87" s="1">
        <v>3</v>
      </c>
      <c r="UK87" s="1">
        <v>7</v>
      </c>
      <c r="UL87" s="1">
        <v>0</v>
      </c>
      <c r="UM87" s="1">
        <v>0</v>
      </c>
      <c r="UN87" s="1">
        <v>0</v>
      </c>
      <c r="UO87" s="1">
        <v>0</v>
      </c>
      <c r="UP87" s="1">
        <v>0</v>
      </c>
      <c r="UQ87" s="1">
        <v>0</v>
      </c>
      <c r="UR87" s="1">
        <v>0</v>
      </c>
      <c r="US87" s="1">
        <v>0</v>
      </c>
      <c r="UT87" s="1">
        <v>0</v>
      </c>
      <c r="UU87" s="1">
        <v>0</v>
      </c>
      <c r="UV87" s="1">
        <v>3</v>
      </c>
      <c r="UW87" s="1">
        <v>0</v>
      </c>
      <c r="UX87" s="1">
        <v>10</v>
      </c>
      <c r="UY87" s="1">
        <v>0</v>
      </c>
      <c r="UZ87" s="1">
        <v>4</v>
      </c>
      <c r="VA87" s="1">
        <v>0</v>
      </c>
      <c r="VB87" s="1">
        <v>0</v>
      </c>
      <c r="VC87" s="1">
        <v>0</v>
      </c>
      <c r="VD87" s="1">
        <v>155</v>
      </c>
    </row>
    <row r="88" spans="1:576" x14ac:dyDescent="0.25">
      <c r="A88" s="4">
        <v>85</v>
      </c>
      <c r="B88" s="1" t="s">
        <v>228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</v>
      </c>
      <c r="I88" s="1">
        <v>0</v>
      </c>
      <c r="J88" s="1">
        <v>0</v>
      </c>
      <c r="K88" s="1">
        <v>3</v>
      </c>
      <c r="L88" s="1">
        <v>17</v>
      </c>
      <c r="M88" s="1">
        <v>0</v>
      </c>
      <c r="N88" s="1">
        <v>0</v>
      </c>
      <c r="O88" s="1">
        <v>100</v>
      </c>
      <c r="P88" s="1">
        <v>34</v>
      </c>
      <c r="Q88" s="1">
        <v>0</v>
      </c>
      <c r="R88" s="1">
        <v>0</v>
      </c>
      <c r="S88" s="1">
        <v>0</v>
      </c>
      <c r="T88" s="1">
        <v>3</v>
      </c>
      <c r="U88" s="1">
        <v>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863</v>
      </c>
      <c r="AC88" s="1">
        <v>50</v>
      </c>
      <c r="AD88" s="1">
        <v>0</v>
      </c>
      <c r="AE88" s="1">
        <v>0</v>
      </c>
      <c r="AF88" s="1">
        <v>0</v>
      </c>
      <c r="AG88" s="1">
        <v>9</v>
      </c>
      <c r="AH88" s="1">
        <v>0</v>
      </c>
      <c r="AI88" s="1">
        <v>34</v>
      </c>
      <c r="AJ88" s="1">
        <v>0</v>
      </c>
      <c r="AK88" s="1">
        <v>6</v>
      </c>
      <c r="AL88" s="1">
        <v>4</v>
      </c>
      <c r="AM88" s="1">
        <v>79</v>
      </c>
      <c r="AN88" s="1">
        <v>0</v>
      </c>
      <c r="AO88" s="1">
        <v>0</v>
      </c>
      <c r="AP88" s="1">
        <v>0</v>
      </c>
      <c r="AQ88" s="1">
        <v>0</v>
      </c>
      <c r="AR88" s="1">
        <v>4</v>
      </c>
      <c r="AS88" s="1">
        <v>0</v>
      </c>
      <c r="AT88" s="1">
        <v>17</v>
      </c>
      <c r="AU88" s="1">
        <v>80</v>
      </c>
      <c r="AV88" s="1">
        <v>0</v>
      </c>
      <c r="AW88" s="1">
        <v>0</v>
      </c>
      <c r="AX88" s="1">
        <v>0</v>
      </c>
      <c r="AY88" s="1">
        <v>8</v>
      </c>
      <c r="AZ88" s="1">
        <v>6</v>
      </c>
      <c r="BA88" s="1">
        <v>13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7</v>
      </c>
      <c r="BX88" s="1">
        <v>12</v>
      </c>
      <c r="BY88" s="1">
        <v>0</v>
      </c>
      <c r="BZ88" s="1">
        <v>18</v>
      </c>
      <c r="CA88" s="1">
        <v>3</v>
      </c>
      <c r="CB88" s="1">
        <v>0</v>
      </c>
      <c r="CC88" s="1">
        <v>6</v>
      </c>
      <c r="CD88" s="1">
        <v>0</v>
      </c>
      <c r="CE88" s="1">
        <v>0</v>
      </c>
      <c r="CF88" s="1">
        <v>1388</v>
      </c>
      <c r="CG88" s="1">
        <v>0</v>
      </c>
      <c r="CH88" s="1">
        <v>0</v>
      </c>
      <c r="CI88" s="1">
        <v>11</v>
      </c>
      <c r="CJ88" s="1">
        <v>12</v>
      </c>
      <c r="CK88" s="1">
        <v>10</v>
      </c>
      <c r="CL88" s="1">
        <v>0</v>
      </c>
      <c r="CM88" s="1">
        <v>8</v>
      </c>
      <c r="CN88" s="1">
        <v>0</v>
      </c>
      <c r="CO88" s="1">
        <v>53</v>
      </c>
      <c r="CP88" s="1">
        <v>79</v>
      </c>
      <c r="CQ88" s="1">
        <v>0</v>
      </c>
      <c r="CR88" s="1">
        <v>0</v>
      </c>
      <c r="CS88" s="1">
        <v>16</v>
      </c>
      <c r="CT88" s="1">
        <v>162</v>
      </c>
      <c r="CU88" s="1">
        <v>0</v>
      </c>
      <c r="CV88" s="1">
        <v>0</v>
      </c>
      <c r="CW88" s="1">
        <v>0</v>
      </c>
      <c r="CX88" s="1">
        <v>19</v>
      </c>
      <c r="CY88" s="1">
        <v>0</v>
      </c>
      <c r="CZ88" s="1">
        <v>22</v>
      </c>
      <c r="DA88" s="1">
        <v>0</v>
      </c>
      <c r="DB88" s="1">
        <v>35</v>
      </c>
      <c r="DC88" s="1">
        <v>0</v>
      </c>
      <c r="DD88" s="1">
        <v>0</v>
      </c>
      <c r="DE88" s="1">
        <v>222</v>
      </c>
      <c r="DF88" s="1">
        <v>261</v>
      </c>
      <c r="DG88" s="1">
        <v>72</v>
      </c>
      <c r="DH88" s="1">
        <v>3</v>
      </c>
      <c r="DI88" s="1">
        <v>0</v>
      </c>
      <c r="DJ88" s="1">
        <v>26</v>
      </c>
      <c r="DK88" s="1">
        <v>32</v>
      </c>
      <c r="DL88" s="1">
        <v>5</v>
      </c>
      <c r="DM88" s="1">
        <v>24</v>
      </c>
      <c r="DN88" s="1">
        <v>0</v>
      </c>
      <c r="DO88" s="1">
        <v>54</v>
      </c>
      <c r="DP88" s="1">
        <v>48</v>
      </c>
      <c r="DQ88" s="1">
        <v>9</v>
      </c>
      <c r="DR88" s="1">
        <v>0</v>
      </c>
      <c r="DS88" s="1">
        <v>3</v>
      </c>
      <c r="DT88" s="1">
        <v>29</v>
      </c>
      <c r="DU88" s="1">
        <v>0</v>
      </c>
      <c r="DV88" s="1">
        <v>35</v>
      </c>
      <c r="DW88" s="1">
        <v>44</v>
      </c>
      <c r="DX88" s="1">
        <v>260</v>
      </c>
      <c r="DY88" s="1">
        <v>24</v>
      </c>
      <c r="DZ88" s="1">
        <v>0</v>
      </c>
      <c r="EA88" s="1">
        <v>0</v>
      </c>
      <c r="EB88" s="1">
        <v>9</v>
      </c>
      <c r="EC88" s="1">
        <v>92</v>
      </c>
      <c r="ED88" s="1">
        <v>13</v>
      </c>
      <c r="EE88" s="1">
        <v>0</v>
      </c>
      <c r="EF88" s="1">
        <v>37</v>
      </c>
      <c r="EG88" s="1">
        <v>15</v>
      </c>
      <c r="EH88" s="1">
        <v>0</v>
      </c>
      <c r="EI88" s="1">
        <v>0</v>
      </c>
      <c r="EJ88" s="1">
        <v>0</v>
      </c>
      <c r="EK88" s="1">
        <v>0</v>
      </c>
      <c r="EL88" s="1">
        <v>4</v>
      </c>
      <c r="EM88" s="1">
        <v>7</v>
      </c>
      <c r="EN88" s="1">
        <v>0</v>
      </c>
      <c r="EO88" s="1">
        <v>0</v>
      </c>
      <c r="EP88" s="1">
        <v>0</v>
      </c>
      <c r="EQ88" s="1">
        <v>3</v>
      </c>
      <c r="ER88" s="1">
        <v>19</v>
      </c>
      <c r="ES88" s="1">
        <v>0</v>
      </c>
      <c r="ET88" s="1">
        <v>0</v>
      </c>
      <c r="EU88" s="1">
        <v>9</v>
      </c>
      <c r="EV88" s="1">
        <v>0</v>
      </c>
      <c r="EW88" s="1">
        <v>4</v>
      </c>
      <c r="EX88" s="1">
        <v>0</v>
      </c>
      <c r="EY88" s="1">
        <v>0</v>
      </c>
      <c r="EZ88" s="1">
        <v>0</v>
      </c>
      <c r="FA88" s="1">
        <v>59</v>
      </c>
      <c r="FB88" s="1">
        <v>29</v>
      </c>
      <c r="FC88" s="1">
        <v>10</v>
      </c>
      <c r="FD88" s="1">
        <v>473</v>
      </c>
      <c r="FE88" s="1">
        <v>9</v>
      </c>
      <c r="FF88" s="1">
        <v>12</v>
      </c>
      <c r="FG88" s="1">
        <v>0</v>
      </c>
      <c r="FH88" s="1">
        <v>0</v>
      </c>
      <c r="FI88" s="1">
        <v>0</v>
      </c>
      <c r="FJ88" s="1">
        <v>2396</v>
      </c>
      <c r="FK88" s="1">
        <v>20</v>
      </c>
      <c r="FL88" s="1">
        <v>0</v>
      </c>
      <c r="FM88" s="1">
        <v>3</v>
      </c>
      <c r="FN88" s="1">
        <v>20</v>
      </c>
      <c r="FO88" s="1">
        <v>12</v>
      </c>
      <c r="FP88" s="1">
        <v>0</v>
      </c>
      <c r="FQ88" s="1">
        <v>13</v>
      </c>
      <c r="FR88" s="1">
        <v>0</v>
      </c>
      <c r="FS88" s="1">
        <v>18</v>
      </c>
      <c r="FT88" s="1">
        <v>1725</v>
      </c>
      <c r="FU88" s="1">
        <v>0</v>
      </c>
      <c r="FV88" s="1">
        <v>0</v>
      </c>
      <c r="FW88" s="1">
        <v>229</v>
      </c>
      <c r="FX88" s="1">
        <v>78</v>
      </c>
      <c r="FY88" s="1">
        <v>0</v>
      </c>
      <c r="FZ88" s="1">
        <v>0</v>
      </c>
      <c r="GA88" s="1">
        <v>0</v>
      </c>
      <c r="GB88" s="1">
        <v>3</v>
      </c>
      <c r="GC88" s="1">
        <v>0</v>
      </c>
      <c r="GD88" s="1">
        <v>19</v>
      </c>
      <c r="GE88" s="1">
        <v>0</v>
      </c>
      <c r="GF88" s="1">
        <v>23</v>
      </c>
      <c r="GG88" s="1">
        <v>0</v>
      </c>
      <c r="GH88" s="1">
        <v>5</v>
      </c>
      <c r="GI88" s="1">
        <v>544</v>
      </c>
      <c r="GJ88" s="1">
        <v>66</v>
      </c>
      <c r="GK88" s="1">
        <v>403</v>
      </c>
      <c r="GL88" s="1">
        <v>5</v>
      </c>
      <c r="GM88" s="1">
        <v>0</v>
      </c>
      <c r="GN88" s="1">
        <v>75</v>
      </c>
      <c r="GO88" s="1">
        <v>155</v>
      </c>
      <c r="GP88" s="1">
        <v>45</v>
      </c>
      <c r="GQ88" s="1">
        <v>21</v>
      </c>
      <c r="GR88" s="1">
        <v>0</v>
      </c>
      <c r="GS88" s="1">
        <v>23</v>
      </c>
      <c r="GT88" s="1">
        <v>128</v>
      </c>
      <c r="GU88" s="1">
        <v>15</v>
      </c>
      <c r="GV88" s="1">
        <v>0</v>
      </c>
      <c r="GW88" s="1">
        <v>0</v>
      </c>
      <c r="GX88" s="1">
        <v>18</v>
      </c>
      <c r="GY88" s="1">
        <v>0</v>
      </c>
      <c r="GZ88" s="1">
        <v>165</v>
      </c>
      <c r="HA88" s="1">
        <v>1760</v>
      </c>
      <c r="HB88" s="1">
        <v>108</v>
      </c>
      <c r="HC88" s="1">
        <v>557</v>
      </c>
      <c r="HD88" s="1">
        <v>21</v>
      </c>
      <c r="HE88" s="1">
        <v>0</v>
      </c>
      <c r="HF88" s="1">
        <v>4</v>
      </c>
      <c r="HG88" s="1">
        <v>29</v>
      </c>
      <c r="HH88" s="1">
        <v>12</v>
      </c>
      <c r="HI88" s="1">
        <v>0</v>
      </c>
      <c r="HJ88" s="1">
        <v>12</v>
      </c>
      <c r="HK88" s="1">
        <v>11</v>
      </c>
      <c r="HL88" s="1">
        <v>0</v>
      </c>
      <c r="HM88" s="1">
        <v>0</v>
      </c>
      <c r="HN88" s="1">
        <v>0</v>
      </c>
      <c r="HO88" s="1">
        <v>4</v>
      </c>
      <c r="HP88" s="1">
        <v>0</v>
      </c>
      <c r="HQ88" s="1">
        <v>3</v>
      </c>
      <c r="HR88" s="1">
        <v>0</v>
      </c>
      <c r="HS88" s="1">
        <v>0</v>
      </c>
      <c r="HT88" s="1">
        <v>0</v>
      </c>
      <c r="HU88" s="1">
        <v>0</v>
      </c>
      <c r="HV88" s="1">
        <v>25</v>
      </c>
      <c r="HW88" s="1">
        <v>0</v>
      </c>
      <c r="HX88" s="1">
        <v>0</v>
      </c>
      <c r="HY88" s="1">
        <v>17</v>
      </c>
      <c r="HZ88" s="1">
        <v>0</v>
      </c>
      <c r="IA88" s="1">
        <v>0</v>
      </c>
      <c r="IB88" s="1">
        <v>4</v>
      </c>
      <c r="IC88" s="1">
        <v>3</v>
      </c>
      <c r="ID88" s="1">
        <v>0</v>
      </c>
      <c r="IE88" s="1">
        <v>85</v>
      </c>
      <c r="IF88" s="1">
        <v>21</v>
      </c>
      <c r="IG88" s="1">
        <v>0</v>
      </c>
      <c r="IH88" s="1">
        <v>2008</v>
      </c>
      <c r="II88" s="1">
        <v>11</v>
      </c>
      <c r="IJ88" s="1">
        <v>1196</v>
      </c>
      <c r="IK88" s="1">
        <v>0</v>
      </c>
      <c r="IL88" s="1">
        <v>0</v>
      </c>
      <c r="IM88" s="1">
        <v>0</v>
      </c>
      <c r="IN88" s="1">
        <v>9754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4</v>
      </c>
      <c r="KH88" s="1">
        <v>0</v>
      </c>
      <c r="KI88" s="1">
        <v>0</v>
      </c>
      <c r="KJ88" s="1">
        <v>0</v>
      </c>
      <c r="KK88" s="1">
        <v>3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14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6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4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3</v>
      </c>
      <c r="NI88" s="1">
        <v>0</v>
      </c>
      <c r="NJ88" s="1">
        <v>0</v>
      </c>
      <c r="NK88" s="1">
        <v>6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20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20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27</v>
      </c>
      <c r="SA88" s="1">
        <v>20</v>
      </c>
      <c r="SB88" s="1">
        <v>0</v>
      </c>
      <c r="SC88" s="1">
        <v>13</v>
      </c>
      <c r="SD88" s="1">
        <v>34</v>
      </c>
      <c r="SE88" s="1">
        <v>20</v>
      </c>
      <c r="SF88" s="1">
        <v>3</v>
      </c>
      <c r="SG88" s="1">
        <v>18</v>
      </c>
      <c r="SH88" s="1">
        <v>0</v>
      </c>
      <c r="SI88" s="1">
        <v>73</v>
      </c>
      <c r="SJ88" s="1">
        <v>1817</v>
      </c>
      <c r="SK88" s="1">
        <v>0</v>
      </c>
      <c r="SL88" s="1">
        <v>0</v>
      </c>
      <c r="SM88" s="1">
        <v>339</v>
      </c>
      <c r="SN88" s="1">
        <v>277</v>
      </c>
      <c r="SO88" s="1">
        <v>0</v>
      </c>
      <c r="SP88" s="1">
        <v>7</v>
      </c>
      <c r="SQ88" s="1">
        <v>0</v>
      </c>
      <c r="SR88" s="1">
        <v>24</v>
      </c>
      <c r="SS88" s="1">
        <v>3</v>
      </c>
      <c r="ST88" s="1">
        <v>39</v>
      </c>
      <c r="SU88" s="1">
        <v>0</v>
      </c>
      <c r="SV88" s="1">
        <v>62</v>
      </c>
      <c r="SW88" s="1">
        <v>0</v>
      </c>
      <c r="SX88" s="1">
        <v>5</v>
      </c>
      <c r="SY88" s="1">
        <v>770</v>
      </c>
      <c r="SZ88" s="1">
        <v>1190</v>
      </c>
      <c r="TA88" s="1">
        <v>525</v>
      </c>
      <c r="TB88" s="1">
        <v>12</v>
      </c>
      <c r="TC88" s="1">
        <v>0</v>
      </c>
      <c r="TD88" s="1">
        <v>106</v>
      </c>
      <c r="TE88" s="1">
        <v>197</v>
      </c>
      <c r="TF88" s="1">
        <v>52</v>
      </c>
      <c r="TG88" s="1">
        <v>75</v>
      </c>
      <c r="TH88" s="1">
        <v>3</v>
      </c>
      <c r="TI88" s="1">
        <v>89</v>
      </c>
      <c r="TJ88" s="1">
        <v>184</v>
      </c>
      <c r="TK88" s="1">
        <v>98</v>
      </c>
      <c r="TL88" s="1">
        <v>0</v>
      </c>
      <c r="TM88" s="1">
        <v>3</v>
      </c>
      <c r="TN88" s="1">
        <v>48</v>
      </c>
      <c r="TO88" s="1">
        <v>0</v>
      </c>
      <c r="TP88" s="1">
        <v>201</v>
      </c>
      <c r="TQ88" s="1">
        <v>1801</v>
      </c>
      <c r="TR88" s="1">
        <v>387</v>
      </c>
      <c r="TS88" s="1">
        <v>667</v>
      </c>
      <c r="TT88" s="1">
        <v>20</v>
      </c>
      <c r="TU88" s="1">
        <v>0</v>
      </c>
      <c r="TV88" s="1">
        <v>15</v>
      </c>
      <c r="TW88" s="1">
        <v>130</v>
      </c>
      <c r="TX88" s="1">
        <v>34</v>
      </c>
      <c r="TY88" s="1">
        <v>17</v>
      </c>
      <c r="TZ88" s="1">
        <v>71</v>
      </c>
      <c r="UA88" s="1">
        <v>24</v>
      </c>
      <c r="UB88" s="1">
        <v>0</v>
      </c>
      <c r="UC88" s="1">
        <v>0</v>
      </c>
      <c r="UD88" s="1">
        <v>0</v>
      </c>
      <c r="UE88" s="1">
        <v>10</v>
      </c>
      <c r="UF88" s="1">
        <v>3</v>
      </c>
      <c r="UG88" s="1">
        <v>14</v>
      </c>
      <c r="UH88" s="1">
        <v>0</v>
      </c>
      <c r="UI88" s="1">
        <v>0</v>
      </c>
      <c r="UJ88" s="1">
        <v>0</v>
      </c>
      <c r="UK88" s="1">
        <v>3</v>
      </c>
      <c r="UL88" s="1">
        <v>47</v>
      </c>
      <c r="UM88" s="1">
        <v>0</v>
      </c>
      <c r="UN88" s="1">
        <v>0</v>
      </c>
      <c r="UO88" s="1">
        <v>22</v>
      </c>
      <c r="UP88" s="1">
        <v>0</v>
      </c>
      <c r="UQ88" s="1">
        <v>4</v>
      </c>
      <c r="UR88" s="1">
        <v>4</v>
      </c>
      <c r="US88" s="1">
        <v>5</v>
      </c>
      <c r="UT88" s="1">
        <v>0</v>
      </c>
      <c r="UU88" s="1">
        <v>153</v>
      </c>
      <c r="UV88" s="1">
        <v>61</v>
      </c>
      <c r="UW88" s="1">
        <v>16</v>
      </c>
      <c r="UX88" s="1">
        <v>2526</v>
      </c>
      <c r="UY88" s="1">
        <v>26</v>
      </c>
      <c r="UZ88" s="1">
        <v>1218</v>
      </c>
      <c r="VA88" s="1">
        <v>7</v>
      </c>
      <c r="VB88" s="1">
        <v>0</v>
      </c>
      <c r="VC88" s="1">
        <v>4</v>
      </c>
      <c r="VD88" s="1">
        <v>13597</v>
      </c>
    </row>
    <row r="89" spans="1:576" x14ac:dyDescent="0.25">
      <c r="A89" s="4">
        <v>86</v>
      </c>
      <c r="B89" s="1" t="s">
        <v>369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3</v>
      </c>
      <c r="FW89" s="1">
        <v>0</v>
      </c>
      <c r="FX89" s="1">
        <v>11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5</v>
      </c>
      <c r="GJ89" s="1">
        <v>0</v>
      </c>
      <c r="GK89" s="1">
        <v>6</v>
      </c>
      <c r="GL89" s="1">
        <v>4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3</v>
      </c>
      <c r="GT89" s="1">
        <v>3</v>
      </c>
      <c r="GU89" s="1">
        <v>3</v>
      </c>
      <c r="GV89" s="1">
        <v>0</v>
      </c>
      <c r="GW89" s="1">
        <v>0</v>
      </c>
      <c r="GX89" s="1">
        <v>3</v>
      </c>
      <c r="GY89" s="1">
        <v>0</v>
      </c>
      <c r="GZ89" s="1">
        <v>9</v>
      </c>
      <c r="HA89" s="1">
        <v>3</v>
      </c>
      <c r="HB89" s="1">
        <v>6</v>
      </c>
      <c r="HC89" s="1">
        <v>0</v>
      </c>
      <c r="HD89" s="1">
        <v>0</v>
      </c>
      <c r="HE89" s="1">
        <v>0</v>
      </c>
      <c r="HF89" s="1">
        <v>0</v>
      </c>
      <c r="HG89" s="1">
        <v>6</v>
      </c>
      <c r="HH89" s="1">
        <v>3</v>
      </c>
      <c r="HI89" s="1">
        <v>0</v>
      </c>
      <c r="HJ89" s="1">
        <v>4</v>
      </c>
      <c r="HK89" s="1">
        <v>3</v>
      </c>
      <c r="HL89" s="1">
        <v>0</v>
      </c>
      <c r="HM89" s="1">
        <v>4</v>
      </c>
      <c r="HN89" s="1">
        <v>0</v>
      </c>
      <c r="HO89" s="1">
        <v>5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6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3</v>
      </c>
      <c r="ID89" s="1">
        <v>0</v>
      </c>
      <c r="IE89" s="1">
        <v>7</v>
      </c>
      <c r="IF89" s="1">
        <v>3</v>
      </c>
      <c r="IG89" s="1">
        <v>0</v>
      </c>
      <c r="IH89" s="1">
        <v>13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141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4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0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3</v>
      </c>
      <c r="SH89" s="1">
        <v>0</v>
      </c>
      <c r="SI89" s="1">
        <v>0</v>
      </c>
      <c r="SJ89" s="1">
        <v>0</v>
      </c>
      <c r="SK89" s="1">
        <v>0</v>
      </c>
      <c r="SL89" s="1">
        <v>3</v>
      </c>
      <c r="SM89" s="1">
        <v>0</v>
      </c>
      <c r="SN89" s="1">
        <v>11</v>
      </c>
      <c r="SO89" s="1">
        <v>0</v>
      </c>
      <c r="SP89" s="1">
        <v>0</v>
      </c>
      <c r="SQ89" s="1">
        <v>0</v>
      </c>
      <c r="SR89" s="1">
        <v>0</v>
      </c>
      <c r="SS89" s="1">
        <v>0</v>
      </c>
      <c r="ST89" s="1">
        <v>0</v>
      </c>
      <c r="SU89" s="1">
        <v>0</v>
      </c>
      <c r="SV89" s="1">
        <v>6</v>
      </c>
      <c r="SW89" s="1">
        <v>0</v>
      </c>
      <c r="SX89" s="1">
        <v>0</v>
      </c>
      <c r="SY89" s="1">
        <v>5</v>
      </c>
      <c r="SZ89" s="1">
        <v>0</v>
      </c>
      <c r="TA89" s="1">
        <v>6</v>
      </c>
      <c r="TB89" s="1">
        <v>4</v>
      </c>
      <c r="TC89" s="1">
        <v>0</v>
      </c>
      <c r="TD89" s="1">
        <v>0</v>
      </c>
      <c r="TE89" s="1">
        <v>0</v>
      </c>
      <c r="TF89" s="1">
        <v>0</v>
      </c>
      <c r="TG89" s="1">
        <v>0</v>
      </c>
      <c r="TH89" s="1">
        <v>0</v>
      </c>
      <c r="TI89" s="1">
        <v>3</v>
      </c>
      <c r="TJ89" s="1">
        <v>3</v>
      </c>
      <c r="TK89" s="1">
        <v>3</v>
      </c>
      <c r="TL89" s="1">
        <v>0</v>
      </c>
      <c r="TM89" s="1">
        <v>0</v>
      </c>
      <c r="TN89" s="1">
        <v>3</v>
      </c>
      <c r="TO89" s="1">
        <v>0</v>
      </c>
      <c r="TP89" s="1">
        <v>9</v>
      </c>
      <c r="TQ89" s="1">
        <v>3</v>
      </c>
      <c r="TR89" s="1">
        <v>6</v>
      </c>
      <c r="TS89" s="1">
        <v>0</v>
      </c>
      <c r="TT89" s="1">
        <v>0</v>
      </c>
      <c r="TU89" s="1">
        <v>0</v>
      </c>
      <c r="TV89" s="1">
        <v>0</v>
      </c>
      <c r="TW89" s="1">
        <v>6</v>
      </c>
      <c r="TX89" s="1">
        <v>3</v>
      </c>
      <c r="TY89" s="1">
        <v>0</v>
      </c>
      <c r="TZ89" s="1">
        <v>4</v>
      </c>
      <c r="UA89" s="1">
        <v>3</v>
      </c>
      <c r="UB89" s="1">
        <v>0</v>
      </c>
      <c r="UC89" s="1">
        <v>4</v>
      </c>
      <c r="UD89" s="1">
        <v>0</v>
      </c>
      <c r="UE89" s="1">
        <v>5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6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3</v>
      </c>
      <c r="UT89" s="1">
        <v>0</v>
      </c>
      <c r="UU89" s="1">
        <v>7</v>
      </c>
      <c r="UV89" s="1">
        <v>3</v>
      </c>
      <c r="UW89" s="1">
        <v>0</v>
      </c>
      <c r="UX89" s="1">
        <v>13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150</v>
      </c>
    </row>
    <row r="90" spans="1:576" x14ac:dyDescent="0.25">
      <c r="A90" s="4">
        <v>87</v>
      </c>
      <c r="B90" s="1" t="s">
        <v>14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6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3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7</v>
      </c>
      <c r="FK90" s="1">
        <v>0</v>
      </c>
      <c r="FL90" s="1">
        <v>0</v>
      </c>
      <c r="FM90" s="1">
        <v>4</v>
      </c>
      <c r="FN90" s="1">
        <v>3</v>
      </c>
      <c r="FO90" s="1">
        <v>0</v>
      </c>
      <c r="FP90" s="1">
        <v>0</v>
      </c>
      <c r="FQ90" s="1">
        <v>3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9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11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4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11</v>
      </c>
      <c r="GR90" s="1">
        <v>0</v>
      </c>
      <c r="GS90" s="1">
        <v>3</v>
      </c>
      <c r="GT90" s="1">
        <v>5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3</v>
      </c>
      <c r="HC90" s="1">
        <v>19</v>
      </c>
      <c r="HD90" s="1">
        <v>5</v>
      </c>
      <c r="HE90" s="1">
        <v>0</v>
      </c>
      <c r="HF90" s="1">
        <v>0</v>
      </c>
      <c r="HG90" s="1">
        <v>3</v>
      </c>
      <c r="HH90" s="1">
        <v>0</v>
      </c>
      <c r="HI90" s="1">
        <v>0</v>
      </c>
      <c r="HJ90" s="1">
        <v>5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7</v>
      </c>
      <c r="IF90" s="1">
        <v>0</v>
      </c>
      <c r="IG90" s="1">
        <v>0</v>
      </c>
      <c r="IH90" s="1">
        <v>3</v>
      </c>
      <c r="II90" s="1">
        <v>4</v>
      </c>
      <c r="IJ90" s="1">
        <v>3</v>
      </c>
      <c r="IK90" s="1">
        <v>0</v>
      </c>
      <c r="IL90" s="1">
        <v>0</v>
      </c>
      <c r="IM90" s="1">
        <v>0</v>
      </c>
      <c r="IN90" s="1">
        <v>134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0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0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0</v>
      </c>
      <c r="SA90" s="1">
        <v>0</v>
      </c>
      <c r="SB90" s="1">
        <v>0</v>
      </c>
      <c r="SC90" s="1">
        <v>4</v>
      </c>
      <c r="SD90" s="1">
        <v>3</v>
      </c>
      <c r="SE90" s="1">
        <v>0</v>
      </c>
      <c r="SF90" s="1">
        <v>0</v>
      </c>
      <c r="SG90" s="1">
        <v>3</v>
      </c>
      <c r="SH90" s="1">
        <v>0</v>
      </c>
      <c r="SI90" s="1">
        <v>0</v>
      </c>
      <c r="SJ90" s="1">
        <v>0</v>
      </c>
      <c r="SK90" s="1">
        <v>0</v>
      </c>
      <c r="SL90" s="1">
        <v>0</v>
      </c>
      <c r="SM90" s="1">
        <v>0</v>
      </c>
      <c r="SN90" s="1">
        <v>15</v>
      </c>
      <c r="SO90" s="1">
        <v>0</v>
      </c>
      <c r="SP90" s="1">
        <v>0</v>
      </c>
      <c r="SQ90" s="1">
        <v>0</v>
      </c>
      <c r="SR90" s="1">
        <v>0</v>
      </c>
      <c r="SS90" s="1">
        <v>0</v>
      </c>
      <c r="ST90" s="1">
        <v>11</v>
      </c>
      <c r="SU90" s="1">
        <v>0</v>
      </c>
      <c r="SV90" s="1">
        <v>0</v>
      </c>
      <c r="SW90" s="1">
        <v>0</v>
      </c>
      <c r="SX90" s="1">
        <v>0</v>
      </c>
      <c r="SY90" s="1">
        <v>0</v>
      </c>
      <c r="SZ90" s="1">
        <v>9</v>
      </c>
      <c r="TA90" s="1">
        <v>4</v>
      </c>
      <c r="TB90" s="1">
        <v>0</v>
      </c>
      <c r="TC90" s="1">
        <v>0</v>
      </c>
      <c r="TD90" s="1">
        <v>0</v>
      </c>
      <c r="TE90" s="1">
        <v>0</v>
      </c>
      <c r="TF90" s="1">
        <v>0</v>
      </c>
      <c r="TG90" s="1">
        <v>11</v>
      </c>
      <c r="TH90" s="1">
        <v>0</v>
      </c>
      <c r="TI90" s="1">
        <v>6</v>
      </c>
      <c r="TJ90" s="1">
        <v>4</v>
      </c>
      <c r="TK90" s="1">
        <v>0</v>
      </c>
      <c r="TL90" s="1">
        <v>0</v>
      </c>
      <c r="TM90" s="1">
        <v>0</v>
      </c>
      <c r="TN90" s="1">
        <v>0</v>
      </c>
      <c r="TO90" s="1">
        <v>0</v>
      </c>
      <c r="TP90" s="1">
        <v>3</v>
      </c>
      <c r="TQ90" s="1">
        <v>0</v>
      </c>
      <c r="TR90" s="1">
        <v>3</v>
      </c>
      <c r="TS90" s="1">
        <v>21</v>
      </c>
      <c r="TT90" s="1">
        <v>5</v>
      </c>
      <c r="TU90" s="1">
        <v>0</v>
      </c>
      <c r="TV90" s="1">
        <v>0</v>
      </c>
      <c r="TW90" s="1">
        <v>3</v>
      </c>
      <c r="TX90" s="1">
        <v>0</v>
      </c>
      <c r="TY90" s="1">
        <v>0</v>
      </c>
      <c r="TZ90" s="1">
        <v>5</v>
      </c>
      <c r="UA90" s="1">
        <v>0</v>
      </c>
      <c r="UB90" s="1">
        <v>0</v>
      </c>
      <c r="UC90" s="1">
        <v>0</v>
      </c>
      <c r="UD90" s="1">
        <v>0</v>
      </c>
      <c r="UE90" s="1">
        <v>0</v>
      </c>
      <c r="UF90" s="1">
        <v>0</v>
      </c>
      <c r="UG90" s="1">
        <v>0</v>
      </c>
      <c r="UH90" s="1">
        <v>0</v>
      </c>
      <c r="UI90" s="1">
        <v>0</v>
      </c>
      <c r="UJ90" s="1">
        <v>0</v>
      </c>
      <c r="UK90" s="1">
        <v>0</v>
      </c>
      <c r="UL90" s="1">
        <v>4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0</v>
      </c>
      <c r="US90" s="1">
        <v>0</v>
      </c>
      <c r="UT90" s="1">
        <v>0</v>
      </c>
      <c r="UU90" s="1">
        <v>9</v>
      </c>
      <c r="UV90" s="1">
        <v>0</v>
      </c>
      <c r="UW90" s="1">
        <v>0</v>
      </c>
      <c r="UX90" s="1">
        <v>3</v>
      </c>
      <c r="UY90" s="1">
        <v>4</v>
      </c>
      <c r="UZ90" s="1">
        <v>3</v>
      </c>
      <c r="VA90" s="1">
        <v>0</v>
      </c>
      <c r="VB90" s="1">
        <v>0</v>
      </c>
      <c r="VC90" s="1">
        <v>0</v>
      </c>
      <c r="VD90" s="1">
        <v>149</v>
      </c>
    </row>
    <row r="91" spans="1:576" x14ac:dyDescent="0.25">
      <c r="A91" s="4">
        <v>88</v>
      </c>
      <c r="B91" s="1" t="s">
        <v>92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7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3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3</v>
      </c>
      <c r="AZ91" s="1">
        <v>0</v>
      </c>
      <c r="BA91" s="1">
        <v>0</v>
      </c>
      <c r="BB91" s="1">
        <v>11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3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6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48</v>
      </c>
      <c r="CG91" s="1">
        <v>0</v>
      </c>
      <c r="CH91" s="1">
        <v>0</v>
      </c>
      <c r="CI91" s="1">
        <v>8</v>
      </c>
      <c r="CJ91" s="1">
        <v>14</v>
      </c>
      <c r="CK91" s="1">
        <v>6</v>
      </c>
      <c r="CL91" s="1">
        <v>0</v>
      </c>
      <c r="CM91" s="1">
        <v>8</v>
      </c>
      <c r="CN91" s="1">
        <v>0</v>
      </c>
      <c r="CO91" s="1">
        <v>11</v>
      </c>
      <c r="CP91" s="1">
        <v>111</v>
      </c>
      <c r="CQ91" s="1">
        <v>0</v>
      </c>
      <c r="CR91" s="1">
        <v>0</v>
      </c>
      <c r="CS91" s="1">
        <v>9</v>
      </c>
      <c r="CT91" s="1">
        <v>40</v>
      </c>
      <c r="CU91" s="1">
        <v>4</v>
      </c>
      <c r="CV91" s="1">
        <v>0</v>
      </c>
      <c r="CW91" s="1">
        <v>0</v>
      </c>
      <c r="CX91" s="1">
        <v>124</v>
      </c>
      <c r="CY91" s="1">
        <v>0</v>
      </c>
      <c r="CZ91" s="1">
        <v>3</v>
      </c>
      <c r="DA91" s="1">
        <v>0</v>
      </c>
      <c r="DB91" s="1">
        <v>36</v>
      </c>
      <c r="DC91" s="1">
        <v>0</v>
      </c>
      <c r="DD91" s="1">
        <v>0</v>
      </c>
      <c r="DE91" s="1">
        <v>10</v>
      </c>
      <c r="DF91" s="1">
        <v>21</v>
      </c>
      <c r="DG91" s="1">
        <v>27</v>
      </c>
      <c r="DH91" s="1">
        <v>18</v>
      </c>
      <c r="DI91" s="1">
        <v>0</v>
      </c>
      <c r="DJ91" s="1">
        <v>0</v>
      </c>
      <c r="DK91" s="1">
        <v>19</v>
      </c>
      <c r="DL91" s="1">
        <v>0</v>
      </c>
      <c r="DM91" s="1">
        <v>217</v>
      </c>
      <c r="DN91" s="1">
        <v>0</v>
      </c>
      <c r="DO91" s="1">
        <v>28</v>
      </c>
      <c r="DP91" s="1">
        <v>6</v>
      </c>
      <c r="DQ91" s="1">
        <v>4</v>
      </c>
      <c r="DR91" s="1">
        <v>0</v>
      </c>
      <c r="DS91" s="1">
        <v>0</v>
      </c>
      <c r="DT91" s="1">
        <v>4</v>
      </c>
      <c r="DU91" s="1">
        <v>0</v>
      </c>
      <c r="DV91" s="1">
        <v>92</v>
      </c>
      <c r="DW91" s="1">
        <v>16</v>
      </c>
      <c r="DX91" s="1">
        <v>85</v>
      </c>
      <c r="DY91" s="1">
        <v>13</v>
      </c>
      <c r="DZ91" s="1">
        <v>3</v>
      </c>
      <c r="EA91" s="1">
        <v>3</v>
      </c>
      <c r="EB91" s="1">
        <v>5</v>
      </c>
      <c r="EC91" s="1">
        <v>49</v>
      </c>
      <c r="ED91" s="1">
        <v>45</v>
      </c>
      <c r="EE91" s="1">
        <v>0</v>
      </c>
      <c r="EF91" s="1">
        <v>390</v>
      </c>
      <c r="EG91" s="1">
        <v>3</v>
      </c>
      <c r="EH91" s="1">
        <v>0</v>
      </c>
      <c r="EI91" s="1">
        <v>0</v>
      </c>
      <c r="EJ91" s="1">
        <v>0</v>
      </c>
      <c r="EK91" s="1">
        <v>4</v>
      </c>
      <c r="EL91" s="1">
        <v>0</v>
      </c>
      <c r="EM91" s="1">
        <v>20</v>
      </c>
      <c r="EN91" s="1">
        <v>0</v>
      </c>
      <c r="EO91" s="1">
        <v>0</v>
      </c>
      <c r="EP91" s="1">
        <v>0</v>
      </c>
      <c r="EQ91" s="1">
        <v>0</v>
      </c>
      <c r="ER91" s="1">
        <v>26</v>
      </c>
      <c r="ES91" s="1">
        <v>0</v>
      </c>
      <c r="ET91" s="1">
        <v>0</v>
      </c>
      <c r="EU91" s="1">
        <v>0</v>
      </c>
      <c r="EV91" s="1">
        <v>0</v>
      </c>
      <c r="EW91" s="1">
        <v>4</v>
      </c>
      <c r="EX91" s="1">
        <v>4</v>
      </c>
      <c r="EY91" s="1">
        <v>0</v>
      </c>
      <c r="EZ91" s="1">
        <v>0</v>
      </c>
      <c r="FA91" s="1">
        <v>20</v>
      </c>
      <c r="FB91" s="1">
        <v>147</v>
      </c>
      <c r="FC91" s="1">
        <v>14</v>
      </c>
      <c r="FD91" s="1">
        <v>128</v>
      </c>
      <c r="FE91" s="1">
        <v>3</v>
      </c>
      <c r="FF91" s="1">
        <v>0</v>
      </c>
      <c r="FG91" s="1">
        <v>4</v>
      </c>
      <c r="FH91" s="1">
        <v>0</v>
      </c>
      <c r="FI91" s="1">
        <v>0</v>
      </c>
      <c r="FJ91" s="1">
        <v>1846</v>
      </c>
      <c r="FK91" s="1">
        <v>0</v>
      </c>
      <c r="FL91" s="1">
        <v>0</v>
      </c>
      <c r="FM91" s="1">
        <v>4</v>
      </c>
      <c r="FN91" s="1">
        <v>3</v>
      </c>
      <c r="FO91" s="1">
        <v>0</v>
      </c>
      <c r="FP91" s="1">
        <v>0</v>
      </c>
      <c r="FQ91" s="1">
        <v>0</v>
      </c>
      <c r="FR91" s="1">
        <v>0</v>
      </c>
      <c r="FS91" s="1">
        <v>3</v>
      </c>
      <c r="FT91" s="1">
        <v>13</v>
      </c>
      <c r="FU91" s="1">
        <v>0</v>
      </c>
      <c r="FV91" s="1">
        <v>0</v>
      </c>
      <c r="FW91" s="1">
        <v>0</v>
      </c>
      <c r="FX91" s="1">
        <v>4</v>
      </c>
      <c r="FY91" s="1">
        <v>0</v>
      </c>
      <c r="FZ91" s="1">
        <v>0</v>
      </c>
      <c r="GA91" s="1">
        <v>0</v>
      </c>
      <c r="GB91" s="1">
        <v>11</v>
      </c>
      <c r="GC91" s="1">
        <v>0</v>
      </c>
      <c r="GD91" s="1">
        <v>0</v>
      </c>
      <c r="GE91" s="1">
        <v>0</v>
      </c>
      <c r="GF91" s="1">
        <v>7</v>
      </c>
      <c r="GG91" s="1">
        <v>0</v>
      </c>
      <c r="GH91" s="1">
        <v>0</v>
      </c>
      <c r="GI91" s="1">
        <v>0</v>
      </c>
      <c r="GJ91" s="1">
        <v>3</v>
      </c>
      <c r="GK91" s="1">
        <v>10</v>
      </c>
      <c r="GL91" s="1">
        <v>0</v>
      </c>
      <c r="GM91" s="1">
        <v>0</v>
      </c>
      <c r="GN91" s="1">
        <v>0</v>
      </c>
      <c r="GO91" s="1">
        <v>8</v>
      </c>
      <c r="GP91" s="1">
        <v>0</v>
      </c>
      <c r="GQ91" s="1">
        <v>48</v>
      </c>
      <c r="GR91" s="1">
        <v>0</v>
      </c>
      <c r="GS91" s="1">
        <v>3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14</v>
      </c>
      <c r="HA91" s="1">
        <v>0</v>
      </c>
      <c r="HB91" s="1">
        <v>22</v>
      </c>
      <c r="HC91" s="1">
        <v>5</v>
      </c>
      <c r="HD91" s="1">
        <v>3</v>
      </c>
      <c r="HE91" s="1">
        <v>0</v>
      </c>
      <c r="HF91" s="1">
        <v>0</v>
      </c>
      <c r="HG91" s="1">
        <v>16</v>
      </c>
      <c r="HH91" s="1">
        <v>4</v>
      </c>
      <c r="HI91" s="1">
        <v>0</v>
      </c>
      <c r="HJ91" s="1">
        <v>41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9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9</v>
      </c>
      <c r="IF91" s="1">
        <v>11</v>
      </c>
      <c r="IG91" s="1">
        <v>5</v>
      </c>
      <c r="IH91" s="1">
        <v>23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309</v>
      </c>
      <c r="IO91" s="1">
        <v>27</v>
      </c>
      <c r="IP91" s="1">
        <v>5</v>
      </c>
      <c r="IQ91" s="1">
        <v>196</v>
      </c>
      <c r="IR91" s="1">
        <v>136</v>
      </c>
      <c r="IS91" s="1">
        <v>25</v>
      </c>
      <c r="IT91" s="1">
        <v>5</v>
      </c>
      <c r="IU91" s="1">
        <v>30</v>
      </c>
      <c r="IV91" s="1">
        <v>16</v>
      </c>
      <c r="IW91" s="1">
        <v>169</v>
      </c>
      <c r="IX91" s="1">
        <v>914</v>
      </c>
      <c r="IY91" s="1">
        <v>12</v>
      </c>
      <c r="IZ91" s="1">
        <v>29</v>
      </c>
      <c r="JA91" s="1">
        <v>82</v>
      </c>
      <c r="JB91" s="1">
        <v>623</v>
      </c>
      <c r="JC91" s="1">
        <v>24</v>
      </c>
      <c r="JD91" s="1">
        <v>20</v>
      </c>
      <c r="JE91" s="1">
        <v>12</v>
      </c>
      <c r="JF91" s="1">
        <v>915</v>
      </c>
      <c r="JG91" s="1">
        <v>19</v>
      </c>
      <c r="JH91" s="1">
        <v>69</v>
      </c>
      <c r="JI91" s="1">
        <v>7</v>
      </c>
      <c r="JJ91" s="1">
        <v>439</v>
      </c>
      <c r="JK91" s="1">
        <v>36</v>
      </c>
      <c r="JL91" s="1">
        <v>0</v>
      </c>
      <c r="JM91" s="1">
        <v>113</v>
      </c>
      <c r="JN91" s="1">
        <v>234</v>
      </c>
      <c r="JO91" s="1">
        <v>296</v>
      </c>
      <c r="JP91" s="1">
        <v>88</v>
      </c>
      <c r="JQ91" s="1">
        <v>22</v>
      </c>
      <c r="JR91" s="1">
        <v>8</v>
      </c>
      <c r="JS91" s="1">
        <v>189</v>
      </c>
      <c r="JT91" s="1">
        <v>27</v>
      </c>
      <c r="JU91" s="1">
        <v>2036</v>
      </c>
      <c r="JV91" s="1">
        <v>6</v>
      </c>
      <c r="JW91" s="1">
        <v>183</v>
      </c>
      <c r="JX91" s="1">
        <v>190</v>
      </c>
      <c r="JY91" s="1">
        <v>30</v>
      </c>
      <c r="JZ91" s="1">
        <v>0</v>
      </c>
      <c r="KA91" s="1">
        <v>20</v>
      </c>
      <c r="KB91" s="1">
        <v>34</v>
      </c>
      <c r="KC91" s="1">
        <v>3</v>
      </c>
      <c r="KD91" s="1">
        <v>380</v>
      </c>
      <c r="KE91" s="1">
        <v>101</v>
      </c>
      <c r="KF91" s="1">
        <v>609</v>
      </c>
      <c r="KG91" s="1">
        <v>282</v>
      </c>
      <c r="KH91" s="1">
        <v>58</v>
      </c>
      <c r="KI91" s="1">
        <v>15</v>
      </c>
      <c r="KJ91" s="1">
        <v>3</v>
      </c>
      <c r="KK91" s="1">
        <v>506</v>
      </c>
      <c r="KL91" s="1">
        <v>540</v>
      </c>
      <c r="KM91" s="1">
        <v>7</v>
      </c>
      <c r="KN91" s="1">
        <v>3003</v>
      </c>
      <c r="KO91" s="1">
        <v>26</v>
      </c>
      <c r="KP91" s="1">
        <v>0</v>
      </c>
      <c r="KQ91" s="1">
        <v>0</v>
      </c>
      <c r="KR91" s="1">
        <v>4</v>
      </c>
      <c r="KS91" s="1">
        <v>5</v>
      </c>
      <c r="KT91" s="1">
        <v>4</v>
      </c>
      <c r="KU91" s="1">
        <v>200</v>
      </c>
      <c r="KV91" s="1">
        <v>0</v>
      </c>
      <c r="KW91" s="1">
        <v>3</v>
      </c>
      <c r="KX91" s="1">
        <v>0</v>
      </c>
      <c r="KY91" s="1">
        <v>7</v>
      </c>
      <c r="KZ91" s="1">
        <v>173</v>
      </c>
      <c r="LA91" s="1">
        <v>9</v>
      </c>
      <c r="LB91" s="1">
        <v>3</v>
      </c>
      <c r="LC91" s="1">
        <v>26</v>
      </c>
      <c r="LD91" s="1">
        <v>0</v>
      </c>
      <c r="LE91" s="1">
        <v>64</v>
      </c>
      <c r="LF91" s="1">
        <v>31</v>
      </c>
      <c r="LG91" s="1">
        <v>20</v>
      </c>
      <c r="LH91" s="1">
        <v>0</v>
      </c>
      <c r="LI91" s="1">
        <v>420</v>
      </c>
      <c r="LJ91" s="1">
        <v>1605</v>
      </c>
      <c r="LK91" s="1">
        <v>87</v>
      </c>
      <c r="LL91" s="1">
        <v>1137</v>
      </c>
      <c r="LM91" s="1">
        <v>67</v>
      </c>
      <c r="LN91" s="1">
        <v>68</v>
      </c>
      <c r="LO91" s="1">
        <v>10</v>
      </c>
      <c r="LP91" s="1">
        <v>0</v>
      </c>
      <c r="LQ91" s="1">
        <v>8</v>
      </c>
      <c r="LR91" s="1">
        <v>16765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3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3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6</v>
      </c>
      <c r="QD91" s="1">
        <v>0</v>
      </c>
      <c r="QE91" s="1">
        <v>0</v>
      </c>
      <c r="QF91" s="1">
        <v>5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3</v>
      </c>
      <c r="QM91" s="1">
        <v>4</v>
      </c>
      <c r="QN91" s="1">
        <v>5</v>
      </c>
      <c r="QO91" s="1">
        <v>0</v>
      </c>
      <c r="QP91" s="1">
        <v>0</v>
      </c>
      <c r="QQ91" s="1">
        <v>0</v>
      </c>
      <c r="QR91" s="1">
        <v>0</v>
      </c>
      <c r="QS91" s="1">
        <v>5</v>
      </c>
      <c r="QT91" s="1">
        <v>0</v>
      </c>
      <c r="QU91" s="1">
        <v>0</v>
      </c>
      <c r="QV91" s="1">
        <v>13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3</v>
      </c>
      <c r="RC91" s="1">
        <v>3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5</v>
      </c>
      <c r="RR91" s="1">
        <v>3</v>
      </c>
      <c r="RS91" s="1">
        <v>0</v>
      </c>
      <c r="RT91" s="1">
        <v>12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88</v>
      </c>
      <c r="SA91" s="1">
        <v>30</v>
      </c>
      <c r="SB91" s="1">
        <v>13</v>
      </c>
      <c r="SC91" s="1">
        <v>205</v>
      </c>
      <c r="SD91" s="1">
        <v>153</v>
      </c>
      <c r="SE91" s="1">
        <v>30</v>
      </c>
      <c r="SF91" s="1">
        <v>5</v>
      </c>
      <c r="SG91" s="1">
        <v>42</v>
      </c>
      <c r="SH91" s="1">
        <v>20</v>
      </c>
      <c r="SI91" s="1">
        <v>187</v>
      </c>
      <c r="SJ91" s="1">
        <v>1051</v>
      </c>
      <c r="SK91" s="1">
        <v>12</v>
      </c>
      <c r="SL91" s="1">
        <v>32</v>
      </c>
      <c r="SM91" s="1">
        <v>93</v>
      </c>
      <c r="SN91" s="1">
        <v>667</v>
      </c>
      <c r="SO91" s="1">
        <v>31</v>
      </c>
      <c r="SP91" s="1">
        <v>25</v>
      </c>
      <c r="SQ91" s="1">
        <v>15</v>
      </c>
      <c r="SR91" s="1">
        <v>1056</v>
      </c>
      <c r="SS91" s="1">
        <v>21</v>
      </c>
      <c r="ST91" s="1">
        <v>76</v>
      </c>
      <c r="SU91" s="1">
        <v>7</v>
      </c>
      <c r="SV91" s="1">
        <v>482</v>
      </c>
      <c r="SW91" s="1">
        <v>40</v>
      </c>
      <c r="SX91" s="1">
        <v>0</v>
      </c>
      <c r="SY91" s="1">
        <v>120</v>
      </c>
      <c r="SZ91" s="1">
        <v>265</v>
      </c>
      <c r="TA91" s="1">
        <v>329</v>
      </c>
      <c r="TB91" s="1">
        <v>105</v>
      </c>
      <c r="TC91" s="1">
        <v>22</v>
      </c>
      <c r="TD91" s="1">
        <v>6</v>
      </c>
      <c r="TE91" s="1">
        <v>221</v>
      </c>
      <c r="TF91" s="1">
        <v>35</v>
      </c>
      <c r="TG91" s="1">
        <v>2313</v>
      </c>
      <c r="TH91" s="1">
        <v>8</v>
      </c>
      <c r="TI91" s="1">
        <v>217</v>
      </c>
      <c r="TJ91" s="1">
        <v>205</v>
      </c>
      <c r="TK91" s="1">
        <v>31</v>
      </c>
      <c r="TL91" s="1">
        <v>0</v>
      </c>
      <c r="TM91" s="1">
        <v>23</v>
      </c>
      <c r="TN91" s="1">
        <v>47</v>
      </c>
      <c r="TO91" s="1">
        <v>3</v>
      </c>
      <c r="TP91" s="1">
        <v>486</v>
      </c>
      <c r="TQ91" s="1">
        <v>115</v>
      </c>
      <c r="TR91" s="1">
        <v>727</v>
      </c>
      <c r="TS91" s="1">
        <v>303</v>
      </c>
      <c r="TT91" s="1">
        <v>64</v>
      </c>
      <c r="TU91" s="1">
        <v>24</v>
      </c>
      <c r="TV91" s="1">
        <v>10</v>
      </c>
      <c r="TW91" s="1">
        <v>577</v>
      </c>
      <c r="TX91" s="1">
        <v>594</v>
      </c>
      <c r="TY91" s="1">
        <v>5</v>
      </c>
      <c r="TZ91" s="1">
        <v>3452</v>
      </c>
      <c r="UA91" s="1">
        <v>29</v>
      </c>
      <c r="UB91" s="1">
        <v>0</v>
      </c>
      <c r="UC91" s="1">
        <v>0</v>
      </c>
      <c r="UD91" s="1">
        <v>9</v>
      </c>
      <c r="UE91" s="1">
        <v>9</v>
      </c>
      <c r="UF91" s="1">
        <v>8</v>
      </c>
      <c r="UG91" s="1">
        <v>225</v>
      </c>
      <c r="UH91" s="1">
        <v>0</v>
      </c>
      <c r="UI91" s="1">
        <v>3</v>
      </c>
      <c r="UJ91" s="1">
        <v>0</v>
      </c>
      <c r="UK91" s="1">
        <v>7</v>
      </c>
      <c r="UL91" s="1">
        <v>203</v>
      </c>
      <c r="UM91" s="1">
        <v>8</v>
      </c>
      <c r="UN91" s="1">
        <v>4</v>
      </c>
      <c r="UO91" s="1">
        <v>28</v>
      </c>
      <c r="UP91" s="1">
        <v>0</v>
      </c>
      <c r="UQ91" s="1">
        <v>68</v>
      </c>
      <c r="UR91" s="1">
        <v>30</v>
      </c>
      <c r="US91" s="1">
        <v>20</v>
      </c>
      <c r="UT91" s="1">
        <v>0</v>
      </c>
      <c r="UU91" s="1">
        <v>448</v>
      </c>
      <c r="UV91" s="1">
        <v>1774</v>
      </c>
      <c r="UW91" s="1">
        <v>108</v>
      </c>
      <c r="UX91" s="1">
        <v>1300</v>
      </c>
      <c r="UY91" s="1">
        <v>70</v>
      </c>
      <c r="UZ91" s="1">
        <v>68</v>
      </c>
      <c r="VA91" s="1">
        <v>13</v>
      </c>
      <c r="VB91" s="1">
        <v>0</v>
      </c>
      <c r="VC91" s="1">
        <v>8</v>
      </c>
      <c r="VD91" s="1">
        <v>19046</v>
      </c>
    </row>
    <row r="92" spans="1:576" x14ac:dyDescent="0.25">
      <c r="A92" s="4">
        <v>89</v>
      </c>
      <c r="B92" s="1" t="s">
        <v>28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9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4</v>
      </c>
      <c r="BX92" s="1">
        <v>3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39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3</v>
      </c>
      <c r="CQ92" s="1">
        <v>0</v>
      </c>
      <c r="CR92" s="1">
        <v>0</v>
      </c>
      <c r="CS92" s="1">
        <v>0</v>
      </c>
      <c r="CT92" s="1">
        <v>6</v>
      </c>
      <c r="CU92" s="1">
        <v>0</v>
      </c>
      <c r="CV92" s="1">
        <v>0</v>
      </c>
      <c r="CW92" s="1">
        <v>0</v>
      </c>
      <c r="CX92" s="1">
        <v>4</v>
      </c>
      <c r="CY92" s="1">
        <v>0</v>
      </c>
      <c r="CZ92" s="1">
        <v>3</v>
      </c>
      <c r="DA92" s="1">
        <v>0</v>
      </c>
      <c r="DB92" s="1">
        <v>0</v>
      </c>
      <c r="DC92" s="1">
        <v>0</v>
      </c>
      <c r="DD92" s="1">
        <v>0</v>
      </c>
      <c r="DE92" s="1">
        <v>3</v>
      </c>
      <c r="DF92" s="1">
        <v>0</v>
      </c>
      <c r="DG92" s="1">
        <v>4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3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4</v>
      </c>
      <c r="ED92" s="1">
        <v>0</v>
      </c>
      <c r="EE92" s="1">
        <v>0</v>
      </c>
      <c r="EF92" s="1">
        <v>0</v>
      </c>
      <c r="EG92" s="1">
        <v>5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3</v>
      </c>
      <c r="FG92" s="1">
        <v>0</v>
      </c>
      <c r="FH92" s="1">
        <v>0</v>
      </c>
      <c r="FI92" s="1">
        <v>0</v>
      </c>
      <c r="FJ92" s="1">
        <v>55</v>
      </c>
      <c r="FK92" s="1">
        <v>29</v>
      </c>
      <c r="FL92" s="1">
        <v>26</v>
      </c>
      <c r="FM92" s="1">
        <v>315</v>
      </c>
      <c r="FN92" s="1">
        <v>114</v>
      </c>
      <c r="FO92" s="1">
        <v>163</v>
      </c>
      <c r="FP92" s="1">
        <v>228</v>
      </c>
      <c r="FQ92" s="1">
        <v>120</v>
      </c>
      <c r="FR92" s="1">
        <v>35</v>
      </c>
      <c r="FS92" s="1">
        <v>116</v>
      </c>
      <c r="FT92" s="1">
        <v>94</v>
      </c>
      <c r="FU92" s="1">
        <v>8</v>
      </c>
      <c r="FV92" s="1">
        <v>56</v>
      </c>
      <c r="FW92" s="1">
        <v>365</v>
      </c>
      <c r="FX92" s="1">
        <v>624</v>
      </c>
      <c r="FY92" s="1">
        <v>44</v>
      </c>
      <c r="FZ92" s="1">
        <v>43</v>
      </c>
      <c r="GA92" s="1">
        <v>57</v>
      </c>
      <c r="GB92" s="1">
        <v>47</v>
      </c>
      <c r="GC92" s="1">
        <v>174</v>
      </c>
      <c r="GD92" s="1">
        <v>313</v>
      </c>
      <c r="GE92" s="1">
        <v>15</v>
      </c>
      <c r="GF92" s="1">
        <v>64</v>
      </c>
      <c r="GG92" s="1">
        <v>55</v>
      </c>
      <c r="GH92" s="1">
        <v>72</v>
      </c>
      <c r="GI92" s="1">
        <v>140</v>
      </c>
      <c r="GJ92" s="1">
        <v>207</v>
      </c>
      <c r="GK92" s="1">
        <v>760</v>
      </c>
      <c r="GL92" s="1">
        <v>116</v>
      </c>
      <c r="GM92" s="1">
        <v>40</v>
      </c>
      <c r="GN92" s="1">
        <v>3</v>
      </c>
      <c r="GO92" s="1">
        <v>75</v>
      </c>
      <c r="GP92" s="1">
        <v>23</v>
      </c>
      <c r="GQ92" s="1">
        <v>132</v>
      </c>
      <c r="GR92" s="1">
        <v>20</v>
      </c>
      <c r="GS92" s="1">
        <v>152</v>
      </c>
      <c r="GT92" s="1">
        <v>410</v>
      </c>
      <c r="GU92" s="1">
        <v>361</v>
      </c>
      <c r="GV92" s="1">
        <v>14</v>
      </c>
      <c r="GW92" s="1">
        <v>65</v>
      </c>
      <c r="GX92" s="1">
        <v>143</v>
      </c>
      <c r="GY92" s="1">
        <v>19</v>
      </c>
      <c r="GZ92" s="1">
        <v>38</v>
      </c>
      <c r="HA92" s="1">
        <v>292</v>
      </c>
      <c r="HB92" s="1">
        <v>55</v>
      </c>
      <c r="HC92" s="1">
        <v>102</v>
      </c>
      <c r="HD92" s="1">
        <v>49</v>
      </c>
      <c r="HE92" s="1">
        <v>59</v>
      </c>
      <c r="HF92" s="1">
        <v>74</v>
      </c>
      <c r="HG92" s="1">
        <v>133</v>
      </c>
      <c r="HH92" s="1">
        <v>75</v>
      </c>
      <c r="HI92" s="1">
        <v>77</v>
      </c>
      <c r="HJ92" s="1">
        <v>63</v>
      </c>
      <c r="HK92" s="1">
        <v>416</v>
      </c>
      <c r="HL92" s="1">
        <v>41</v>
      </c>
      <c r="HM92" s="1">
        <v>30</v>
      </c>
      <c r="HN92" s="1">
        <v>34</v>
      </c>
      <c r="HO92" s="1">
        <v>75</v>
      </c>
      <c r="HP92" s="1">
        <v>24</v>
      </c>
      <c r="HQ92" s="1">
        <v>69</v>
      </c>
      <c r="HR92" s="1">
        <v>14</v>
      </c>
      <c r="HS92" s="1">
        <v>9</v>
      </c>
      <c r="HT92" s="1">
        <v>150</v>
      </c>
      <c r="HU92" s="1">
        <v>37</v>
      </c>
      <c r="HV92" s="1">
        <v>58</v>
      </c>
      <c r="HW92" s="1">
        <v>20</v>
      </c>
      <c r="HX92" s="1">
        <v>63</v>
      </c>
      <c r="HY92" s="1">
        <v>19</v>
      </c>
      <c r="HZ92" s="1">
        <v>14</v>
      </c>
      <c r="IA92" s="1">
        <v>62</v>
      </c>
      <c r="IB92" s="1">
        <v>64</v>
      </c>
      <c r="IC92" s="1">
        <v>151</v>
      </c>
      <c r="ID92" s="1">
        <v>3</v>
      </c>
      <c r="IE92" s="1">
        <v>189</v>
      </c>
      <c r="IF92" s="1">
        <v>90</v>
      </c>
      <c r="IG92" s="1">
        <v>86</v>
      </c>
      <c r="IH92" s="1">
        <v>150</v>
      </c>
      <c r="II92" s="1">
        <v>31</v>
      </c>
      <c r="IJ92" s="1">
        <v>757</v>
      </c>
      <c r="IK92" s="1">
        <v>11</v>
      </c>
      <c r="IL92" s="1">
        <v>0</v>
      </c>
      <c r="IM92" s="1">
        <v>6</v>
      </c>
      <c r="IN92" s="1">
        <v>9533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3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0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0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3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27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4</v>
      </c>
      <c r="LZ92" s="1">
        <v>0</v>
      </c>
      <c r="MA92" s="1">
        <v>4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27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4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5</v>
      </c>
      <c r="NZ92" s="1">
        <v>0</v>
      </c>
      <c r="OA92" s="1">
        <v>0</v>
      </c>
      <c r="OB92" s="1">
        <v>0</v>
      </c>
      <c r="OC92" s="1">
        <v>0</v>
      </c>
      <c r="OD92" s="1">
        <v>5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5</v>
      </c>
      <c r="OR92" s="1">
        <v>0</v>
      </c>
      <c r="OS92" s="1">
        <v>0</v>
      </c>
      <c r="OT92" s="1">
        <v>0</v>
      </c>
      <c r="OU92" s="1">
        <v>0</v>
      </c>
      <c r="OV92" s="1">
        <v>68</v>
      </c>
      <c r="OW92" s="1">
        <v>0</v>
      </c>
      <c r="OX92" s="1">
        <v>0</v>
      </c>
      <c r="OY92" s="1">
        <v>0</v>
      </c>
      <c r="OZ92" s="1">
        <v>0</v>
      </c>
      <c r="PA92" s="1">
        <v>4</v>
      </c>
      <c r="PB92" s="1">
        <v>0</v>
      </c>
      <c r="PC92" s="1">
        <v>0</v>
      </c>
      <c r="PD92" s="1">
        <v>0</v>
      </c>
      <c r="PE92" s="1">
        <v>0</v>
      </c>
      <c r="PF92" s="1">
        <v>0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3</v>
      </c>
      <c r="QU92" s="1">
        <v>0</v>
      </c>
      <c r="QV92" s="1">
        <v>0</v>
      </c>
      <c r="QW92" s="1">
        <v>0</v>
      </c>
      <c r="QX92" s="1">
        <v>0</v>
      </c>
      <c r="QY92" s="1">
        <v>0</v>
      </c>
      <c r="QZ92" s="1">
        <v>0</v>
      </c>
      <c r="RA92" s="1">
        <v>6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0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0</v>
      </c>
      <c r="RU92" s="1">
        <v>0</v>
      </c>
      <c r="RV92" s="1">
        <v>3</v>
      </c>
      <c r="RW92" s="1">
        <v>0</v>
      </c>
      <c r="RX92" s="1">
        <v>0</v>
      </c>
      <c r="RY92" s="1">
        <v>0</v>
      </c>
      <c r="RZ92" s="1">
        <v>33</v>
      </c>
      <c r="SA92" s="1">
        <v>29</v>
      </c>
      <c r="SB92" s="1">
        <v>26</v>
      </c>
      <c r="SC92" s="1">
        <v>317</v>
      </c>
      <c r="SD92" s="1">
        <v>114</v>
      </c>
      <c r="SE92" s="1">
        <v>164</v>
      </c>
      <c r="SF92" s="1">
        <v>231</v>
      </c>
      <c r="SG92" s="1">
        <v>126</v>
      </c>
      <c r="SH92" s="1">
        <v>35</v>
      </c>
      <c r="SI92" s="1">
        <v>123</v>
      </c>
      <c r="SJ92" s="1">
        <v>100</v>
      </c>
      <c r="SK92" s="1">
        <v>8</v>
      </c>
      <c r="SL92" s="1">
        <v>56</v>
      </c>
      <c r="SM92" s="1">
        <v>366</v>
      </c>
      <c r="SN92" s="1">
        <v>642</v>
      </c>
      <c r="SO92" s="1">
        <v>44</v>
      </c>
      <c r="SP92" s="1">
        <v>43</v>
      </c>
      <c r="SQ92" s="1">
        <v>57</v>
      </c>
      <c r="SR92" s="1">
        <v>48</v>
      </c>
      <c r="SS92" s="1">
        <v>174</v>
      </c>
      <c r="ST92" s="1">
        <v>318</v>
      </c>
      <c r="SU92" s="1">
        <v>15</v>
      </c>
      <c r="SV92" s="1">
        <v>93</v>
      </c>
      <c r="SW92" s="1">
        <v>55</v>
      </c>
      <c r="SX92" s="1">
        <v>75</v>
      </c>
      <c r="SY92" s="1">
        <v>143</v>
      </c>
      <c r="SZ92" s="1">
        <v>212</v>
      </c>
      <c r="TA92" s="1">
        <v>770</v>
      </c>
      <c r="TB92" s="1">
        <v>114</v>
      </c>
      <c r="TC92" s="1">
        <v>43</v>
      </c>
      <c r="TD92" s="1">
        <v>3</v>
      </c>
      <c r="TE92" s="1">
        <v>75</v>
      </c>
      <c r="TF92" s="1">
        <v>30</v>
      </c>
      <c r="TG92" s="1">
        <v>140</v>
      </c>
      <c r="TH92" s="1">
        <v>20</v>
      </c>
      <c r="TI92" s="1">
        <v>157</v>
      </c>
      <c r="TJ92" s="1">
        <v>417</v>
      </c>
      <c r="TK92" s="1">
        <v>366</v>
      </c>
      <c r="TL92" s="1">
        <v>14</v>
      </c>
      <c r="TM92" s="1">
        <v>67</v>
      </c>
      <c r="TN92" s="1">
        <v>141</v>
      </c>
      <c r="TO92" s="1">
        <v>19</v>
      </c>
      <c r="TP92" s="1">
        <v>41</v>
      </c>
      <c r="TQ92" s="1">
        <v>295</v>
      </c>
      <c r="TR92" s="1">
        <v>55</v>
      </c>
      <c r="TS92" s="1">
        <v>107</v>
      </c>
      <c r="TT92" s="1">
        <v>49</v>
      </c>
      <c r="TU92" s="1">
        <v>59</v>
      </c>
      <c r="TV92" s="1">
        <v>74</v>
      </c>
      <c r="TW92" s="1">
        <v>137</v>
      </c>
      <c r="TX92" s="1">
        <v>76</v>
      </c>
      <c r="TY92" s="1">
        <v>79</v>
      </c>
      <c r="TZ92" s="1">
        <v>69</v>
      </c>
      <c r="UA92" s="1">
        <v>422</v>
      </c>
      <c r="UB92" s="1">
        <v>39</v>
      </c>
      <c r="UC92" s="1">
        <v>30</v>
      </c>
      <c r="UD92" s="1">
        <v>34</v>
      </c>
      <c r="UE92" s="1">
        <v>83</v>
      </c>
      <c r="UF92" s="1">
        <v>24</v>
      </c>
      <c r="UG92" s="1">
        <v>77</v>
      </c>
      <c r="UH92" s="1">
        <v>14</v>
      </c>
      <c r="UI92" s="1">
        <v>9</v>
      </c>
      <c r="UJ92" s="1">
        <v>152</v>
      </c>
      <c r="UK92" s="1">
        <v>37</v>
      </c>
      <c r="UL92" s="1">
        <v>71</v>
      </c>
      <c r="UM92" s="1">
        <v>20</v>
      </c>
      <c r="UN92" s="1">
        <v>63</v>
      </c>
      <c r="UO92" s="1">
        <v>19</v>
      </c>
      <c r="UP92" s="1">
        <v>14</v>
      </c>
      <c r="UQ92" s="1">
        <v>62</v>
      </c>
      <c r="UR92" s="1">
        <v>61</v>
      </c>
      <c r="US92" s="1">
        <v>151</v>
      </c>
      <c r="UT92" s="1">
        <v>3</v>
      </c>
      <c r="UU92" s="1">
        <v>194</v>
      </c>
      <c r="UV92" s="1">
        <v>94</v>
      </c>
      <c r="UW92" s="1">
        <v>86</v>
      </c>
      <c r="UX92" s="1">
        <v>160</v>
      </c>
      <c r="UY92" s="1">
        <v>35</v>
      </c>
      <c r="UZ92" s="1">
        <v>767</v>
      </c>
      <c r="VA92" s="1">
        <v>11</v>
      </c>
      <c r="VB92" s="1">
        <v>0</v>
      </c>
      <c r="VC92" s="1">
        <v>11</v>
      </c>
      <c r="VD92" s="1">
        <v>9757</v>
      </c>
    </row>
    <row r="93" spans="1:576" x14ac:dyDescent="0.25">
      <c r="A93" s="4">
        <v>90</v>
      </c>
      <c r="B93" s="1" t="s">
        <v>11</v>
      </c>
      <c r="C93" s="1">
        <v>0</v>
      </c>
      <c r="D93" s="1">
        <v>0</v>
      </c>
      <c r="E93" s="1">
        <v>6</v>
      </c>
      <c r="F93" s="1">
        <v>18</v>
      </c>
      <c r="G93" s="1">
        <v>0</v>
      </c>
      <c r="H93" s="1">
        <v>0</v>
      </c>
      <c r="I93" s="1">
        <v>0</v>
      </c>
      <c r="J93" s="1">
        <v>0</v>
      </c>
      <c r="K93" s="1">
        <v>12</v>
      </c>
      <c r="L93" s="1">
        <v>108</v>
      </c>
      <c r="M93" s="1">
        <v>0</v>
      </c>
      <c r="N93" s="1">
        <v>0</v>
      </c>
      <c r="O93" s="1">
        <v>38</v>
      </c>
      <c r="P93" s="1">
        <v>258</v>
      </c>
      <c r="Q93" s="1">
        <v>0</v>
      </c>
      <c r="R93" s="1">
        <v>0</v>
      </c>
      <c r="S93" s="1">
        <v>0</v>
      </c>
      <c r="T93" s="1">
        <v>12</v>
      </c>
      <c r="U93" s="1">
        <v>0</v>
      </c>
      <c r="V93" s="1">
        <v>5</v>
      </c>
      <c r="W93" s="1">
        <v>0</v>
      </c>
      <c r="X93" s="1">
        <v>7</v>
      </c>
      <c r="Y93" s="1">
        <v>0</v>
      </c>
      <c r="Z93" s="1">
        <v>5</v>
      </c>
      <c r="AA93" s="1">
        <v>11</v>
      </c>
      <c r="AB93" s="1">
        <v>99</v>
      </c>
      <c r="AC93" s="1">
        <v>9</v>
      </c>
      <c r="AD93" s="1">
        <v>3</v>
      </c>
      <c r="AE93" s="1">
        <v>0</v>
      </c>
      <c r="AF93" s="1">
        <v>0</v>
      </c>
      <c r="AG93" s="1">
        <v>12</v>
      </c>
      <c r="AH93" s="1">
        <v>4</v>
      </c>
      <c r="AI93" s="1">
        <v>250</v>
      </c>
      <c r="AJ93" s="1">
        <v>0</v>
      </c>
      <c r="AK93" s="1">
        <v>7</v>
      </c>
      <c r="AL93" s="1">
        <v>22</v>
      </c>
      <c r="AM93" s="1">
        <v>0</v>
      </c>
      <c r="AN93" s="1">
        <v>0</v>
      </c>
      <c r="AO93" s="1">
        <v>0</v>
      </c>
      <c r="AP93" s="1">
        <v>39</v>
      </c>
      <c r="AQ93" s="1">
        <v>0</v>
      </c>
      <c r="AR93" s="1">
        <v>33</v>
      </c>
      <c r="AS93" s="1">
        <v>3</v>
      </c>
      <c r="AT93" s="1">
        <v>32</v>
      </c>
      <c r="AU93" s="1">
        <v>96</v>
      </c>
      <c r="AV93" s="1">
        <v>0</v>
      </c>
      <c r="AW93" s="1">
        <v>12</v>
      </c>
      <c r="AX93" s="1">
        <v>0</v>
      </c>
      <c r="AY93" s="1">
        <v>38</v>
      </c>
      <c r="AZ93" s="1">
        <v>40</v>
      </c>
      <c r="BA93" s="1">
        <v>0</v>
      </c>
      <c r="BB93" s="1">
        <v>82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8</v>
      </c>
      <c r="BJ93" s="1">
        <v>0</v>
      </c>
      <c r="BK93" s="1">
        <v>0</v>
      </c>
      <c r="BL93" s="1">
        <v>0</v>
      </c>
      <c r="BM93" s="1">
        <v>0</v>
      </c>
      <c r="BN93" s="1">
        <v>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10</v>
      </c>
      <c r="BX93" s="1">
        <v>202</v>
      </c>
      <c r="BY93" s="1">
        <v>0</v>
      </c>
      <c r="BZ93" s="1">
        <v>411</v>
      </c>
      <c r="CA93" s="1">
        <v>13</v>
      </c>
      <c r="CB93" s="1">
        <v>0</v>
      </c>
      <c r="CC93" s="1">
        <v>0</v>
      </c>
      <c r="CD93" s="1">
        <v>0</v>
      </c>
      <c r="CE93" s="1">
        <v>3</v>
      </c>
      <c r="CF93" s="1">
        <v>1931</v>
      </c>
      <c r="CG93" s="1">
        <v>0</v>
      </c>
      <c r="CH93" s="1">
        <v>0</v>
      </c>
      <c r="CI93" s="1">
        <v>9</v>
      </c>
      <c r="CJ93" s="1">
        <v>6</v>
      </c>
      <c r="CK93" s="1">
        <v>8</v>
      </c>
      <c r="CL93" s="1">
        <v>5</v>
      </c>
      <c r="CM93" s="1">
        <v>15</v>
      </c>
      <c r="CN93" s="1">
        <v>0</v>
      </c>
      <c r="CO93" s="1">
        <v>29</v>
      </c>
      <c r="CP93" s="1">
        <v>51</v>
      </c>
      <c r="CQ93" s="1">
        <v>0</v>
      </c>
      <c r="CR93" s="1">
        <v>0</v>
      </c>
      <c r="CS93" s="1">
        <v>20</v>
      </c>
      <c r="CT93" s="1">
        <v>146</v>
      </c>
      <c r="CU93" s="1">
        <v>0</v>
      </c>
      <c r="CV93" s="1">
        <v>0</v>
      </c>
      <c r="CW93" s="1">
        <v>7</v>
      </c>
      <c r="CX93" s="1">
        <v>20</v>
      </c>
      <c r="CY93" s="1">
        <v>3</v>
      </c>
      <c r="CZ93" s="1">
        <v>16</v>
      </c>
      <c r="DA93" s="1">
        <v>0</v>
      </c>
      <c r="DB93" s="1">
        <v>14</v>
      </c>
      <c r="DC93" s="1">
        <v>0</v>
      </c>
      <c r="DD93" s="1">
        <v>0</v>
      </c>
      <c r="DE93" s="1">
        <v>7</v>
      </c>
      <c r="DF93" s="1">
        <v>166</v>
      </c>
      <c r="DG93" s="1">
        <v>13</v>
      </c>
      <c r="DH93" s="1">
        <v>7</v>
      </c>
      <c r="DI93" s="1">
        <v>0</v>
      </c>
      <c r="DJ93" s="1">
        <v>0</v>
      </c>
      <c r="DK93" s="1">
        <v>10</v>
      </c>
      <c r="DL93" s="1">
        <v>0</v>
      </c>
      <c r="DM93" s="1">
        <v>30</v>
      </c>
      <c r="DN93" s="1">
        <v>0</v>
      </c>
      <c r="DO93" s="1">
        <v>19</v>
      </c>
      <c r="DP93" s="1">
        <v>43</v>
      </c>
      <c r="DQ93" s="1">
        <v>4</v>
      </c>
      <c r="DR93" s="1">
        <v>0</v>
      </c>
      <c r="DS93" s="1">
        <v>3</v>
      </c>
      <c r="DT93" s="1">
        <v>14</v>
      </c>
      <c r="DU93" s="1">
        <v>0</v>
      </c>
      <c r="DV93" s="1">
        <v>22</v>
      </c>
      <c r="DW93" s="1">
        <v>17</v>
      </c>
      <c r="DX93" s="1">
        <v>41</v>
      </c>
      <c r="DY93" s="1">
        <v>37</v>
      </c>
      <c r="DZ93" s="1">
        <v>3</v>
      </c>
      <c r="EA93" s="1">
        <v>8</v>
      </c>
      <c r="EB93" s="1">
        <v>0</v>
      </c>
      <c r="EC93" s="1">
        <v>44</v>
      </c>
      <c r="ED93" s="1">
        <v>14</v>
      </c>
      <c r="EE93" s="1">
        <v>3</v>
      </c>
      <c r="EF93" s="1">
        <v>36</v>
      </c>
      <c r="EG93" s="1">
        <v>27</v>
      </c>
      <c r="EH93" s="1">
        <v>5</v>
      </c>
      <c r="EI93" s="1">
        <v>0</v>
      </c>
      <c r="EJ93" s="1">
        <v>0</v>
      </c>
      <c r="EK93" s="1">
        <v>5</v>
      </c>
      <c r="EL93" s="1">
        <v>0</v>
      </c>
      <c r="EM93" s="1">
        <v>25</v>
      </c>
      <c r="EN93" s="1">
        <v>0</v>
      </c>
      <c r="EO93" s="1">
        <v>0</v>
      </c>
      <c r="EP93" s="1">
        <v>3</v>
      </c>
      <c r="EQ93" s="1">
        <v>0</v>
      </c>
      <c r="ER93" s="1">
        <v>13</v>
      </c>
      <c r="ES93" s="1">
        <v>3</v>
      </c>
      <c r="ET93" s="1">
        <v>6</v>
      </c>
      <c r="EU93" s="1">
        <v>0</v>
      </c>
      <c r="EV93" s="1">
        <v>0</v>
      </c>
      <c r="EW93" s="1">
        <v>0</v>
      </c>
      <c r="EX93" s="1">
        <v>0</v>
      </c>
      <c r="EY93" s="1">
        <v>8</v>
      </c>
      <c r="EZ93" s="1">
        <v>0</v>
      </c>
      <c r="FA93" s="1">
        <v>16</v>
      </c>
      <c r="FB93" s="1">
        <v>22</v>
      </c>
      <c r="FC93" s="1">
        <v>6</v>
      </c>
      <c r="FD93" s="1">
        <v>47</v>
      </c>
      <c r="FE93" s="1">
        <v>17</v>
      </c>
      <c r="FF93" s="1">
        <v>17</v>
      </c>
      <c r="FG93" s="1">
        <v>0</v>
      </c>
      <c r="FH93" s="1">
        <v>0</v>
      </c>
      <c r="FI93" s="1">
        <v>0</v>
      </c>
      <c r="FJ93" s="1">
        <v>1094</v>
      </c>
      <c r="FK93" s="1">
        <v>54</v>
      </c>
      <c r="FL93" s="1">
        <v>44</v>
      </c>
      <c r="FM93" s="1">
        <v>377</v>
      </c>
      <c r="FN93" s="1">
        <v>493</v>
      </c>
      <c r="FO93" s="1">
        <v>248</v>
      </c>
      <c r="FP93" s="1">
        <v>236</v>
      </c>
      <c r="FQ93" s="1">
        <v>654</v>
      </c>
      <c r="FR93" s="1">
        <v>47</v>
      </c>
      <c r="FS93" s="1">
        <v>820</v>
      </c>
      <c r="FT93" s="1">
        <v>1368</v>
      </c>
      <c r="FU93" s="1">
        <v>22</v>
      </c>
      <c r="FV93" s="1">
        <v>173</v>
      </c>
      <c r="FW93" s="1">
        <v>817</v>
      </c>
      <c r="FX93" s="1">
        <v>3946</v>
      </c>
      <c r="FY93" s="1">
        <v>49</v>
      </c>
      <c r="FZ93" s="1">
        <v>92</v>
      </c>
      <c r="GA93" s="1">
        <v>102</v>
      </c>
      <c r="GB93" s="1">
        <v>426</v>
      </c>
      <c r="GC93" s="1">
        <v>203</v>
      </c>
      <c r="GD93" s="1">
        <v>1104</v>
      </c>
      <c r="GE93" s="1">
        <v>25</v>
      </c>
      <c r="GF93" s="1">
        <v>610</v>
      </c>
      <c r="GG93" s="1">
        <v>112</v>
      </c>
      <c r="GH93" s="1">
        <v>84</v>
      </c>
      <c r="GI93" s="1">
        <v>316</v>
      </c>
      <c r="GJ93" s="1">
        <v>873</v>
      </c>
      <c r="GK93" s="1">
        <v>1021</v>
      </c>
      <c r="GL93" s="1">
        <v>345</v>
      </c>
      <c r="GM93" s="1">
        <v>62</v>
      </c>
      <c r="GN93" s="1">
        <v>14</v>
      </c>
      <c r="GO93" s="1">
        <v>621</v>
      </c>
      <c r="GP93" s="1">
        <v>33</v>
      </c>
      <c r="GQ93" s="1">
        <v>1984</v>
      </c>
      <c r="GR93" s="1">
        <v>72</v>
      </c>
      <c r="GS93" s="1">
        <v>853</v>
      </c>
      <c r="GT93" s="1">
        <v>795</v>
      </c>
      <c r="GU93" s="1">
        <v>276</v>
      </c>
      <c r="GV93" s="1">
        <v>37</v>
      </c>
      <c r="GW93" s="1">
        <v>242</v>
      </c>
      <c r="GX93" s="1">
        <v>446</v>
      </c>
      <c r="GY93" s="1">
        <v>40</v>
      </c>
      <c r="GZ93" s="1">
        <v>355</v>
      </c>
      <c r="HA93" s="1">
        <v>533</v>
      </c>
      <c r="HB93" s="1">
        <v>656</v>
      </c>
      <c r="HC93" s="1">
        <v>2005</v>
      </c>
      <c r="HD93" s="1">
        <v>240</v>
      </c>
      <c r="HE93" s="1">
        <v>300</v>
      </c>
      <c r="HF93" s="1">
        <v>163</v>
      </c>
      <c r="HG93" s="1">
        <v>692</v>
      </c>
      <c r="HH93" s="1">
        <v>484</v>
      </c>
      <c r="HI93" s="1">
        <v>191</v>
      </c>
      <c r="HJ93" s="1">
        <v>542</v>
      </c>
      <c r="HK93" s="1">
        <v>909</v>
      </c>
      <c r="HL93" s="1">
        <v>69</v>
      </c>
      <c r="HM93" s="1">
        <v>115</v>
      </c>
      <c r="HN93" s="1">
        <v>65</v>
      </c>
      <c r="HO93" s="1">
        <v>249</v>
      </c>
      <c r="HP93" s="1">
        <v>26</v>
      </c>
      <c r="HQ93" s="1">
        <v>596</v>
      </c>
      <c r="HR93" s="1">
        <v>28</v>
      </c>
      <c r="HS93" s="1">
        <v>17</v>
      </c>
      <c r="HT93" s="1">
        <v>119</v>
      </c>
      <c r="HU93" s="1">
        <v>87</v>
      </c>
      <c r="HV93" s="1">
        <v>637</v>
      </c>
      <c r="HW93" s="1">
        <v>56</v>
      </c>
      <c r="HX93" s="1">
        <v>167</v>
      </c>
      <c r="HY93" s="1">
        <v>72</v>
      </c>
      <c r="HZ93" s="1">
        <v>20</v>
      </c>
      <c r="IA93" s="1">
        <v>93</v>
      </c>
      <c r="IB93" s="1">
        <v>136</v>
      </c>
      <c r="IC93" s="1">
        <v>212</v>
      </c>
      <c r="ID93" s="1">
        <v>17</v>
      </c>
      <c r="IE93" s="1">
        <v>637</v>
      </c>
      <c r="IF93" s="1">
        <v>1150</v>
      </c>
      <c r="IG93" s="1">
        <v>174</v>
      </c>
      <c r="IH93" s="1">
        <v>4167</v>
      </c>
      <c r="II93" s="1">
        <v>393</v>
      </c>
      <c r="IJ93" s="1">
        <v>657</v>
      </c>
      <c r="IK93" s="1">
        <v>14</v>
      </c>
      <c r="IL93" s="1">
        <v>0</v>
      </c>
      <c r="IM93" s="1">
        <v>52</v>
      </c>
      <c r="IN93" s="1">
        <v>37247</v>
      </c>
      <c r="IO93" s="1">
        <v>0</v>
      </c>
      <c r="IP93" s="1">
        <v>0</v>
      </c>
      <c r="IQ93" s="1">
        <v>5</v>
      </c>
      <c r="IR93" s="1">
        <v>9</v>
      </c>
      <c r="IS93" s="1">
        <v>0</v>
      </c>
      <c r="IT93" s="1">
        <v>0</v>
      </c>
      <c r="IU93" s="1">
        <v>7</v>
      </c>
      <c r="IV93" s="1">
        <v>0</v>
      </c>
      <c r="IW93" s="1">
        <v>34</v>
      </c>
      <c r="IX93" s="1">
        <v>23</v>
      </c>
      <c r="IY93" s="1">
        <v>0</v>
      </c>
      <c r="IZ93" s="1">
        <v>0</v>
      </c>
      <c r="JA93" s="1">
        <v>14</v>
      </c>
      <c r="JB93" s="1">
        <v>170</v>
      </c>
      <c r="JC93" s="1">
        <v>0</v>
      </c>
      <c r="JD93" s="1">
        <v>0</v>
      </c>
      <c r="JE93" s="1">
        <v>0</v>
      </c>
      <c r="JF93" s="1">
        <v>16</v>
      </c>
      <c r="JG93" s="1">
        <v>0</v>
      </c>
      <c r="JH93" s="1">
        <v>14</v>
      </c>
      <c r="JI93" s="1">
        <v>0</v>
      </c>
      <c r="JJ93" s="1">
        <v>22</v>
      </c>
      <c r="JK93" s="1">
        <v>0</v>
      </c>
      <c r="JL93" s="1">
        <v>0</v>
      </c>
      <c r="JM93" s="1">
        <v>13</v>
      </c>
      <c r="JN93" s="1">
        <v>28</v>
      </c>
      <c r="JO93" s="1">
        <v>8</v>
      </c>
      <c r="JP93" s="1">
        <v>6</v>
      </c>
      <c r="JQ93" s="1">
        <v>0</v>
      </c>
      <c r="JR93" s="1">
        <v>0</v>
      </c>
      <c r="JS93" s="1">
        <v>0</v>
      </c>
      <c r="JT93" s="1">
        <v>0</v>
      </c>
      <c r="JU93" s="1">
        <v>74</v>
      </c>
      <c r="JV93" s="1">
        <v>0</v>
      </c>
      <c r="JW93" s="1">
        <v>19</v>
      </c>
      <c r="JX93" s="1">
        <v>48</v>
      </c>
      <c r="JY93" s="1">
        <v>7</v>
      </c>
      <c r="JZ93" s="1">
        <v>0</v>
      </c>
      <c r="KA93" s="1">
        <v>0</v>
      </c>
      <c r="KB93" s="1">
        <v>22</v>
      </c>
      <c r="KC93" s="1">
        <v>0</v>
      </c>
      <c r="KD93" s="1">
        <v>11</v>
      </c>
      <c r="KE93" s="1">
        <v>16</v>
      </c>
      <c r="KF93" s="1">
        <v>41</v>
      </c>
      <c r="KG93" s="1">
        <v>97</v>
      </c>
      <c r="KH93" s="1">
        <v>0</v>
      </c>
      <c r="KI93" s="1">
        <v>3</v>
      </c>
      <c r="KJ93" s="1">
        <v>0</v>
      </c>
      <c r="KK93" s="1">
        <v>97</v>
      </c>
      <c r="KL93" s="1">
        <v>21</v>
      </c>
      <c r="KM93" s="1">
        <v>0</v>
      </c>
      <c r="KN93" s="1">
        <v>23</v>
      </c>
      <c r="KO93" s="1">
        <v>7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18</v>
      </c>
      <c r="KV93" s="1">
        <v>0</v>
      </c>
      <c r="KW93" s="1">
        <v>0</v>
      </c>
      <c r="KX93" s="1">
        <v>0</v>
      </c>
      <c r="KY93" s="1">
        <v>0</v>
      </c>
      <c r="KZ93" s="1">
        <v>20</v>
      </c>
      <c r="LA93" s="1">
        <v>0</v>
      </c>
      <c r="LB93" s="1">
        <v>3</v>
      </c>
      <c r="LC93" s="1">
        <v>0</v>
      </c>
      <c r="LD93" s="1">
        <v>0</v>
      </c>
      <c r="LE93" s="1">
        <v>0</v>
      </c>
      <c r="LF93" s="1">
        <v>0</v>
      </c>
      <c r="LG93" s="1">
        <v>3</v>
      </c>
      <c r="LH93" s="1">
        <v>0</v>
      </c>
      <c r="LI93" s="1">
        <v>64</v>
      </c>
      <c r="LJ93" s="1">
        <v>70</v>
      </c>
      <c r="LK93" s="1">
        <v>9</v>
      </c>
      <c r="LL93" s="1">
        <v>273</v>
      </c>
      <c r="LM93" s="1">
        <v>15</v>
      </c>
      <c r="LN93" s="1">
        <v>10</v>
      </c>
      <c r="LO93" s="1">
        <v>0</v>
      </c>
      <c r="LP93" s="1">
        <v>0</v>
      </c>
      <c r="LQ93" s="1">
        <v>0</v>
      </c>
      <c r="LR93" s="1">
        <v>1349</v>
      </c>
      <c r="LS93" s="1">
        <v>0</v>
      </c>
      <c r="LT93" s="1">
        <v>0</v>
      </c>
      <c r="LU93" s="1">
        <v>4</v>
      </c>
      <c r="LV93" s="1">
        <v>4</v>
      </c>
      <c r="LW93" s="1">
        <v>0</v>
      </c>
      <c r="LX93" s="1">
        <v>0</v>
      </c>
      <c r="LY93" s="1">
        <v>16</v>
      </c>
      <c r="LZ93" s="1">
        <v>0</v>
      </c>
      <c r="MA93" s="1">
        <v>16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0</v>
      </c>
      <c r="MJ93" s="1">
        <v>6</v>
      </c>
      <c r="MK93" s="1">
        <v>0</v>
      </c>
      <c r="ML93" s="1">
        <v>0</v>
      </c>
      <c r="MM93" s="1">
        <v>0</v>
      </c>
      <c r="MN93" s="1">
        <v>210</v>
      </c>
      <c r="MO93" s="1">
        <v>0</v>
      </c>
      <c r="MP93" s="1">
        <v>0</v>
      </c>
      <c r="MQ93" s="1">
        <v>0</v>
      </c>
      <c r="MR93" s="1">
        <v>0</v>
      </c>
      <c r="MS93" s="1">
        <v>3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12</v>
      </c>
      <c r="NB93" s="1">
        <v>0</v>
      </c>
      <c r="NC93" s="1">
        <v>0</v>
      </c>
      <c r="ND93" s="1">
        <v>0</v>
      </c>
      <c r="NE93" s="1">
        <v>0</v>
      </c>
      <c r="NF93" s="1">
        <v>3</v>
      </c>
      <c r="NG93" s="1">
        <v>0</v>
      </c>
      <c r="NH93" s="1">
        <v>6</v>
      </c>
      <c r="NI93" s="1">
        <v>0</v>
      </c>
      <c r="NJ93" s="1">
        <v>12</v>
      </c>
      <c r="NK93" s="1">
        <v>0</v>
      </c>
      <c r="NL93" s="1">
        <v>0</v>
      </c>
      <c r="NM93" s="1">
        <v>0</v>
      </c>
      <c r="NN93" s="1">
        <v>0</v>
      </c>
      <c r="NO93" s="1">
        <v>9</v>
      </c>
      <c r="NP93" s="1">
        <v>0</v>
      </c>
      <c r="NQ93" s="1">
        <v>0</v>
      </c>
      <c r="NR93" s="1">
        <v>5</v>
      </c>
      <c r="NS93" s="1">
        <v>3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26</v>
      </c>
      <c r="NZ93" s="1">
        <v>0</v>
      </c>
      <c r="OA93" s="1">
        <v>0</v>
      </c>
      <c r="OB93" s="1">
        <v>4</v>
      </c>
      <c r="OC93" s="1">
        <v>0</v>
      </c>
      <c r="OD93" s="1">
        <v>31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0</v>
      </c>
      <c r="ON93" s="1">
        <v>0</v>
      </c>
      <c r="OO93" s="1">
        <v>0</v>
      </c>
      <c r="OP93" s="1">
        <v>0</v>
      </c>
      <c r="OQ93" s="1">
        <v>13</v>
      </c>
      <c r="OR93" s="1">
        <v>0</v>
      </c>
      <c r="OS93" s="1">
        <v>3</v>
      </c>
      <c r="OT93" s="1">
        <v>0</v>
      </c>
      <c r="OU93" s="1">
        <v>0</v>
      </c>
      <c r="OV93" s="1">
        <v>390</v>
      </c>
      <c r="OW93" s="1">
        <v>0</v>
      </c>
      <c r="OX93" s="1">
        <v>0</v>
      </c>
      <c r="OY93" s="1">
        <v>5</v>
      </c>
      <c r="OZ93" s="1">
        <v>6</v>
      </c>
      <c r="PA93" s="1">
        <v>5</v>
      </c>
      <c r="PB93" s="1">
        <v>3</v>
      </c>
      <c r="PC93" s="1">
        <v>9</v>
      </c>
      <c r="PD93" s="1">
        <v>0</v>
      </c>
      <c r="PE93" s="1">
        <v>19</v>
      </c>
      <c r="PF93" s="1">
        <v>28</v>
      </c>
      <c r="PG93" s="1">
        <v>0</v>
      </c>
      <c r="PH93" s="1">
        <v>6</v>
      </c>
      <c r="PI93" s="1">
        <v>18</v>
      </c>
      <c r="PJ93" s="1">
        <v>118</v>
      </c>
      <c r="PK93" s="1">
        <v>0</v>
      </c>
      <c r="PL93" s="1">
        <v>0</v>
      </c>
      <c r="PM93" s="1">
        <v>0</v>
      </c>
      <c r="PN93" s="1">
        <v>23</v>
      </c>
      <c r="PO93" s="1">
        <v>3</v>
      </c>
      <c r="PP93" s="1">
        <v>23</v>
      </c>
      <c r="PQ93" s="1">
        <v>0</v>
      </c>
      <c r="PR93" s="1">
        <v>9</v>
      </c>
      <c r="PS93" s="1">
        <v>4</v>
      </c>
      <c r="PT93" s="1">
        <v>0</v>
      </c>
      <c r="PU93" s="1">
        <v>6</v>
      </c>
      <c r="PV93" s="1">
        <v>21</v>
      </c>
      <c r="PW93" s="1">
        <v>27</v>
      </c>
      <c r="PX93" s="1">
        <v>26</v>
      </c>
      <c r="PY93" s="1">
        <v>0</v>
      </c>
      <c r="PZ93" s="1">
        <v>0</v>
      </c>
      <c r="QA93" s="1">
        <v>15</v>
      </c>
      <c r="QB93" s="1">
        <v>0</v>
      </c>
      <c r="QC93" s="1">
        <v>99</v>
      </c>
      <c r="QD93" s="1">
        <v>0</v>
      </c>
      <c r="QE93" s="1">
        <v>16</v>
      </c>
      <c r="QF93" s="1">
        <v>16</v>
      </c>
      <c r="QG93" s="1">
        <v>7</v>
      </c>
      <c r="QH93" s="1">
        <v>0</v>
      </c>
      <c r="QI93" s="1">
        <v>3</v>
      </c>
      <c r="QJ93" s="1">
        <v>13</v>
      </c>
      <c r="QK93" s="1">
        <v>0</v>
      </c>
      <c r="QL93" s="1">
        <v>6</v>
      </c>
      <c r="QM93" s="1">
        <v>12</v>
      </c>
      <c r="QN93" s="1">
        <v>18</v>
      </c>
      <c r="QO93" s="1">
        <v>119</v>
      </c>
      <c r="QP93" s="1">
        <v>7</v>
      </c>
      <c r="QQ93" s="1">
        <v>10</v>
      </c>
      <c r="QR93" s="1">
        <v>3</v>
      </c>
      <c r="QS93" s="1">
        <v>18</v>
      </c>
      <c r="QT93" s="1">
        <v>14</v>
      </c>
      <c r="QU93" s="1">
        <v>11</v>
      </c>
      <c r="QV93" s="1">
        <v>12</v>
      </c>
      <c r="QW93" s="1">
        <v>10</v>
      </c>
      <c r="QX93" s="1">
        <v>0</v>
      </c>
      <c r="QY93" s="1">
        <v>0</v>
      </c>
      <c r="QZ93" s="1">
        <v>3</v>
      </c>
      <c r="RA93" s="1">
        <v>0</v>
      </c>
      <c r="RB93" s="1">
        <v>0</v>
      </c>
      <c r="RC93" s="1">
        <v>14</v>
      </c>
      <c r="RD93" s="1">
        <v>0</v>
      </c>
      <c r="RE93" s="1">
        <v>0</v>
      </c>
      <c r="RF93" s="1">
        <v>4</v>
      </c>
      <c r="RG93" s="1">
        <v>0</v>
      </c>
      <c r="RH93" s="1">
        <v>9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3</v>
      </c>
      <c r="RO93" s="1">
        <v>3</v>
      </c>
      <c r="RP93" s="1">
        <v>0</v>
      </c>
      <c r="RQ93" s="1">
        <v>13</v>
      </c>
      <c r="RR93" s="1">
        <v>88</v>
      </c>
      <c r="RS93" s="1">
        <v>4</v>
      </c>
      <c r="RT93" s="1">
        <v>195</v>
      </c>
      <c r="RU93" s="1">
        <v>18</v>
      </c>
      <c r="RV93" s="1">
        <v>8</v>
      </c>
      <c r="RW93" s="1">
        <v>0</v>
      </c>
      <c r="RX93" s="1">
        <v>0</v>
      </c>
      <c r="RY93" s="1">
        <v>0</v>
      </c>
      <c r="RZ93" s="1">
        <v>1147</v>
      </c>
      <c r="SA93" s="1">
        <v>54</v>
      </c>
      <c r="SB93" s="1">
        <v>39</v>
      </c>
      <c r="SC93" s="1">
        <v>402</v>
      </c>
      <c r="SD93" s="1">
        <v>540</v>
      </c>
      <c r="SE93" s="1">
        <v>261</v>
      </c>
      <c r="SF93" s="1">
        <v>250</v>
      </c>
      <c r="SG93" s="1">
        <v>696</v>
      </c>
      <c r="SH93" s="1">
        <v>49</v>
      </c>
      <c r="SI93" s="1">
        <v>930</v>
      </c>
      <c r="SJ93" s="1">
        <v>1577</v>
      </c>
      <c r="SK93" s="1">
        <v>22</v>
      </c>
      <c r="SL93" s="1">
        <v>178</v>
      </c>
      <c r="SM93" s="1">
        <v>903</v>
      </c>
      <c r="SN93" s="1">
        <v>4638</v>
      </c>
      <c r="SO93" s="1">
        <v>49</v>
      </c>
      <c r="SP93" s="1">
        <v>93</v>
      </c>
      <c r="SQ93" s="1">
        <v>111</v>
      </c>
      <c r="SR93" s="1">
        <v>502</v>
      </c>
      <c r="SS93" s="1">
        <v>211</v>
      </c>
      <c r="ST93" s="1">
        <v>1167</v>
      </c>
      <c r="SU93" s="1">
        <v>28</v>
      </c>
      <c r="SV93" s="1">
        <v>871</v>
      </c>
      <c r="SW93" s="1">
        <v>112</v>
      </c>
      <c r="SX93" s="1">
        <v>91</v>
      </c>
      <c r="SY93" s="1">
        <v>351</v>
      </c>
      <c r="SZ93" s="1">
        <v>1177</v>
      </c>
      <c r="TA93" s="1">
        <v>1086</v>
      </c>
      <c r="TB93" s="1">
        <v>391</v>
      </c>
      <c r="TC93" s="1">
        <v>61</v>
      </c>
      <c r="TD93" s="1">
        <v>14</v>
      </c>
      <c r="TE93" s="1">
        <v>657</v>
      </c>
      <c r="TF93" s="1">
        <v>42</v>
      </c>
      <c r="TG93" s="1">
        <v>2435</v>
      </c>
      <c r="TH93" s="1">
        <v>72</v>
      </c>
      <c r="TI93" s="1">
        <v>936</v>
      </c>
      <c r="TJ93" s="1">
        <v>922</v>
      </c>
      <c r="TK93" s="1">
        <v>295</v>
      </c>
      <c r="TL93" s="1">
        <v>34</v>
      </c>
      <c r="TM93" s="1">
        <v>246</v>
      </c>
      <c r="TN93" s="1">
        <v>535</v>
      </c>
      <c r="TO93" s="1">
        <v>39</v>
      </c>
      <c r="TP93" s="1">
        <v>431</v>
      </c>
      <c r="TQ93" s="1">
        <v>578</v>
      </c>
      <c r="TR93" s="1">
        <v>801</v>
      </c>
      <c r="TS93" s="1">
        <v>2358</v>
      </c>
      <c r="TT93" s="1">
        <v>251</v>
      </c>
      <c r="TU93" s="1">
        <v>335</v>
      </c>
      <c r="TV93" s="1">
        <v>165</v>
      </c>
      <c r="TW93" s="1">
        <v>904</v>
      </c>
      <c r="TX93" s="1">
        <v>570</v>
      </c>
      <c r="TY93" s="1">
        <v>210</v>
      </c>
      <c r="TZ93" s="1">
        <v>702</v>
      </c>
      <c r="UA93" s="1">
        <v>957</v>
      </c>
      <c r="UB93" s="1">
        <v>77</v>
      </c>
      <c r="UC93" s="1">
        <v>120</v>
      </c>
      <c r="UD93" s="1">
        <v>75</v>
      </c>
      <c r="UE93" s="1">
        <v>252</v>
      </c>
      <c r="UF93" s="1">
        <v>29</v>
      </c>
      <c r="UG93" s="1">
        <v>690</v>
      </c>
      <c r="UH93" s="1">
        <v>30</v>
      </c>
      <c r="UI93" s="1">
        <v>21</v>
      </c>
      <c r="UJ93" s="1">
        <v>123</v>
      </c>
      <c r="UK93" s="1">
        <v>88</v>
      </c>
      <c r="UL93" s="1">
        <v>720</v>
      </c>
      <c r="UM93" s="1">
        <v>58</v>
      </c>
      <c r="UN93" s="1">
        <v>171</v>
      </c>
      <c r="UO93" s="1">
        <v>74</v>
      </c>
      <c r="UP93" s="1">
        <v>22</v>
      </c>
      <c r="UQ93" s="1">
        <v>97</v>
      </c>
      <c r="UR93" s="1">
        <v>141</v>
      </c>
      <c r="US93" s="1">
        <v>231</v>
      </c>
      <c r="UT93" s="1">
        <v>17</v>
      </c>
      <c r="UU93" s="1">
        <v>750</v>
      </c>
      <c r="UV93" s="1">
        <v>1531</v>
      </c>
      <c r="UW93" s="1">
        <v>183</v>
      </c>
      <c r="UX93" s="1">
        <v>5089</v>
      </c>
      <c r="UY93" s="1">
        <v>467</v>
      </c>
      <c r="UZ93" s="1">
        <v>697</v>
      </c>
      <c r="VA93" s="1">
        <v>21</v>
      </c>
      <c r="VB93" s="1">
        <v>0</v>
      </c>
      <c r="VC93" s="1">
        <v>52</v>
      </c>
      <c r="VD93" s="1">
        <v>43153</v>
      </c>
    </row>
    <row r="94" spans="1:576" x14ac:dyDescent="0.25">
      <c r="A94" s="4">
        <v>91</v>
      </c>
      <c r="B94" s="1" t="s">
        <v>113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8</v>
      </c>
      <c r="M94" s="1">
        <v>0</v>
      </c>
      <c r="N94" s="1">
        <v>4</v>
      </c>
      <c r="O94" s="1">
        <v>13</v>
      </c>
      <c r="P94" s="1">
        <v>9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13</v>
      </c>
      <c r="AC94" s="1">
        <v>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15</v>
      </c>
      <c r="AJ94" s="1">
        <v>0</v>
      </c>
      <c r="AK94" s="1">
        <v>0</v>
      </c>
      <c r="AL94" s="1">
        <v>0</v>
      </c>
      <c r="AM94" s="1">
        <v>4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4</v>
      </c>
      <c r="AU94" s="1">
        <v>7</v>
      </c>
      <c r="AV94" s="1">
        <v>0</v>
      </c>
      <c r="AW94" s="1">
        <v>4</v>
      </c>
      <c r="AX94" s="1">
        <v>0</v>
      </c>
      <c r="AY94" s="1">
        <v>11</v>
      </c>
      <c r="AZ94" s="1">
        <v>0</v>
      </c>
      <c r="BA94" s="1">
        <v>0</v>
      </c>
      <c r="BB94" s="1">
        <v>11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7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3</v>
      </c>
      <c r="BV94" s="1">
        <v>0</v>
      </c>
      <c r="BW94" s="1">
        <v>4</v>
      </c>
      <c r="BX94" s="1">
        <v>19</v>
      </c>
      <c r="BY94" s="1">
        <v>0</v>
      </c>
      <c r="BZ94" s="1">
        <v>62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213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4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7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10</v>
      </c>
      <c r="FK94" s="1">
        <v>0</v>
      </c>
      <c r="FL94" s="1">
        <v>4</v>
      </c>
      <c r="FM94" s="1">
        <v>32</v>
      </c>
      <c r="FN94" s="1">
        <v>22</v>
      </c>
      <c r="FO94" s="1">
        <v>0</v>
      </c>
      <c r="FP94" s="1">
        <v>9</v>
      </c>
      <c r="FQ94" s="1">
        <v>9</v>
      </c>
      <c r="FR94" s="1">
        <v>0</v>
      </c>
      <c r="FS94" s="1">
        <v>30</v>
      </c>
      <c r="FT94" s="1">
        <v>97</v>
      </c>
      <c r="FU94" s="1">
        <v>5</v>
      </c>
      <c r="FV94" s="1">
        <v>5</v>
      </c>
      <c r="FW94" s="1">
        <v>73</v>
      </c>
      <c r="FX94" s="1">
        <v>254</v>
      </c>
      <c r="FY94" s="1">
        <v>0</v>
      </c>
      <c r="FZ94" s="1">
        <v>0</v>
      </c>
      <c r="GA94" s="1">
        <v>0</v>
      </c>
      <c r="GB94" s="1">
        <v>59</v>
      </c>
      <c r="GC94" s="1">
        <v>7</v>
      </c>
      <c r="GD94" s="1">
        <v>47</v>
      </c>
      <c r="GE94" s="1">
        <v>4</v>
      </c>
      <c r="GF94" s="1">
        <v>22</v>
      </c>
      <c r="GG94" s="1">
        <v>0</v>
      </c>
      <c r="GH94" s="1">
        <v>0</v>
      </c>
      <c r="GI94" s="1">
        <v>9</v>
      </c>
      <c r="GJ94" s="1">
        <v>71</v>
      </c>
      <c r="GK94" s="1">
        <v>104</v>
      </c>
      <c r="GL94" s="1">
        <v>45</v>
      </c>
      <c r="GM94" s="1">
        <v>0</v>
      </c>
      <c r="GN94" s="1">
        <v>0</v>
      </c>
      <c r="GO94" s="1">
        <v>15</v>
      </c>
      <c r="GP94" s="1">
        <v>8</v>
      </c>
      <c r="GQ94" s="1">
        <v>131</v>
      </c>
      <c r="GR94" s="1">
        <v>0</v>
      </c>
      <c r="GS94" s="1">
        <v>35</v>
      </c>
      <c r="GT94" s="1">
        <v>23</v>
      </c>
      <c r="GU94" s="1">
        <v>39</v>
      </c>
      <c r="GV94" s="1">
        <v>0</v>
      </c>
      <c r="GW94" s="1">
        <v>0</v>
      </c>
      <c r="GX94" s="1">
        <v>25</v>
      </c>
      <c r="GY94" s="1">
        <v>0</v>
      </c>
      <c r="GZ94" s="1">
        <v>26</v>
      </c>
      <c r="HA94" s="1">
        <v>20</v>
      </c>
      <c r="HB94" s="1">
        <v>37</v>
      </c>
      <c r="HC94" s="1">
        <v>209</v>
      </c>
      <c r="HD94" s="1">
        <v>31</v>
      </c>
      <c r="HE94" s="1">
        <v>18</v>
      </c>
      <c r="HF94" s="1">
        <v>5</v>
      </c>
      <c r="HG94" s="1">
        <v>30</v>
      </c>
      <c r="HH94" s="1">
        <v>19</v>
      </c>
      <c r="HI94" s="1">
        <v>6</v>
      </c>
      <c r="HJ94" s="1">
        <v>44</v>
      </c>
      <c r="HK94" s="1">
        <v>13</v>
      </c>
      <c r="HL94" s="1">
        <v>0</v>
      </c>
      <c r="HM94" s="1">
        <v>0</v>
      </c>
      <c r="HN94" s="1">
        <v>0</v>
      </c>
      <c r="HO94" s="1">
        <v>0</v>
      </c>
      <c r="HP94" s="1">
        <v>4</v>
      </c>
      <c r="HQ94" s="1">
        <v>16</v>
      </c>
      <c r="HR94" s="1">
        <v>0</v>
      </c>
      <c r="HS94" s="1">
        <v>0</v>
      </c>
      <c r="HT94" s="1">
        <v>0</v>
      </c>
      <c r="HU94" s="1">
        <v>9</v>
      </c>
      <c r="HV94" s="1">
        <v>21</v>
      </c>
      <c r="HW94" s="1">
        <v>0</v>
      </c>
      <c r="HX94" s="1">
        <v>0</v>
      </c>
      <c r="HY94" s="1">
        <v>3</v>
      </c>
      <c r="HZ94" s="1">
        <v>0</v>
      </c>
      <c r="IA94" s="1">
        <v>4</v>
      </c>
      <c r="IB94" s="1">
        <v>8</v>
      </c>
      <c r="IC94" s="1">
        <v>6</v>
      </c>
      <c r="ID94" s="1">
        <v>0</v>
      </c>
      <c r="IE94" s="1">
        <v>49</v>
      </c>
      <c r="IF94" s="1">
        <v>194</v>
      </c>
      <c r="IG94" s="1">
        <v>28</v>
      </c>
      <c r="IH94" s="1">
        <v>337</v>
      </c>
      <c r="II94" s="1">
        <v>9</v>
      </c>
      <c r="IJ94" s="1">
        <v>13</v>
      </c>
      <c r="IK94" s="1">
        <v>0</v>
      </c>
      <c r="IL94" s="1">
        <v>0</v>
      </c>
      <c r="IM94" s="1">
        <v>0</v>
      </c>
      <c r="IN94" s="1">
        <v>2358</v>
      </c>
      <c r="IO94" s="1">
        <v>0</v>
      </c>
      <c r="IP94" s="1">
        <v>0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3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4</v>
      </c>
      <c r="JT94" s="1">
        <v>0</v>
      </c>
      <c r="JU94" s="1">
        <v>3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3</v>
      </c>
      <c r="KM94" s="1">
        <v>0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26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0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0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0</v>
      </c>
      <c r="OR94" s="1">
        <v>0</v>
      </c>
      <c r="OS94" s="1">
        <v>0</v>
      </c>
      <c r="OT94" s="1">
        <v>0</v>
      </c>
      <c r="OU94" s="1">
        <v>0</v>
      </c>
      <c r="OV94" s="1">
        <v>0</v>
      </c>
      <c r="OW94" s="1">
        <v>0</v>
      </c>
      <c r="OX94" s="1">
        <v>0</v>
      </c>
      <c r="OY94" s="1">
        <v>4</v>
      </c>
      <c r="OZ94" s="1">
        <v>0</v>
      </c>
      <c r="PA94" s="1">
        <v>0</v>
      </c>
      <c r="PB94" s="1">
        <v>0</v>
      </c>
      <c r="PC94" s="1">
        <v>0</v>
      </c>
      <c r="PD94" s="1">
        <v>0</v>
      </c>
      <c r="PE94" s="1">
        <v>0</v>
      </c>
      <c r="PF94" s="1">
        <v>0</v>
      </c>
      <c r="PG94" s="1">
        <v>0</v>
      </c>
      <c r="PH94" s="1">
        <v>0</v>
      </c>
      <c r="PI94" s="1">
        <v>0</v>
      </c>
      <c r="PJ94" s="1">
        <v>0</v>
      </c>
      <c r="PK94" s="1">
        <v>0</v>
      </c>
      <c r="PL94" s="1">
        <v>0</v>
      </c>
      <c r="PM94" s="1">
        <v>0</v>
      </c>
      <c r="PN94" s="1">
        <v>0</v>
      </c>
      <c r="PO94" s="1">
        <v>0</v>
      </c>
      <c r="PP94" s="1">
        <v>0</v>
      </c>
      <c r="PQ94" s="1">
        <v>0</v>
      </c>
      <c r="PR94" s="1">
        <v>0</v>
      </c>
      <c r="PS94" s="1">
        <v>0</v>
      </c>
      <c r="PT94" s="1">
        <v>0</v>
      </c>
      <c r="PU94" s="1">
        <v>0</v>
      </c>
      <c r="PV94" s="1">
        <v>0</v>
      </c>
      <c r="PW94" s="1">
        <v>0</v>
      </c>
      <c r="PX94" s="1">
        <v>0</v>
      </c>
      <c r="PY94" s="1">
        <v>0</v>
      </c>
      <c r="PZ94" s="1">
        <v>0</v>
      </c>
      <c r="QA94" s="1">
        <v>0</v>
      </c>
      <c r="QB94" s="1">
        <v>0</v>
      </c>
      <c r="QC94" s="1">
        <v>0</v>
      </c>
      <c r="QD94" s="1">
        <v>0</v>
      </c>
      <c r="QE94" s="1">
        <v>0</v>
      </c>
      <c r="QF94" s="1">
        <v>0</v>
      </c>
      <c r="QG94" s="1">
        <v>0</v>
      </c>
      <c r="QH94" s="1">
        <v>0</v>
      </c>
      <c r="QI94" s="1">
        <v>0</v>
      </c>
      <c r="QJ94" s="1">
        <v>0</v>
      </c>
      <c r="QK94" s="1">
        <v>0</v>
      </c>
      <c r="QL94" s="1">
        <v>0</v>
      </c>
      <c r="QM94" s="1">
        <v>0</v>
      </c>
      <c r="QN94" s="1">
        <v>0</v>
      </c>
      <c r="QO94" s="1">
        <v>3</v>
      </c>
      <c r="QP94" s="1">
        <v>0</v>
      </c>
      <c r="QQ94" s="1">
        <v>0</v>
      </c>
      <c r="QR94" s="1">
        <v>0</v>
      </c>
      <c r="QS94" s="1">
        <v>0</v>
      </c>
      <c r="QT94" s="1">
        <v>0</v>
      </c>
      <c r="QU94" s="1">
        <v>0</v>
      </c>
      <c r="QV94" s="1">
        <v>0</v>
      </c>
      <c r="QW94" s="1">
        <v>0</v>
      </c>
      <c r="QX94" s="1">
        <v>0</v>
      </c>
      <c r="QY94" s="1">
        <v>0</v>
      </c>
      <c r="QZ94" s="1">
        <v>0</v>
      </c>
      <c r="RA94" s="1">
        <v>0</v>
      </c>
      <c r="RB94" s="1">
        <v>0</v>
      </c>
      <c r="RC94" s="1">
        <v>0</v>
      </c>
      <c r="RD94" s="1">
        <v>0</v>
      </c>
      <c r="RE94" s="1">
        <v>0</v>
      </c>
      <c r="RF94" s="1">
        <v>0</v>
      </c>
      <c r="RG94" s="1">
        <v>0</v>
      </c>
      <c r="RH94" s="1">
        <v>0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0</v>
      </c>
      <c r="RO94" s="1">
        <v>0</v>
      </c>
      <c r="RP94" s="1">
        <v>0</v>
      </c>
      <c r="RQ94" s="1">
        <v>0</v>
      </c>
      <c r="RR94" s="1">
        <v>0</v>
      </c>
      <c r="RS94" s="1">
        <v>0</v>
      </c>
      <c r="RT94" s="1">
        <v>0</v>
      </c>
      <c r="RU94" s="1">
        <v>5</v>
      </c>
      <c r="RV94" s="1">
        <v>0</v>
      </c>
      <c r="RW94" s="1">
        <v>0</v>
      </c>
      <c r="RX94" s="1">
        <v>0</v>
      </c>
      <c r="RY94" s="1">
        <v>0</v>
      </c>
      <c r="RZ94" s="1">
        <v>14</v>
      </c>
      <c r="SA94" s="1">
        <v>0</v>
      </c>
      <c r="SB94" s="1">
        <v>4</v>
      </c>
      <c r="SC94" s="1">
        <v>45</v>
      </c>
      <c r="SD94" s="1">
        <v>25</v>
      </c>
      <c r="SE94" s="1">
        <v>0</v>
      </c>
      <c r="SF94" s="1">
        <v>9</v>
      </c>
      <c r="SG94" s="1">
        <v>5</v>
      </c>
      <c r="SH94" s="1">
        <v>0</v>
      </c>
      <c r="SI94" s="1">
        <v>36</v>
      </c>
      <c r="SJ94" s="1">
        <v>110</v>
      </c>
      <c r="SK94" s="1">
        <v>5</v>
      </c>
      <c r="SL94" s="1">
        <v>11</v>
      </c>
      <c r="SM94" s="1">
        <v>84</v>
      </c>
      <c r="SN94" s="1">
        <v>272</v>
      </c>
      <c r="SO94" s="1">
        <v>0</v>
      </c>
      <c r="SP94" s="1">
        <v>0</v>
      </c>
      <c r="SQ94" s="1">
        <v>0</v>
      </c>
      <c r="SR94" s="1">
        <v>59</v>
      </c>
      <c r="SS94" s="1">
        <v>7</v>
      </c>
      <c r="ST94" s="1">
        <v>49</v>
      </c>
      <c r="SU94" s="1">
        <v>4</v>
      </c>
      <c r="SV94" s="1">
        <v>26</v>
      </c>
      <c r="SW94" s="1">
        <v>0</v>
      </c>
      <c r="SX94" s="1">
        <v>0</v>
      </c>
      <c r="SY94" s="1">
        <v>9</v>
      </c>
      <c r="SZ94" s="1">
        <v>80</v>
      </c>
      <c r="TA94" s="1">
        <v>113</v>
      </c>
      <c r="TB94" s="1">
        <v>45</v>
      </c>
      <c r="TC94" s="1">
        <v>0</v>
      </c>
      <c r="TD94" s="1">
        <v>0</v>
      </c>
      <c r="TE94" s="1">
        <v>21</v>
      </c>
      <c r="TF94" s="1">
        <v>8</v>
      </c>
      <c r="TG94" s="1">
        <v>146</v>
      </c>
      <c r="TH94" s="1">
        <v>0</v>
      </c>
      <c r="TI94" s="1">
        <v>34</v>
      </c>
      <c r="TJ94" s="1">
        <v>25</v>
      </c>
      <c r="TK94" s="1">
        <v>45</v>
      </c>
      <c r="TL94" s="1">
        <v>0</v>
      </c>
      <c r="TM94" s="1">
        <v>0</v>
      </c>
      <c r="TN94" s="1">
        <v>29</v>
      </c>
      <c r="TO94" s="1">
        <v>0</v>
      </c>
      <c r="TP94" s="1">
        <v>31</v>
      </c>
      <c r="TQ94" s="1">
        <v>20</v>
      </c>
      <c r="TR94" s="1">
        <v>43</v>
      </c>
      <c r="TS94" s="1">
        <v>224</v>
      </c>
      <c r="TT94" s="1">
        <v>31</v>
      </c>
      <c r="TU94" s="1">
        <v>26</v>
      </c>
      <c r="TV94" s="1">
        <v>3</v>
      </c>
      <c r="TW94" s="1">
        <v>47</v>
      </c>
      <c r="TX94" s="1">
        <v>21</v>
      </c>
      <c r="TY94" s="1">
        <v>6</v>
      </c>
      <c r="TZ94" s="1">
        <v>55</v>
      </c>
      <c r="UA94" s="1">
        <v>13</v>
      </c>
      <c r="UB94" s="1">
        <v>0</v>
      </c>
      <c r="UC94" s="1">
        <v>0</v>
      </c>
      <c r="UD94" s="1">
        <v>0</v>
      </c>
      <c r="UE94" s="1">
        <v>0</v>
      </c>
      <c r="UF94" s="1">
        <v>4</v>
      </c>
      <c r="UG94" s="1">
        <v>23</v>
      </c>
      <c r="UH94" s="1">
        <v>0</v>
      </c>
      <c r="UI94" s="1">
        <v>0</v>
      </c>
      <c r="UJ94" s="1">
        <v>0</v>
      </c>
      <c r="UK94" s="1">
        <v>9</v>
      </c>
      <c r="UL94" s="1">
        <v>25</v>
      </c>
      <c r="UM94" s="1">
        <v>0</v>
      </c>
      <c r="UN94" s="1">
        <v>0</v>
      </c>
      <c r="UO94" s="1">
        <v>3</v>
      </c>
      <c r="UP94" s="1">
        <v>0</v>
      </c>
      <c r="UQ94" s="1">
        <v>3</v>
      </c>
      <c r="UR94" s="1">
        <v>8</v>
      </c>
      <c r="US94" s="1">
        <v>9</v>
      </c>
      <c r="UT94" s="1">
        <v>0</v>
      </c>
      <c r="UU94" s="1">
        <v>56</v>
      </c>
      <c r="UV94" s="1">
        <v>217</v>
      </c>
      <c r="UW94" s="1">
        <v>28</v>
      </c>
      <c r="UX94" s="1">
        <v>399</v>
      </c>
      <c r="UY94" s="1">
        <v>10</v>
      </c>
      <c r="UZ94" s="1">
        <v>13</v>
      </c>
      <c r="VA94" s="1">
        <v>0</v>
      </c>
      <c r="VB94" s="1">
        <v>0</v>
      </c>
      <c r="VC94" s="1">
        <v>0</v>
      </c>
      <c r="VD94" s="1">
        <v>2622</v>
      </c>
    </row>
    <row r="95" spans="1:576" x14ac:dyDescent="0.25">
      <c r="A95" s="4">
        <v>92</v>
      </c>
      <c r="B95" s="1" t="s">
        <v>479</v>
      </c>
      <c r="C95" s="1">
        <v>0</v>
      </c>
      <c r="D95" s="1">
        <v>0</v>
      </c>
      <c r="E95" s="1">
        <v>0</v>
      </c>
      <c r="F95" s="1">
        <v>12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251</v>
      </c>
      <c r="M95" s="1">
        <v>0</v>
      </c>
      <c r="N95" s="1">
        <v>0</v>
      </c>
      <c r="O95" s="1">
        <v>9</v>
      </c>
      <c r="P95" s="1">
        <v>258</v>
      </c>
      <c r="Q95" s="1">
        <v>0</v>
      </c>
      <c r="R95" s="1">
        <v>0</v>
      </c>
      <c r="S95" s="1">
        <v>0</v>
      </c>
      <c r="T95" s="1">
        <v>108</v>
      </c>
      <c r="U95" s="1">
        <v>0</v>
      </c>
      <c r="V95" s="1">
        <v>11</v>
      </c>
      <c r="W95" s="1">
        <v>0</v>
      </c>
      <c r="X95" s="1">
        <v>3</v>
      </c>
      <c r="Y95" s="1">
        <v>0</v>
      </c>
      <c r="Z95" s="1">
        <v>0</v>
      </c>
      <c r="AA95" s="1">
        <v>0</v>
      </c>
      <c r="AB95" s="1">
        <v>776</v>
      </c>
      <c r="AC95" s="1">
        <v>26</v>
      </c>
      <c r="AD95" s="1">
        <v>13</v>
      </c>
      <c r="AE95" s="1">
        <v>8</v>
      </c>
      <c r="AF95" s="1">
        <v>0</v>
      </c>
      <c r="AG95" s="1">
        <v>55</v>
      </c>
      <c r="AH95" s="1">
        <v>0</v>
      </c>
      <c r="AI95" s="1">
        <v>36</v>
      </c>
      <c r="AJ95" s="1">
        <v>0</v>
      </c>
      <c r="AK95" s="1">
        <v>7</v>
      </c>
      <c r="AL95" s="1">
        <v>5</v>
      </c>
      <c r="AM95" s="1">
        <v>0</v>
      </c>
      <c r="AN95" s="1">
        <v>0</v>
      </c>
      <c r="AO95" s="1">
        <v>0</v>
      </c>
      <c r="AP95" s="1">
        <v>60</v>
      </c>
      <c r="AQ95" s="1">
        <v>0</v>
      </c>
      <c r="AR95" s="1">
        <v>25</v>
      </c>
      <c r="AS95" s="1">
        <v>4</v>
      </c>
      <c r="AT95" s="1">
        <v>6</v>
      </c>
      <c r="AU95" s="1">
        <v>143</v>
      </c>
      <c r="AV95" s="1">
        <v>0</v>
      </c>
      <c r="AW95" s="1">
        <v>0</v>
      </c>
      <c r="AX95" s="1">
        <v>0</v>
      </c>
      <c r="AY95" s="1">
        <v>4</v>
      </c>
      <c r="AZ95" s="1">
        <v>8</v>
      </c>
      <c r="BA95" s="1">
        <v>0</v>
      </c>
      <c r="BB95" s="1">
        <v>13</v>
      </c>
      <c r="BC95" s="1">
        <v>0</v>
      </c>
      <c r="BD95" s="1">
        <v>0</v>
      </c>
      <c r="BE95" s="1">
        <v>0</v>
      </c>
      <c r="BF95" s="1">
        <v>0</v>
      </c>
      <c r="BG95" s="1">
        <v>10</v>
      </c>
      <c r="BH95" s="1">
        <v>0</v>
      </c>
      <c r="BI95" s="1">
        <v>4</v>
      </c>
      <c r="BJ95" s="1">
        <v>0</v>
      </c>
      <c r="BK95" s="1">
        <v>0</v>
      </c>
      <c r="BL95" s="1">
        <v>0</v>
      </c>
      <c r="BM95" s="1">
        <v>0</v>
      </c>
      <c r="BN95" s="1">
        <v>9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4</v>
      </c>
      <c r="BX95" s="1">
        <v>343</v>
      </c>
      <c r="BY95" s="1">
        <v>0</v>
      </c>
      <c r="BZ95" s="1">
        <v>124</v>
      </c>
      <c r="CA95" s="1">
        <v>12</v>
      </c>
      <c r="CB95" s="1">
        <v>6</v>
      </c>
      <c r="CC95" s="1">
        <v>0</v>
      </c>
      <c r="CD95" s="1">
        <v>0</v>
      </c>
      <c r="CE95" s="1">
        <v>0</v>
      </c>
      <c r="CF95" s="1">
        <v>2348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3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12</v>
      </c>
      <c r="FK95" s="1">
        <v>0</v>
      </c>
      <c r="FL95" s="1">
        <v>0</v>
      </c>
      <c r="FM95" s="1">
        <v>8</v>
      </c>
      <c r="FN95" s="1">
        <v>386</v>
      </c>
      <c r="FO95" s="1">
        <v>14</v>
      </c>
      <c r="FP95" s="1">
        <v>5</v>
      </c>
      <c r="FQ95" s="1">
        <v>46</v>
      </c>
      <c r="FR95" s="1">
        <v>3</v>
      </c>
      <c r="FS95" s="1">
        <v>87</v>
      </c>
      <c r="FT95" s="1">
        <v>2629</v>
      </c>
      <c r="FU95" s="1">
        <v>0</v>
      </c>
      <c r="FV95" s="1">
        <v>4</v>
      </c>
      <c r="FW95" s="1">
        <v>21</v>
      </c>
      <c r="FX95" s="1">
        <v>209</v>
      </c>
      <c r="FY95" s="1">
        <v>0</v>
      </c>
      <c r="FZ95" s="1">
        <v>5</v>
      </c>
      <c r="GA95" s="1">
        <v>0</v>
      </c>
      <c r="GB95" s="1">
        <v>971</v>
      </c>
      <c r="GC95" s="1">
        <v>4</v>
      </c>
      <c r="GD95" s="1">
        <v>39</v>
      </c>
      <c r="GE95" s="1">
        <v>0</v>
      </c>
      <c r="GF95" s="1">
        <v>52</v>
      </c>
      <c r="GG95" s="1">
        <v>3</v>
      </c>
      <c r="GH95" s="1">
        <v>7</v>
      </c>
      <c r="GI95" s="1">
        <v>7</v>
      </c>
      <c r="GJ95" s="1">
        <v>172</v>
      </c>
      <c r="GK95" s="1">
        <v>632</v>
      </c>
      <c r="GL95" s="1">
        <v>57</v>
      </c>
      <c r="GM95" s="1">
        <v>12</v>
      </c>
      <c r="GN95" s="1">
        <v>0</v>
      </c>
      <c r="GO95" s="1">
        <v>608</v>
      </c>
      <c r="GP95" s="1">
        <v>0</v>
      </c>
      <c r="GQ95" s="1">
        <v>356</v>
      </c>
      <c r="GR95" s="1">
        <v>0</v>
      </c>
      <c r="GS95" s="1">
        <v>61</v>
      </c>
      <c r="GT95" s="1">
        <v>52</v>
      </c>
      <c r="GU95" s="1">
        <v>9</v>
      </c>
      <c r="GV95" s="1">
        <v>0</v>
      </c>
      <c r="GW95" s="1">
        <v>22</v>
      </c>
      <c r="GX95" s="1">
        <v>188</v>
      </c>
      <c r="GY95" s="1">
        <v>3</v>
      </c>
      <c r="GZ95" s="1">
        <v>447</v>
      </c>
      <c r="HA95" s="1">
        <v>29</v>
      </c>
      <c r="HB95" s="1">
        <v>82</v>
      </c>
      <c r="HC95" s="1">
        <v>1221</v>
      </c>
      <c r="HD95" s="1">
        <v>6</v>
      </c>
      <c r="HE95" s="1">
        <v>63</v>
      </c>
      <c r="HF95" s="1">
        <v>10</v>
      </c>
      <c r="HG95" s="1">
        <v>96</v>
      </c>
      <c r="HH95" s="1">
        <v>283</v>
      </c>
      <c r="HI95" s="1">
        <v>33</v>
      </c>
      <c r="HJ95" s="1">
        <v>142</v>
      </c>
      <c r="HK95" s="1">
        <v>68</v>
      </c>
      <c r="HL95" s="1">
        <v>3</v>
      </c>
      <c r="HM95" s="1">
        <v>0</v>
      </c>
      <c r="HN95" s="1">
        <v>14</v>
      </c>
      <c r="HO95" s="1">
        <v>98</v>
      </c>
      <c r="HP95" s="1">
        <v>0</v>
      </c>
      <c r="HQ95" s="1">
        <v>74</v>
      </c>
      <c r="HR95" s="1">
        <v>0</v>
      </c>
      <c r="HS95" s="1">
        <v>0</v>
      </c>
      <c r="HT95" s="1">
        <v>0</v>
      </c>
      <c r="HU95" s="1">
        <v>0</v>
      </c>
      <c r="HV95" s="1">
        <v>40</v>
      </c>
      <c r="HW95" s="1">
        <v>4</v>
      </c>
      <c r="HX95" s="1">
        <v>13</v>
      </c>
      <c r="HY95" s="1">
        <v>0</v>
      </c>
      <c r="HZ95" s="1">
        <v>0</v>
      </c>
      <c r="IA95" s="1">
        <v>0</v>
      </c>
      <c r="IB95" s="1">
        <v>0</v>
      </c>
      <c r="IC95" s="1">
        <v>5</v>
      </c>
      <c r="ID95" s="1">
        <v>0</v>
      </c>
      <c r="IE95" s="1">
        <v>72</v>
      </c>
      <c r="IF95" s="1">
        <v>5185</v>
      </c>
      <c r="IG95" s="1">
        <v>6</v>
      </c>
      <c r="IH95" s="1">
        <v>600</v>
      </c>
      <c r="II95" s="1">
        <v>67</v>
      </c>
      <c r="IJ95" s="1">
        <v>32</v>
      </c>
      <c r="IK95" s="1">
        <v>0</v>
      </c>
      <c r="IL95" s="1">
        <v>0</v>
      </c>
      <c r="IM95" s="1">
        <v>5</v>
      </c>
      <c r="IN95" s="1">
        <v>15378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3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8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6</v>
      </c>
      <c r="SA95" s="1">
        <v>0</v>
      </c>
      <c r="SB95" s="1">
        <v>0</v>
      </c>
      <c r="SC95" s="1">
        <v>13</v>
      </c>
      <c r="SD95" s="1">
        <v>392</v>
      </c>
      <c r="SE95" s="1">
        <v>14</v>
      </c>
      <c r="SF95" s="1">
        <v>5</v>
      </c>
      <c r="SG95" s="1">
        <v>47</v>
      </c>
      <c r="SH95" s="1">
        <v>3</v>
      </c>
      <c r="SI95" s="1">
        <v>87</v>
      </c>
      <c r="SJ95" s="1">
        <v>2877</v>
      </c>
      <c r="SK95" s="1">
        <v>0</v>
      </c>
      <c r="SL95" s="1">
        <v>4</v>
      </c>
      <c r="SM95" s="1">
        <v>26</v>
      </c>
      <c r="SN95" s="1">
        <v>474</v>
      </c>
      <c r="SO95" s="1">
        <v>0</v>
      </c>
      <c r="SP95" s="1">
        <v>5</v>
      </c>
      <c r="SQ95" s="1">
        <v>0</v>
      </c>
      <c r="SR95" s="1">
        <v>1076</v>
      </c>
      <c r="SS95" s="1">
        <v>4</v>
      </c>
      <c r="ST95" s="1">
        <v>54</v>
      </c>
      <c r="SU95" s="1">
        <v>0</v>
      </c>
      <c r="SV95" s="1">
        <v>61</v>
      </c>
      <c r="SW95" s="1">
        <v>3</v>
      </c>
      <c r="SX95" s="1">
        <v>7</v>
      </c>
      <c r="SY95" s="1">
        <v>7</v>
      </c>
      <c r="SZ95" s="1">
        <v>943</v>
      </c>
      <c r="TA95" s="1">
        <v>657</v>
      </c>
      <c r="TB95" s="1">
        <v>74</v>
      </c>
      <c r="TC95" s="1">
        <v>9</v>
      </c>
      <c r="TD95" s="1">
        <v>0</v>
      </c>
      <c r="TE95" s="1">
        <v>662</v>
      </c>
      <c r="TF95" s="1">
        <v>0</v>
      </c>
      <c r="TG95" s="1">
        <v>396</v>
      </c>
      <c r="TH95" s="1">
        <v>0</v>
      </c>
      <c r="TI95" s="1">
        <v>74</v>
      </c>
      <c r="TJ95" s="1">
        <v>59</v>
      </c>
      <c r="TK95" s="1">
        <v>9</v>
      </c>
      <c r="TL95" s="1">
        <v>0</v>
      </c>
      <c r="TM95" s="1">
        <v>24</v>
      </c>
      <c r="TN95" s="1">
        <v>247</v>
      </c>
      <c r="TO95" s="1">
        <v>3</v>
      </c>
      <c r="TP95" s="1">
        <v>476</v>
      </c>
      <c r="TQ95" s="1">
        <v>31</v>
      </c>
      <c r="TR95" s="1">
        <v>93</v>
      </c>
      <c r="TS95" s="1">
        <v>1365</v>
      </c>
      <c r="TT95" s="1">
        <v>4</v>
      </c>
      <c r="TU95" s="1">
        <v>67</v>
      </c>
      <c r="TV95" s="1">
        <v>10</v>
      </c>
      <c r="TW95" s="1">
        <v>102</v>
      </c>
      <c r="TX95" s="1">
        <v>296</v>
      </c>
      <c r="TY95" s="1">
        <v>28</v>
      </c>
      <c r="TZ95" s="1">
        <v>160</v>
      </c>
      <c r="UA95" s="1">
        <v>72</v>
      </c>
      <c r="UB95" s="1">
        <v>3</v>
      </c>
      <c r="UC95" s="1">
        <v>0</v>
      </c>
      <c r="UD95" s="1">
        <v>15</v>
      </c>
      <c r="UE95" s="1">
        <v>101</v>
      </c>
      <c r="UF95" s="1">
        <v>0</v>
      </c>
      <c r="UG95" s="1">
        <v>77</v>
      </c>
      <c r="UH95" s="1">
        <v>0</v>
      </c>
      <c r="UI95" s="1">
        <v>0</v>
      </c>
      <c r="UJ95" s="1">
        <v>0</v>
      </c>
      <c r="UK95" s="1">
        <v>0</v>
      </c>
      <c r="UL95" s="1">
        <v>46</v>
      </c>
      <c r="UM95" s="1">
        <v>4</v>
      </c>
      <c r="UN95" s="1">
        <v>14</v>
      </c>
      <c r="UO95" s="1">
        <v>0</v>
      </c>
      <c r="UP95" s="1">
        <v>0</v>
      </c>
      <c r="UQ95" s="1">
        <v>0</v>
      </c>
      <c r="UR95" s="1">
        <v>0</v>
      </c>
      <c r="US95" s="1">
        <v>5</v>
      </c>
      <c r="UT95" s="1">
        <v>0</v>
      </c>
      <c r="UU95" s="1">
        <v>74</v>
      </c>
      <c r="UV95" s="1">
        <v>5530</v>
      </c>
      <c r="UW95" s="1">
        <v>6</v>
      </c>
      <c r="UX95" s="1">
        <v>727</v>
      </c>
      <c r="UY95" s="1">
        <v>82</v>
      </c>
      <c r="UZ95" s="1">
        <v>37</v>
      </c>
      <c r="VA95" s="1">
        <v>0</v>
      </c>
      <c r="VB95" s="1">
        <v>0</v>
      </c>
      <c r="VC95" s="1">
        <v>3</v>
      </c>
      <c r="VD95" s="1">
        <v>17759</v>
      </c>
    </row>
    <row r="96" spans="1:576" x14ac:dyDescent="0.2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10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12</v>
      </c>
      <c r="FK96" s="1">
        <v>6</v>
      </c>
      <c r="FL96" s="1">
        <v>3</v>
      </c>
      <c r="FM96" s="1">
        <v>55</v>
      </c>
      <c r="FN96" s="1">
        <v>63</v>
      </c>
      <c r="FO96" s="1">
        <v>41</v>
      </c>
      <c r="FP96" s="1">
        <v>60</v>
      </c>
      <c r="FQ96" s="1">
        <v>90</v>
      </c>
      <c r="FR96" s="1">
        <v>14</v>
      </c>
      <c r="FS96" s="1">
        <v>79</v>
      </c>
      <c r="FT96" s="1">
        <v>59</v>
      </c>
      <c r="FU96" s="1">
        <v>0</v>
      </c>
      <c r="FV96" s="1">
        <v>9</v>
      </c>
      <c r="FW96" s="1">
        <v>88</v>
      </c>
      <c r="FX96" s="1">
        <v>245</v>
      </c>
      <c r="FY96" s="1">
        <v>4</v>
      </c>
      <c r="FZ96" s="1">
        <v>5</v>
      </c>
      <c r="GA96" s="1">
        <v>9</v>
      </c>
      <c r="GB96" s="1">
        <v>37</v>
      </c>
      <c r="GC96" s="1">
        <v>23</v>
      </c>
      <c r="GD96" s="1">
        <v>156</v>
      </c>
      <c r="GE96" s="1">
        <v>0</v>
      </c>
      <c r="GF96" s="1">
        <v>93</v>
      </c>
      <c r="GG96" s="1">
        <v>5</v>
      </c>
      <c r="GH96" s="1">
        <v>20</v>
      </c>
      <c r="GI96" s="1">
        <v>46</v>
      </c>
      <c r="GJ96" s="1">
        <v>58</v>
      </c>
      <c r="GK96" s="1">
        <v>282</v>
      </c>
      <c r="GL96" s="1">
        <v>30</v>
      </c>
      <c r="GM96" s="1">
        <v>9</v>
      </c>
      <c r="GN96" s="1">
        <v>0</v>
      </c>
      <c r="GO96" s="1">
        <v>61</v>
      </c>
      <c r="GP96" s="1">
        <v>0</v>
      </c>
      <c r="GQ96" s="1">
        <v>100</v>
      </c>
      <c r="GR96" s="1">
        <v>0</v>
      </c>
      <c r="GS96" s="1">
        <v>168</v>
      </c>
      <c r="GT96" s="1">
        <v>131</v>
      </c>
      <c r="GU96" s="1">
        <v>62</v>
      </c>
      <c r="GV96" s="1">
        <v>0</v>
      </c>
      <c r="GW96" s="1">
        <v>41</v>
      </c>
      <c r="GX96" s="1">
        <v>43</v>
      </c>
      <c r="GY96" s="1">
        <v>5</v>
      </c>
      <c r="GZ96" s="1">
        <v>19</v>
      </c>
      <c r="HA96" s="1">
        <v>91</v>
      </c>
      <c r="HB96" s="1">
        <v>53</v>
      </c>
      <c r="HC96" s="1">
        <v>67</v>
      </c>
      <c r="HD96" s="1">
        <v>14</v>
      </c>
      <c r="HE96" s="1">
        <v>18</v>
      </c>
      <c r="HF96" s="1">
        <v>17</v>
      </c>
      <c r="HG96" s="1">
        <v>74</v>
      </c>
      <c r="HH96" s="1">
        <v>62</v>
      </c>
      <c r="HI96" s="1">
        <v>26</v>
      </c>
      <c r="HJ96" s="1">
        <v>47</v>
      </c>
      <c r="HK96" s="1">
        <v>196</v>
      </c>
      <c r="HL96" s="1">
        <v>7</v>
      </c>
      <c r="HM96" s="1">
        <v>3</v>
      </c>
      <c r="HN96" s="1">
        <v>4</v>
      </c>
      <c r="HO96" s="1">
        <v>39</v>
      </c>
      <c r="HP96" s="1">
        <v>3</v>
      </c>
      <c r="HQ96" s="1">
        <v>107</v>
      </c>
      <c r="HR96" s="1">
        <v>0</v>
      </c>
      <c r="HS96" s="1">
        <v>0</v>
      </c>
      <c r="HT96" s="1">
        <v>21</v>
      </c>
      <c r="HU96" s="1">
        <v>0</v>
      </c>
      <c r="HV96" s="1">
        <v>58</v>
      </c>
      <c r="HW96" s="1">
        <v>9</v>
      </c>
      <c r="HX96" s="1">
        <v>23</v>
      </c>
      <c r="HY96" s="1">
        <v>6</v>
      </c>
      <c r="HZ96" s="1">
        <v>0</v>
      </c>
      <c r="IA96" s="1">
        <v>6</v>
      </c>
      <c r="IB96" s="1">
        <v>25</v>
      </c>
      <c r="IC96" s="1">
        <v>30</v>
      </c>
      <c r="ID96" s="1">
        <v>0</v>
      </c>
      <c r="IE96" s="1">
        <v>83</v>
      </c>
      <c r="IF96" s="1">
        <v>84</v>
      </c>
      <c r="IG96" s="1">
        <v>18</v>
      </c>
      <c r="IH96" s="1">
        <v>138</v>
      </c>
      <c r="II96" s="1">
        <v>42</v>
      </c>
      <c r="IJ96" s="1">
        <v>133</v>
      </c>
      <c r="IK96" s="1">
        <v>4</v>
      </c>
      <c r="IL96" s="1">
        <v>0</v>
      </c>
      <c r="IM96" s="1">
        <v>0</v>
      </c>
      <c r="IN96" s="1">
        <v>3766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6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7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0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6</v>
      </c>
      <c r="SA96" s="1">
        <v>5</v>
      </c>
      <c r="SB96" s="1">
        <v>3</v>
      </c>
      <c r="SC96" s="1">
        <v>55</v>
      </c>
      <c r="SD96" s="1">
        <v>70</v>
      </c>
      <c r="SE96" s="1">
        <v>41</v>
      </c>
      <c r="SF96" s="1">
        <v>60</v>
      </c>
      <c r="SG96" s="1">
        <v>90</v>
      </c>
      <c r="SH96" s="1">
        <v>14</v>
      </c>
      <c r="SI96" s="1">
        <v>79</v>
      </c>
      <c r="SJ96" s="1">
        <v>59</v>
      </c>
      <c r="SK96" s="1">
        <v>0</v>
      </c>
      <c r="SL96" s="1">
        <v>9</v>
      </c>
      <c r="SM96" s="1">
        <v>90</v>
      </c>
      <c r="SN96" s="1">
        <v>245</v>
      </c>
      <c r="SO96" s="1">
        <v>4</v>
      </c>
      <c r="SP96" s="1">
        <v>5</v>
      </c>
      <c r="SQ96" s="1">
        <v>9</v>
      </c>
      <c r="SR96" s="1">
        <v>35</v>
      </c>
      <c r="SS96" s="1">
        <v>23</v>
      </c>
      <c r="ST96" s="1">
        <v>156</v>
      </c>
      <c r="SU96" s="1">
        <v>0</v>
      </c>
      <c r="SV96" s="1">
        <v>96</v>
      </c>
      <c r="SW96" s="1">
        <v>5</v>
      </c>
      <c r="SX96" s="1">
        <v>20</v>
      </c>
      <c r="SY96" s="1">
        <v>49</v>
      </c>
      <c r="SZ96" s="1">
        <v>58</v>
      </c>
      <c r="TA96" s="1">
        <v>285</v>
      </c>
      <c r="TB96" s="1">
        <v>30</v>
      </c>
      <c r="TC96" s="1">
        <v>5</v>
      </c>
      <c r="TD96" s="1">
        <v>0</v>
      </c>
      <c r="TE96" s="1">
        <v>65</v>
      </c>
      <c r="TF96" s="1">
        <v>0</v>
      </c>
      <c r="TG96" s="1">
        <v>103</v>
      </c>
      <c r="TH96" s="1">
        <v>0</v>
      </c>
      <c r="TI96" s="1">
        <v>168</v>
      </c>
      <c r="TJ96" s="1">
        <v>130</v>
      </c>
      <c r="TK96" s="1">
        <v>62</v>
      </c>
      <c r="TL96" s="1">
        <v>0</v>
      </c>
      <c r="TM96" s="1">
        <v>41</v>
      </c>
      <c r="TN96" s="1">
        <v>43</v>
      </c>
      <c r="TO96" s="1">
        <v>5</v>
      </c>
      <c r="TP96" s="1">
        <v>20</v>
      </c>
      <c r="TQ96" s="1">
        <v>98</v>
      </c>
      <c r="TR96" s="1">
        <v>53</v>
      </c>
      <c r="TS96" s="1">
        <v>67</v>
      </c>
      <c r="TT96" s="1">
        <v>15</v>
      </c>
      <c r="TU96" s="1">
        <v>20</v>
      </c>
      <c r="TV96" s="1">
        <v>17</v>
      </c>
      <c r="TW96" s="1">
        <v>80</v>
      </c>
      <c r="TX96" s="1">
        <v>65</v>
      </c>
      <c r="TY96" s="1">
        <v>26</v>
      </c>
      <c r="TZ96" s="1">
        <v>47</v>
      </c>
      <c r="UA96" s="1">
        <v>196</v>
      </c>
      <c r="UB96" s="1">
        <v>7</v>
      </c>
      <c r="UC96" s="1">
        <v>3</v>
      </c>
      <c r="UD96" s="1">
        <v>4</v>
      </c>
      <c r="UE96" s="1">
        <v>39</v>
      </c>
      <c r="UF96" s="1">
        <v>3</v>
      </c>
      <c r="UG96" s="1">
        <v>108</v>
      </c>
      <c r="UH96" s="1">
        <v>0</v>
      </c>
      <c r="UI96" s="1">
        <v>0</v>
      </c>
      <c r="UJ96" s="1">
        <v>21</v>
      </c>
      <c r="UK96" s="1">
        <v>5</v>
      </c>
      <c r="UL96" s="1">
        <v>61</v>
      </c>
      <c r="UM96" s="1">
        <v>9</v>
      </c>
      <c r="UN96" s="1">
        <v>23</v>
      </c>
      <c r="UO96" s="1">
        <v>6</v>
      </c>
      <c r="UP96" s="1">
        <v>0</v>
      </c>
      <c r="UQ96" s="1">
        <v>6</v>
      </c>
      <c r="UR96" s="1">
        <v>25</v>
      </c>
      <c r="US96" s="1">
        <v>30</v>
      </c>
      <c r="UT96" s="1">
        <v>0</v>
      </c>
      <c r="UU96" s="1">
        <v>84</v>
      </c>
      <c r="UV96" s="1">
        <v>88</v>
      </c>
      <c r="UW96" s="1">
        <v>18</v>
      </c>
      <c r="UX96" s="1">
        <v>138</v>
      </c>
      <c r="UY96" s="1">
        <v>42</v>
      </c>
      <c r="UZ96" s="1">
        <v>135</v>
      </c>
      <c r="VA96" s="1">
        <v>0</v>
      </c>
      <c r="VB96" s="1">
        <v>0</v>
      </c>
      <c r="VC96" s="1">
        <v>0</v>
      </c>
      <c r="VD96" s="1">
        <v>3805</v>
      </c>
    </row>
    <row r="97" spans="1:576" x14ac:dyDescent="0.2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6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</v>
      </c>
      <c r="AC97" s="1">
        <v>0</v>
      </c>
      <c r="AD97" s="1">
        <v>0</v>
      </c>
      <c r="AE97" s="1">
        <v>0</v>
      </c>
      <c r="AF97" s="1">
        <v>0</v>
      </c>
      <c r="AG97" s="1">
        <v>4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3</v>
      </c>
      <c r="BY97" s="1">
        <v>0</v>
      </c>
      <c r="BZ97" s="1">
        <v>4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36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11</v>
      </c>
      <c r="FK97" s="1">
        <v>0</v>
      </c>
      <c r="FL97" s="1">
        <v>5</v>
      </c>
      <c r="FM97" s="1">
        <v>0</v>
      </c>
      <c r="FN97" s="1">
        <v>10</v>
      </c>
      <c r="FO97" s="1">
        <v>5</v>
      </c>
      <c r="FP97" s="1">
        <v>4</v>
      </c>
      <c r="FQ97" s="1">
        <v>17</v>
      </c>
      <c r="FR97" s="1">
        <v>0</v>
      </c>
      <c r="FS97" s="1">
        <v>6</v>
      </c>
      <c r="FT97" s="1">
        <v>4</v>
      </c>
      <c r="FU97" s="1">
        <v>0</v>
      </c>
      <c r="FV97" s="1">
        <v>6</v>
      </c>
      <c r="FW97" s="1">
        <v>7</v>
      </c>
      <c r="FX97" s="1">
        <v>7</v>
      </c>
      <c r="FY97" s="1">
        <v>0</v>
      </c>
      <c r="FZ97" s="1">
        <v>0</v>
      </c>
      <c r="GA97" s="1">
        <v>0</v>
      </c>
      <c r="GB97" s="1">
        <v>4</v>
      </c>
      <c r="GC97" s="1">
        <v>0</v>
      </c>
      <c r="GD97" s="1">
        <v>10</v>
      </c>
      <c r="GE97" s="1">
        <v>0</v>
      </c>
      <c r="GF97" s="1">
        <v>9</v>
      </c>
      <c r="GG97" s="1">
        <v>3</v>
      </c>
      <c r="GH97" s="1">
        <v>0</v>
      </c>
      <c r="GI97" s="1">
        <v>0</v>
      </c>
      <c r="GJ97" s="1">
        <v>5</v>
      </c>
      <c r="GK97" s="1">
        <v>9</v>
      </c>
      <c r="GL97" s="1">
        <v>0</v>
      </c>
      <c r="GM97" s="1">
        <v>0</v>
      </c>
      <c r="GN97" s="1">
        <v>0</v>
      </c>
      <c r="GO97" s="1">
        <v>3</v>
      </c>
      <c r="GP97" s="1">
        <v>0</v>
      </c>
      <c r="GQ97" s="1">
        <v>4</v>
      </c>
      <c r="GR97" s="1">
        <v>0</v>
      </c>
      <c r="GS97" s="1">
        <v>3</v>
      </c>
      <c r="GT97" s="1">
        <v>5</v>
      </c>
      <c r="GU97" s="1">
        <v>0</v>
      </c>
      <c r="GV97" s="1">
        <v>0</v>
      </c>
      <c r="GW97" s="1">
        <v>3</v>
      </c>
      <c r="GX97" s="1">
        <v>5</v>
      </c>
      <c r="GY97" s="1">
        <v>0</v>
      </c>
      <c r="GZ97" s="1">
        <v>0</v>
      </c>
      <c r="HA97" s="1">
        <v>9</v>
      </c>
      <c r="HB97" s="1">
        <v>8</v>
      </c>
      <c r="HC97" s="1">
        <v>3</v>
      </c>
      <c r="HD97" s="1">
        <v>0</v>
      </c>
      <c r="HE97" s="1">
        <v>3</v>
      </c>
      <c r="HF97" s="1">
        <v>0</v>
      </c>
      <c r="HG97" s="1">
        <v>9</v>
      </c>
      <c r="HH97" s="1">
        <v>0</v>
      </c>
      <c r="HI97" s="1">
        <v>0</v>
      </c>
      <c r="HJ97" s="1">
        <v>5</v>
      </c>
      <c r="HK97" s="1">
        <v>10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3</v>
      </c>
      <c r="HR97" s="1">
        <v>0</v>
      </c>
      <c r="HS97" s="1">
        <v>0</v>
      </c>
      <c r="HT97" s="1">
        <v>0</v>
      </c>
      <c r="HU97" s="1">
        <v>0</v>
      </c>
      <c r="HV97" s="1">
        <v>6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7</v>
      </c>
      <c r="IF97" s="1">
        <v>14</v>
      </c>
      <c r="IG97" s="1">
        <v>4</v>
      </c>
      <c r="IH97" s="1">
        <v>8</v>
      </c>
      <c r="II97" s="1">
        <v>9</v>
      </c>
      <c r="IJ97" s="1">
        <v>9</v>
      </c>
      <c r="IK97" s="1">
        <v>0</v>
      </c>
      <c r="IL97" s="1">
        <v>0</v>
      </c>
      <c r="IM97" s="1">
        <v>0</v>
      </c>
      <c r="IN97" s="1">
        <v>244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0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7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0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5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4</v>
      </c>
      <c r="PG97" s="1">
        <v>0</v>
      </c>
      <c r="PH97" s="1">
        <v>0</v>
      </c>
      <c r="PI97" s="1">
        <v>0</v>
      </c>
      <c r="PJ97" s="1">
        <v>3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0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9</v>
      </c>
      <c r="SA97" s="1">
        <v>0</v>
      </c>
      <c r="SB97" s="1">
        <v>5</v>
      </c>
      <c r="SC97" s="1">
        <v>0</v>
      </c>
      <c r="SD97" s="1">
        <v>10</v>
      </c>
      <c r="SE97" s="1">
        <v>5</v>
      </c>
      <c r="SF97" s="1">
        <v>4</v>
      </c>
      <c r="SG97" s="1">
        <v>17</v>
      </c>
      <c r="SH97" s="1">
        <v>0</v>
      </c>
      <c r="SI97" s="1">
        <v>6</v>
      </c>
      <c r="SJ97" s="1">
        <v>11</v>
      </c>
      <c r="SK97" s="1">
        <v>0</v>
      </c>
      <c r="SL97" s="1">
        <v>6</v>
      </c>
      <c r="SM97" s="1">
        <v>3</v>
      </c>
      <c r="SN97" s="1">
        <v>21</v>
      </c>
      <c r="SO97" s="1">
        <v>0</v>
      </c>
      <c r="SP97" s="1">
        <v>0</v>
      </c>
      <c r="SQ97" s="1">
        <v>0</v>
      </c>
      <c r="SR97" s="1">
        <v>5</v>
      </c>
      <c r="SS97" s="1">
        <v>0</v>
      </c>
      <c r="ST97" s="1">
        <v>10</v>
      </c>
      <c r="SU97" s="1">
        <v>0</v>
      </c>
      <c r="SV97" s="1">
        <v>12</v>
      </c>
      <c r="SW97" s="1">
        <v>3</v>
      </c>
      <c r="SX97" s="1">
        <v>0</v>
      </c>
      <c r="SY97" s="1">
        <v>0</v>
      </c>
      <c r="SZ97" s="1">
        <v>10</v>
      </c>
      <c r="TA97" s="1">
        <v>9</v>
      </c>
      <c r="TB97" s="1">
        <v>0</v>
      </c>
      <c r="TC97" s="1">
        <v>0</v>
      </c>
      <c r="TD97" s="1">
        <v>0</v>
      </c>
      <c r="TE97" s="1">
        <v>9</v>
      </c>
      <c r="TF97" s="1">
        <v>0</v>
      </c>
      <c r="TG97" s="1">
        <v>9</v>
      </c>
      <c r="TH97" s="1">
        <v>0</v>
      </c>
      <c r="TI97" s="1">
        <v>3</v>
      </c>
      <c r="TJ97" s="1">
        <v>4</v>
      </c>
      <c r="TK97" s="1">
        <v>3</v>
      </c>
      <c r="TL97" s="1">
        <v>0</v>
      </c>
      <c r="TM97" s="1">
        <v>3</v>
      </c>
      <c r="TN97" s="1">
        <v>5</v>
      </c>
      <c r="TO97" s="1">
        <v>0</v>
      </c>
      <c r="TP97" s="1">
        <v>0</v>
      </c>
      <c r="TQ97" s="1">
        <v>9</v>
      </c>
      <c r="TR97" s="1">
        <v>14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0</v>
      </c>
      <c r="TY97" s="1">
        <v>0</v>
      </c>
      <c r="TZ97" s="1">
        <v>6</v>
      </c>
      <c r="UA97" s="1">
        <v>10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3</v>
      </c>
      <c r="UH97" s="1">
        <v>0</v>
      </c>
      <c r="UI97" s="1">
        <v>0</v>
      </c>
      <c r="UJ97" s="1">
        <v>0</v>
      </c>
      <c r="UK97" s="1">
        <v>0</v>
      </c>
      <c r="UL97" s="1">
        <v>6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8</v>
      </c>
      <c r="UV97" s="1">
        <v>25</v>
      </c>
      <c r="UW97" s="1">
        <v>4</v>
      </c>
      <c r="UX97" s="1">
        <v>8</v>
      </c>
      <c r="UY97" s="1">
        <v>9</v>
      </c>
      <c r="UZ97" s="1">
        <v>9</v>
      </c>
      <c r="VA97" s="1">
        <v>0</v>
      </c>
      <c r="VB97" s="1">
        <v>0</v>
      </c>
      <c r="VC97" s="1">
        <v>0</v>
      </c>
      <c r="VD97" s="1">
        <v>307</v>
      </c>
    </row>
    <row r="98" spans="1:576" x14ac:dyDescent="0.25">
      <c r="A98" s="4">
        <v>95</v>
      </c>
      <c r="B98" s="1" t="s">
        <v>72</v>
      </c>
      <c r="C98" s="1">
        <v>0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5</v>
      </c>
      <c r="M98" s="1">
        <v>0</v>
      </c>
      <c r="N98" s="1">
        <v>0</v>
      </c>
      <c r="O98" s="1">
        <v>4</v>
      </c>
      <c r="P98" s="1">
        <v>9</v>
      </c>
      <c r="Q98" s="1">
        <v>0</v>
      </c>
      <c r="R98" s="1">
        <v>0</v>
      </c>
      <c r="S98" s="1">
        <v>0</v>
      </c>
      <c r="T98" s="1">
        <v>4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0</v>
      </c>
      <c r="AB98" s="1">
        <v>10</v>
      </c>
      <c r="AC98" s="1">
        <v>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11</v>
      </c>
      <c r="AJ98" s="1">
        <v>0</v>
      </c>
      <c r="AK98" s="1">
        <v>20</v>
      </c>
      <c r="AL98" s="1">
        <v>7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13</v>
      </c>
      <c r="AU98" s="1">
        <v>10</v>
      </c>
      <c r="AV98" s="1">
        <v>0</v>
      </c>
      <c r="AW98" s="1">
        <v>0</v>
      </c>
      <c r="AX98" s="1">
        <v>0</v>
      </c>
      <c r="AY98" s="1">
        <v>23</v>
      </c>
      <c r="AZ98" s="1">
        <v>0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4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13</v>
      </c>
      <c r="BY98" s="1">
        <v>0</v>
      </c>
      <c r="BZ98" s="1">
        <v>26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188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6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5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12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3</v>
      </c>
      <c r="FU98" s="1">
        <v>0</v>
      </c>
      <c r="FV98" s="1">
        <v>5</v>
      </c>
      <c r="FW98" s="1">
        <v>3</v>
      </c>
      <c r="FX98" s="1">
        <v>43</v>
      </c>
      <c r="FY98" s="1">
        <v>0</v>
      </c>
      <c r="FZ98" s="1">
        <v>0</v>
      </c>
      <c r="GA98" s="1">
        <v>0</v>
      </c>
      <c r="GB98" s="1">
        <v>3</v>
      </c>
      <c r="GC98" s="1">
        <v>0</v>
      </c>
      <c r="GD98" s="1">
        <v>0</v>
      </c>
      <c r="GE98" s="1">
        <v>0</v>
      </c>
      <c r="GF98" s="1">
        <v>7</v>
      </c>
      <c r="GG98" s="1">
        <v>0</v>
      </c>
      <c r="GH98" s="1">
        <v>0</v>
      </c>
      <c r="GI98" s="1">
        <v>6</v>
      </c>
      <c r="GJ98" s="1">
        <v>0</v>
      </c>
      <c r="GK98" s="1">
        <v>6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3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4</v>
      </c>
      <c r="HA98" s="1">
        <v>0</v>
      </c>
      <c r="HB98" s="1">
        <v>13</v>
      </c>
      <c r="HC98" s="1">
        <v>12</v>
      </c>
      <c r="HD98" s="1">
        <v>0</v>
      </c>
      <c r="HE98" s="1">
        <v>0</v>
      </c>
      <c r="HF98" s="1">
        <v>0</v>
      </c>
      <c r="HG98" s="1">
        <v>12</v>
      </c>
      <c r="HH98" s="1">
        <v>3</v>
      </c>
      <c r="HI98" s="1">
        <v>0</v>
      </c>
      <c r="HJ98" s="1">
        <v>3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4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6</v>
      </c>
      <c r="IF98" s="1">
        <v>21</v>
      </c>
      <c r="IG98" s="1">
        <v>0</v>
      </c>
      <c r="IH98" s="1">
        <v>10</v>
      </c>
      <c r="II98" s="1">
        <v>0</v>
      </c>
      <c r="IJ98" s="1">
        <v>4</v>
      </c>
      <c r="IK98" s="1">
        <v>0</v>
      </c>
      <c r="IL98" s="1">
        <v>0</v>
      </c>
      <c r="IM98" s="1">
        <v>0</v>
      </c>
      <c r="IN98" s="1">
        <v>178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7</v>
      </c>
      <c r="IX98" s="1">
        <v>0</v>
      </c>
      <c r="IY98" s="1">
        <v>0</v>
      </c>
      <c r="IZ98" s="1">
        <v>0</v>
      </c>
      <c r="JA98" s="1">
        <v>4</v>
      </c>
      <c r="JB98" s="1">
        <v>6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3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3</v>
      </c>
      <c r="JV98" s="1">
        <v>0</v>
      </c>
      <c r="JW98" s="1">
        <v>0</v>
      </c>
      <c r="JX98" s="1">
        <v>5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5</v>
      </c>
      <c r="KF98" s="1">
        <v>6</v>
      </c>
      <c r="KG98" s="1">
        <v>0</v>
      </c>
      <c r="KH98" s="1">
        <v>0</v>
      </c>
      <c r="KI98" s="1">
        <v>0</v>
      </c>
      <c r="KJ98" s="1">
        <v>0</v>
      </c>
      <c r="KK98" s="1">
        <v>6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5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12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76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12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5</v>
      </c>
      <c r="SJ98" s="1">
        <v>6</v>
      </c>
      <c r="SK98" s="1">
        <v>0</v>
      </c>
      <c r="SL98" s="1">
        <v>5</v>
      </c>
      <c r="SM98" s="1">
        <v>11</v>
      </c>
      <c r="SN98" s="1">
        <v>59</v>
      </c>
      <c r="SO98" s="1">
        <v>0</v>
      </c>
      <c r="SP98" s="1">
        <v>0</v>
      </c>
      <c r="SQ98" s="1">
        <v>0</v>
      </c>
      <c r="SR98" s="1">
        <v>8</v>
      </c>
      <c r="SS98" s="1">
        <v>0</v>
      </c>
      <c r="ST98" s="1">
        <v>5</v>
      </c>
      <c r="SU98" s="1">
        <v>0</v>
      </c>
      <c r="SV98" s="1">
        <v>11</v>
      </c>
      <c r="SW98" s="1">
        <v>0</v>
      </c>
      <c r="SX98" s="1">
        <v>0</v>
      </c>
      <c r="SY98" s="1">
        <v>6</v>
      </c>
      <c r="SZ98" s="1">
        <v>16</v>
      </c>
      <c r="TA98" s="1">
        <v>8</v>
      </c>
      <c r="TB98" s="1">
        <v>0</v>
      </c>
      <c r="TC98" s="1">
        <v>0</v>
      </c>
      <c r="TD98" s="1">
        <v>0</v>
      </c>
      <c r="TE98" s="1">
        <v>3</v>
      </c>
      <c r="TF98" s="1">
        <v>0</v>
      </c>
      <c r="TG98" s="1">
        <v>23</v>
      </c>
      <c r="TH98" s="1">
        <v>0</v>
      </c>
      <c r="TI98" s="1">
        <v>16</v>
      </c>
      <c r="TJ98" s="1">
        <v>17</v>
      </c>
      <c r="TK98" s="1">
        <v>4</v>
      </c>
      <c r="TL98" s="1">
        <v>0</v>
      </c>
      <c r="TM98" s="1">
        <v>0</v>
      </c>
      <c r="TN98" s="1">
        <v>3</v>
      </c>
      <c r="TO98" s="1">
        <v>0</v>
      </c>
      <c r="TP98" s="1">
        <v>10</v>
      </c>
      <c r="TQ98" s="1">
        <v>4</v>
      </c>
      <c r="TR98" s="1">
        <v>29</v>
      </c>
      <c r="TS98" s="1">
        <v>20</v>
      </c>
      <c r="TT98" s="1">
        <v>0</v>
      </c>
      <c r="TU98" s="1">
        <v>0</v>
      </c>
      <c r="TV98" s="1">
        <v>0</v>
      </c>
      <c r="TW98" s="1">
        <v>46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7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5</v>
      </c>
      <c r="UV98" s="1">
        <v>46</v>
      </c>
      <c r="UW98" s="1">
        <v>0</v>
      </c>
      <c r="UX98" s="1">
        <v>49</v>
      </c>
      <c r="UY98" s="1">
        <v>0</v>
      </c>
      <c r="UZ98" s="1">
        <v>4</v>
      </c>
      <c r="VA98" s="1">
        <v>0</v>
      </c>
      <c r="VB98" s="1">
        <v>0</v>
      </c>
      <c r="VC98" s="1">
        <v>0</v>
      </c>
      <c r="VD98" s="1">
        <v>466</v>
      </c>
    </row>
    <row r="99" spans="1:576" x14ac:dyDescent="0.25">
      <c r="A99" s="4">
        <v>96</v>
      </c>
      <c r="B99" s="1" t="s">
        <v>93</v>
      </c>
      <c r="C99" s="1">
        <v>0</v>
      </c>
      <c r="D99" s="1">
        <v>32</v>
      </c>
      <c r="E99" s="1">
        <v>168</v>
      </c>
      <c r="F99" s="1">
        <v>157</v>
      </c>
      <c r="G99" s="1">
        <v>0</v>
      </c>
      <c r="H99" s="1">
        <v>31</v>
      </c>
      <c r="I99" s="1">
        <v>29</v>
      </c>
      <c r="J99" s="1">
        <v>15</v>
      </c>
      <c r="K99" s="1">
        <v>247</v>
      </c>
      <c r="L99" s="1">
        <v>1823</v>
      </c>
      <c r="M99" s="1">
        <v>0</v>
      </c>
      <c r="N99" s="1">
        <v>3</v>
      </c>
      <c r="O99" s="1">
        <v>625</v>
      </c>
      <c r="P99" s="1">
        <v>4102</v>
      </c>
      <c r="Q99" s="1">
        <v>5</v>
      </c>
      <c r="R99" s="1">
        <v>7</v>
      </c>
      <c r="S99" s="1">
        <v>0</v>
      </c>
      <c r="T99" s="1">
        <v>369</v>
      </c>
      <c r="U99" s="1">
        <v>28</v>
      </c>
      <c r="V99" s="1">
        <v>66</v>
      </c>
      <c r="W99" s="1">
        <v>4</v>
      </c>
      <c r="X99" s="1">
        <v>110</v>
      </c>
      <c r="Y99" s="1">
        <v>0</v>
      </c>
      <c r="Z99" s="1">
        <v>0</v>
      </c>
      <c r="AA99" s="1">
        <v>114</v>
      </c>
      <c r="AB99" s="1">
        <v>2208</v>
      </c>
      <c r="AC99" s="1">
        <v>752</v>
      </c>
      <c r="AD99" s="1">
        <v>266</v>
      </c>
      <c r="AE99" s="1">
        <v>0</v>
      </c>
      <c r="AF99" s="1">
        <v>5</v>
      </c>
      <c r="AG99" s="1">
        <v>192</v>
      </c>
      <c r="AH99" s="1">
        <v>6</v>
      </c>
      <c r="AI99" s="1">
        <v>3767</v>
      </c>
      <c r="AJ99" s="1">
        <v>0</v>
      </c>
      <c r="AK99" s="1">
        <v>153</v>
      </c>
      <c r="AL99" s="1">
        <v>283</v>
      </c>
      <c r="AM99" s="1">
        <v>59</v>
      </c>
      <c r="AN99" s="1">
        <v>0</v>
      </c>
      <c r="AO99" s="1">
        <v>12</v>
      </c>
      <c r="AP99" s="1">
        <v>570</v>
      </c>
      <c r="AQ99" s="1">
        <v>9</v>
      </c>
      <c r="AR99" s="1">
        <v>244</v>
      </c>
      <c r="AS99" s="1">
        <v>139</v>
      </c>
      <c r="AT99" s="1">
        <v>314</v>
      </c>
      <c r="AU99" s="1">
        <v>1594</v>
      </c>
      <c r="AV99" s="1">
        <v>51</v>
      </c>
      <c r="AW99" s="1">
        <v>83</v>
      </c>
      <c r="AX99" s="1">
        <v>13</v>
      </c>
      <c r="AY99" s="1">
        <v>784</v>
      </c>
      <c r="AZ99" s="1">
        <v>222</v>
      </c>
      <c r="BA99" s="1">
        <v>37</v>
      </c>
      <c r="BB99" s="1">
        <v>2421</v>
      </c>
      <c r="BC99" s="1">
        <v>10</v>
      </c>
      <c r="BD99" s="1">
        <v>0</v>
      </c>
      <c r="BE99" s="1">
        <v>0</v>
      </c>
      <c r="BF99" s="1">
        <v>0</v>
      </c>
      <c r="BG99" s="1">
        <v>27</v>
      </c>
      <c r="BH99" s="1">
        <v>5</v>
      </c>
      <c r="BI99" s="1">
        <v>86</v>
      </c>
      <c r="BJ99" s="1">
        <v>0</v>
      </c>
      <c r="BK99" s="1">
        <v>0</v>
      </c>
      <c r="BL99" s="1">
        <v>0</v>
      </c>
      <c r="BM99" s="1">
        <v>3</v>
      </c>
      <c r="BN99" s="1">
        <v>77</v>
      </c>
      <c r="BO99" s="1">
        <v>0</v>
      </c>
      <c r="BP99" s="1">
        <v>0</v>
      </c>
      <c r="BQ99" s="1">
        <v>40</v>
      </c>
      <c r="BR99" s="1">
        <v>0</v>
      </c>
      <c r="BS99" s="1">
        <v>21</v>
      </c>
      <c r="BT99" s="1">
        <v>11</v>
      </c>
      <c r="BU99" s="1">
        <v>28</v>
      </c>
      <c r="BV99" s="1">
        <v>3</v>
      </c>
      <c r="BW99" s="1">
        <v>535</v>
      </c>
      <c r="BX99" s="1">
        <v>1468</v>
      </c>
      <c r="BY99" s="1">
        <v>17</v>
      </c>
      <c r="BZ99" s="1">
        <v>4238</v>
      </c>
      <c r="CA99" s="1">
        <v>51</v>
      </c>
      <c r="CB99" s="1">
        <v>46</v>
      </c>
      <c r="CC99" s="1">
        <v>0</v>
      </c>
      <c r="CD99" s="1">
        <v>0</v>
      </c>
      <c r="CE99" s="1">
        <v>15</v>
      </c>
      <c r="CF99" s="1">
        <v>28815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4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6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12</v>
      </c>
      <c r="FK99" s="1">
        <v>0</v>
      </c>
      <c r="FL99" s="1">
        <v>0</v>
      </c>
      <c r="FM99" s="1">
        <v>3</v>
      </c>
      <c r="FN99" s="1">
        <v>14</v>
      </c>
      <c r="FO99" s="1">
        <v>0</v>
      </c>
      <c r="FP99" s="1">
        <v>0</v>
      </c>
      <c r="FQ99" s="1">
        <v>10</v>
      </c>
      <c r="FR99" s="1">
        <v>0</v>
      </c>
      <c r="FS99" s="1">
        <v>16</v>
      </c>
      <c r="FT99" s="1">
        <v>36</v>
      </c>
      <c r="FU99" s="1">
        <v>0</v>
      </c>
      <c r="FV99" s="1">
        <v>0</v>
      </c>
      <c r="FW99" s="1">
        <v>19</v>
      </c>
      <c r="FX99" s="1">
        <v>122</v>
      </c>
      <c r="FY99" s="1">
        <v>0</v>
      </c>
      <c r="FZ99" s="1">
        <v>0</v>
      </c>
      <c r="GA99" s="1">
        <v>0</v>
      </c>
      <c r="GB99" s="1">
        <v>6</v>
      </c>
      <c r="GC99" s="1">
        <v>0</v>
      </c>
      <c r="GD99" s="1">
        <v>19</v>
      </c>
      <c r="GE99" s="1">
        <v>0</v>
      </c>
      <c r="GF99" s="1">
        <v>12</v>
      </c>
      <c r="GG99" s="1">
        <v>0</v>
      </c>
      <c r="GH99" s="1">
        <v>0</v>
      </c>
      <c r="GI99" s="1">
        <v>4</v>
      </c>
      <c r="GJ99" s="1">
        <v>92</v>
      </c>
      <c r="GK99" s="1">
        <v>15</v>
      </c>
      <c r="GL99" s="1">
        <v>5</v>
      </c>
      <c r="GM99" s="1">
        <v>0</v>
      </c>
      <c r="GN99" s="1">
        <v>0</v>
      </c>
      <c r="GO99" s="1">
        <v>5</v>
      </c>
      <c r="GP99" s="1">
        <v>0</v>
      </c>
      <c r="GQ99" s="1">
        <v>38</v>
      </c>
      <c r="GR99" s="1">
        <v>0</v>
      </c>
      <c r="GS99" s="1">
        <v>38</v>
      </c>
      <c r="GT99" s="1">
        <v>23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6</v>
      </c>
      <c r="HA99" s="1">
        <v>19</v>
      </c>
      <c r="HB99" s="1">
        <v>14</v>
      </c>
      <c r="HC99" s="1">
        <v>23</v>
      </c>
      <c r="HD99" s="1">
        <v>0</v>
      </c>
      <c r="HE99" s="1">
        <v>7</v>
      </c>
      <c r="HF99" s="1">
        <v>0</v>
      </c>
      <c r="HG99" s="1">
        <v>29</v>
      </c>
      <c r="HH99" s="1">
        <v>9</v>
      </c>
      <c r="HI99" s="1">
        <v>0</v>
      </c>
      <c r="HJ99" s="1">
        <v>21</v>
      </c>
      <c r="HK99" s="1">
        <v>10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7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29</v>
      </c>
      <c r="IF99" s="1">
        <v>31</v>
      </c>
      <c r="IG99" s="1">
        <v>0</v>
      </c>
      <c r="IH99" s="1">
        <v>73</v>
      </c>
      <c r="II99" s="1">
        <v>3</v>
      </c>
      <c r="IJ99" s="1">
        <v>4</v>
      </c>
      <c r="IK99" s="1">
        <v>0</v>
      </c>
      <c r="IL99" s="1">
        <v>0</v>
      </c>
      <c r="IM99" s="1">
        <v>0</v>
      </c>
      <c r="IN99" s="1">
        <v>782</v>
      </c>
      <c r="IO99" s="1">
        <v>0</v>
      </c>
      <c r="IP99" s="1">
        <v>0</v>
      </c>
      <c r="IQ99" s="1">
        <v>4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11</v>
      </c>
      <c r="IX99" s="1">
        <v>0</v>
      </c>
      <c r="IY99" s="1">
        <v>0</v>
      </c>
      <c r="IZ99" s="1">
        <v>5</v>
      </c>
      <c r="JA99" s="1">
        <v>19</v>
      </c>
      <c r="JB99" s="1">
        <v>18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0</v>
      </c>
      <c r="JI99" s="1">
        <v>0</v>
      </c>
      <c r="JJ99" s="1">
        <v>4</v>
      </c>
      <c r="JK99" s="1">
        <v>0</v>
      </c>
      <c r="JL99" s="1">
        <v>0</v>
      </c>
      <c r="JM99" s="1">
        <v>4</v>
      </c>
      <c r="JN99" s="1">
        <v>9</v>
      </c>
      <c r="JO99" s="1">
        <v>4</v>
      </c>
      <c r="JP99" s="1">
        <v>6</v>
      </c>
      <c r="JQ99" s="1">
        <v>0</v>
      </c>
      <c r="JR99" s="1">
        <v>0</v>
      </c>
      <c r="JS99" s="1">
        <v>0</v>
      </c>
      <c r="JT99" s="1">
        <v>0</v>
      </c>
      <c r="JU99" s="1">
        <v>8</v>
      </c>
      <c r="JV99" s="1">
        <v>0</v>
      </c>
      <c r="JW99" s="1">
        <v>7</v>
      </c>
      <c r="JX99" s="1">
        <v>8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0</v>
      </c>
      <c r="KE99" s="1">
        <v>3</v>
      </c>
      <c r="KF99" s="1">
        <v>5</v>
      </c>
      <c r="KG99" s="1">
        <v>10</v>
      </c>
      <c r="KH99" s="1">
        <v>0</v>
      </c>
      <c r="KI99" s="1">
        <v>5</v>
      </c>
      <c r="KJ99" s="1">
        <v>0</v>
      </c>
      <c r="KK99" s="1">
        <v>11</v>
      </c>
      <c r="KL99" s="1">
        <v>0</v>
      </c>
      <c r="KM99" s="1">
        <v>0</v>
      </c>
      <c r="KN99" s="1">
        <v>6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0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11</v>
      </c>
      <c r="LJ99" s="1">
        <v>10</v>
      </c>
      <c r="LK99" s="1">
        <v>0</v>
      </c>
      <c r="LL99" s="1">
        <v>39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208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5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4</v>
      </c>
      <c r="PG99" s="1">
        <v>0</v>
      </c>
      <c r="PH99" s="1">
        <v>0</v>
      </c>
      <c r="PI99" s="1">
        <v>0</v>
      </c>
      <c r="PJ99" s="1">
        <v>4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0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0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4</v>
      </c>
      <c r="QK99" s="1">
        <v>0</v>
      </c>
      <c r="QL99" s="1">
        <v>0</v>
      </c>
      <c r="QM99" s="1">
        <v>0</v>
      </c>
      <c r="QN99" s="1">
        <v>0</v>
      </c>
      <c r="QO99" s="1">
        <v>3</v>
      </c>
      <c r="QP99" s="1">
        <v>0</v>
      </c>
      <c r="QQ99" s="1">
        <v>0</v>
      </c>
      <c r="QR99" s="1">
        <v>0</v>
      </c>
      <c r="QS99" s="1">
        <v>5</v>
      </c>
      <c r="QT99" s="1">
        <v>3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5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54</v>
      </c>
      <c r="SA99" s="1">
        <v>0</v>
      </c>
      <c r="SB99" s="1">
        <v>32</v>
      </c>
      <c r="SC99" s="1">
        <v>174</v>
      </c>
      <c r="SD99" s="1">
        <v>170</v>
      </c>
      <c r="SE99" s="1">
        <v>6</v>
      </c>
      <c r="SF99" s="1">
        <v>30</v>
      </c>
      <c r="SG99" s="1">
        <v>43</v>
      </c>
      <c r="SH99" s="1">
        <v>15</v>
      </c>
      <c r="SI99" s="1">
        <v>272</v>
      </c>
      <c r="SJ99" s="1">
        <v>1869</v>
      </c>
      <c r="SK99" s="1">
        <v>0</v>
      </c>
      <c r="SL99" s="1">
        <v>10</v>
      </c>
      <c r="SM99" s="1">
        <v>661</v>
      </c>
      <c r="SN99" s="1">
        <v>4247</v>
      </c>
      <c r="SO99" s="1">
        <v>5</v>
      </c>
      <c r="SP99" s="1">
        <v>7</v>
      </c>
      <c r="SQ99" s="1">
        <v>0</v>
      </c>
      <c r="SR99" s="1">
        <v>375</v>
      </c>
      <c r="SS99" s="1">
        <v>28</v>
      </c>
      <c r="ST99" s="1">
        <v>90</v>
      </c>
      <c r="SU99" s="1">
        <v>4</v>
      </c>
      <c r="SV99" s="1">
        <v>128</v>
      </c>
      <c r="SW99" s="1">
        <v>0</v>
      </c>
      <c r="SX99" s="1">
        <v>0</v>
      </c>
      <c r="SY99" s="1">
        <v>115</v>
      </c>
      <c r="SZ99" s="1">
        <v>2309</v>
      </c>
      <c r="TA99" s="1">
        <v>773</v>
      </c>
      <c r="TB99" s="1">
        <v>274</v>
      </c>
      <c r="TC99" s="1">
        <v>0</v>
      </c>
      <c r="TD99" s="1">
        <v>5</v>
      </c>
      <c r="TE99" s="1">
        <v>198</v>
      </c>
      <c r="TF99" s="1">
        <v>6</v>
      </c>
      <c r="TG99" s="1">
        <v>3817</v>
      </c>
      <c r="TH99" s="1">
        <v>0</v>
      </c>
      <c r="TI99" s="1">
        <v>195</v>
      </c>
      <c r="TJ99" s="1">
        <v>318</v>
      </c>
      <c r="TK99" s="1">
        <v>63</v>
      </c>
      <c r="TL99" s="1">
        <v>0</v>
      </c>
      <c r="TM99" s="1">
        <v>12</v>
      </c>
      <c r="TN99" s="1">
        <v>588</v>
      </c>
      <c r="TO99" s="1">
        <v>9</v>
      </c>
      <c r="TP99" s="1">
        <v>248</v>
      </c>
      <c r="TQ99" s="1">
        <v>156</v>
      </c>
      <c r="TR99" s="1">
        <v>338</v>
      </c>
      <c r="TS99" s="1">
        <v>1631</v>
      </c>
      <c r="TT99" s="1">
        <v>51</v>
      </c>
      <c r="TU99" s="1">
        <v>95</v>
      </c>
      <c r="TV99" s="1">
        <v>13</v>
      </c>
      <c r="TW99" s="1">
        <v>823</v>
      </c>
      <c r="TX99" s="1">
        <v>233</v>
      </c>
      <c r="TY99" s="1">
        <v>38</v>
      </c>
      <c r="TZ99" s="1">
        <v>2453</v>
      </c>
      <c r="UA99" s="1">
        <v>17</v>
      </c>
      <c r="UB99" s="1">
        <v>0</v>
      </c>
      <c r="UC99" s="1">
        <v>0</v>
      </c>
      <c r="UD99" s="1">
        <v>0</v>
      </c>
      <c r="UE99" s="1">
        <v>28</v>
      </c>
      <c r="UF99" s="1">
        <v>5</v>
      </c>
      <c r="UG99" s="1">
        <v>87</v>
      </c>
      <c r="UH99" s="1">
        <v>0</v>
      </c>
      <c r="UI99" s="1">
        <v>0</v>
      </c>
      <c r="UJ99" s="1">
        <v>0</v>
      </c>
      <c r="UK99" s="1">
        <v>3</v>
      </c>
      <c r="UL99" s="1">
        <v>90</v>
      </c>
      <c r="UM99" s="1">
        <v>0</v>
      </c>
      <c r="UN99" s="1">
        <v>0</v>
      </c>
      <c r="UO99" s="1">
        <v>40</v>
      </c>
      <c r="UP99" s="1">
        <v>0</v>
      </c>
      <c r="UQ99" s="1">
        <v>19</v>
      </c>
      <c r="UR99" s="1">
        <v>12</v>
      </c>
      <c r="US99" s="1">
        <v>28</v>
      </c>
      <c r="UT99" s="1">
        <v>3</v>
      </c>
      <c r="UU99" s="1">
        <v>577</v>
      </c>
      <c r="UV99" s="1">
        <v>1515</v>
      </c>
      <c r="UW99" s="1">
        <v>17</v>
      </c>
      <c r="UX99" s="1">
        <v>4355</v>
      </c>
      <c r="UY99" s="1">
        <v>57</v>
      </c>
      <c r="UZ99" s="1">
        <v>45</v>
      </c>
      <c r="VA99" s="1">
        <v>0</v>
      </c>
      <c r="VB99" s="1">
        <v>0</v>
      </c>
      <c r="VC99" s="1">
        <v>18</v>
      </c>
      <c r="VD99" s="1">
        <v>29873</v>
      </c>
    </row>
    <row r="100" spans="1:576" x14ac:dyDescent="0.2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3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5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17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13</v>
      </c>
      <c r="FK100" s="1">
        <v>0</v>
      </c>
      <c r="FL100" s="1">
        <v>6</v>
      </c>
      <c r="FM100" s="1">
        <v>29</v>
      </c>
      <c r="FN100" s="1">
        <v>39</v>
      </c>
      <c r="FO100" s="1">
        <v>9</v>
      </c>
      <c r="FP100" s="1">
        <v>16</v>
      </c>
      <c r="FQ100" s="1">
        <v>29</v>
      </c>
      <c r="FR100" s="1">
        <v>0</v>
      </c>
      <c r="FS100" s="1">
        <v>46</v>
      </c>
      <c r="FT100" s="1">
        <v>35</v>
      </c>
      <c r="FU100" s="1">
        <v>0</v>
      </c>
      <c r="FV100" s="1">
        <v>5</v>
      </c>
      <c r="FW100" s="1">
        <v>25</v>
      </c>
      <c r="FX100" s="1">
        <v>37</v>
      </c>
      <c r="FY100" s="1">
        <v>3</v>
      </c>
      <c r="FZ100" s="1">
        <v>0</v>
      </c>
      <c r="GA100" s="1">
        <v>0</v>
      </c>
      <c r="GB100" s="1">
        <v>49</v>
      </c>
      <c r="GC100" s="1">
        <v>20</v>
      </c>
      <c r="GD100" s="1">
        <v>50</v>
      </c>
      <c r="GE100" s="1">
        <v>0</v>
      </c>
      <c r="GF100" s="1">
        <v>25</v>
      </c>
      <c r="GG100" s="1">
        <v>7</v>
      </c>
      <c r="GH100" s="1">
        <v>4</v>
      </c>
      <c r="GI100" s="1">
        <v>36</v>
      </c>
      <c r="GJ100" s="1">
        <v>21</v>
      </c>
      <c r="GK100" s="1">
        <v>70</v>
      </c>
      <c r="GL100" s="1">
        <v>23</v>
      </c>
      <c r="GM100" s="1">
        <v>0</v>
      </c>
      <c r="GN100" s="1">
        <v>0</v>
      </c>
      <c r="GO100" s="1">
        <v>19</v>
      </c>
      <c r="GP100" s="1">
        <v>15</v>
      </c>
      <c r="GQ100" s="1">
        <v>59</v>
      </c>
      <c r="GR100" s="1">
        <v>0</v>
      </c>
      <c r="GS100" s="1">
        <v>51</v>
      </c>
      <c r="GT100" s="1">
        <v>53</v>
      </c>
      <c r="GU100" s="1">
        <v>14</v>
      </c>
      <c r="GV100" s="1">
        <v>3</v>
      </c>
      <c r="GW100" s="1">
        <v>13</v>
      </c>
      <c r="GX100" s="1">
        <v>36</v>
      </c>
      <c r="GY100" s="1">
        <v>3</v>
      </c>
      <c r="GZ100" s="1">
        <v>30</v>
      </c>
      <c r="HA100" s="1">
        <v>45</v>
      </c>
      <c r="HB100" s="1">
        <v>35</v>
      </c>
      <c r="HC100" s="1">
        <v>16</v>
      </c>
      <c r="HD100" s="1">
        <v>9</v>
      </c>
      <c r="HE100" s="1">
        <v>14</v>
      </c>
      <c r="HF100" s="1">
        <v>5</v>
      </c>
      <c r="HG100" s="1">
        <v>34</v>
      </c>
      <c r="HH100" s="1">
        <v>19</v>
      </c>
      <c r="HI100" s="1">
        <v>4</v>
      </c>
      <c r="HJ100" s="1">
        <v>31</v>
      </c>
      <c r="HK100" s="1">
        <v>48</v>
      </c>
      <c r="HL100" s="1">
        <v>10</v>
      </c>
      <c r="HM100" s="1">
        <v>0</v>
      </c>
      <c r="HN100" s="1">
        <v>0</v>
      </c>
      <c r="HO100" s="1">
        <v>17</v>
      </c>
      <c r="HP100" s="1">
        <v>0</v>
      </c>
      <c r="HQ100" s="1">
        <v>44</v>
      </c>
      <c r="HR100" s="1">
        <v>0</v>
      </c>
      <c r="HS100" s="1">
        <v>0</v>
      </c>
      <c r="HT100" s="1">
        <v>7</v>
      </c>
      <c r="HU100" s="1">
        <v>4</v>
      </c>
      <c r="HV100" s="1">
        <v>23</v>
      </c>
      <c r="HW100" s="1">
        <v>5</v>
      </c>
      <c r="HX100" s="1">
        <v>11</v>
      </c>
      <c r="HY100" s="1">
        <v>3</v>
      </c>
      <c r="HZ100" s="1">
        <v>0</v>
      </c>
      <c r="IA100" s="1">
        <v>5</v>
      </c>
      <c r="IB100" s="1">
        <v>5</v>
      </c>
      <c r="IC100" s="1">
        <v>7</v>
      </c>
      <c r="ID100" s="1">
        <v>0</v>
      </c>
      <c r="IE100" s="1">
        <v>62</v>
      </c>
      <c r="IF100" s="1">
        <v>26</v>
      </c>
      <c r="IG100" s="1">
        <v>18</v>
      </c>
      <c r="IH100" s="1">
        <v>98</v>
      </c>
      <c r="II100" s="1">
        <v>19</v>
      </c>
      <c r="IJ100" s="1">
        <v>50</v>
      </c>
      <c r="IK100" s="1">
        <v>3</v>
      </c>
      <c r="IL100" s="1">
        <v>0</v>
      </c>
      <c r="IM100" s="1">
        <v>4</v>
      </c>
      <c r="IN100" s="1">
        <v>1560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4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8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3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4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0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17</v>
      </c>
      <c r="SA100" s="1">
        <v>0</v>
      </c>
      <c r="SB100" s="1">
        <v>6</v>
      </c>
      <c r="SC100" s="1">
        <v>29</v>
      </c>
      <c r="SD100" s="1">
        <v>39</v>
      </c>
      <c r="SE100" s="1">
        <v>9</v>
      </c>
      <c r="SF100" s="1">
        <v>16</v>
      </c>
      <c r="SG100" s="1">
        <v>29</v>
      </c>
      <c r="SH100" s="1">
        <v>4</v>
      </c>
      <c r="SI100" s="1">
        <v>51</v>
      </c>
      <c r="SJ100" s="1">
        <v>39</v>
      </c>
      <c r="SK100" s="1">
        <v>0</v>
      </c>
      <c r="SL100" s="1">
        <v>5</v>
      </c>
      <c r="SM100" s="1">
        <v>25</v>
      </c>
      <c r="SN100" s="1">
        <v>41</v>
      </c>
      <c r="SO100" s="1">
        <v>3</v>
      </c>
      <c r="SP100" s="1">
        <v>0</v>
      </c>
      <c r="SQ100" s="1">
        <v>0</v>
      </c>
      <c r="SR100" s="1">
        <v>46</v>
      </c>
      <c r="SS100" s="1">
        <v>20</v>
      </c>
      <c r="ST100" s="1">
        <v>53</v>
      </c>
      <c r="SU100" s="1">
        <v>0</v>
      </c>
      <c r="SV100" s="1">
        <v>28</v>
      </c>
      <c r="SW100" s="1">
        <v>7</v>
      </c>
      <c r="SX100" s="1">
        <v>4</v>
      </c>
      <c r="SY100" s="1">
        <v>38</v>
      </c>
      <c r="SZ100" s="1">
        <v>15</v>
      </c>
      <c r="TA100" s="1">
        <v>72</v>
      </c>
      <c r="TB100" s="1">
        <v>23</v>
      </c>
      <c r="TC100" s="1">
        <v>0</v>
      </c>
      <c r="TD100" s="1">
        <v>0</v>
      </c>
      <c r="TE100" s="1">
        <v>19</v>
      </c>
      <c r="TF100" s="1">
        <v>15</v>
      </c>
      <c r="TG100" s="1">
        <v>63</v>
      </c>
      <c r="TH100" s="1">
        <v>0</v>
      </c>
      <c r="TI100" s="1">
        <v>51</v>
      </c>
      <c r="TJ100" s="1">
        <v>49</v>
      </c>
      <c r="TK100" s="1">
        <v>14</v>
      </c>
      <c r="TL100" s="1">
        <v>3</v>
      </c>
      <c r="TM100" s="1">
        <v>15</v>
      </c>
      <c r="TN100" s="1">
        <v>36</v>
      </c>
      <c r="TO100" s="1">
        <v>3</v>
      </c>
      <c r="TP100" s="1">
        <v>29</v>
      </c>
      <c r="TQ100" s="1">
        <v>45</v>
      </c>
      <c r="TR100" s="1">
        <v>38</v>
      </c>
      <c r="TS100" s="1">
        <v>18</v>
      </c>
      <c r="TT100" s="1">
        <v>9</v>
      </c>
      <c r="TU100" s="1">
        <v>14</v>
      </c>
      <c r="TV100" s="1">
        <v>5</v>
      </c>
      <c r="TW100" s="1">
        <v>34</v>
      </c>
      <c r="TX100" s="1">
        <v>19</v>
      </c>
      <c r="TY100" s="1">
        <v>4</v>
      </c>
      <c r="TZ100" s="1">
        <v>31</v>
      </c>
      <c r="UA100" s="1">
        <v>48</v>
      </c>
      <c r="UB100" s="1">
        <v>10</v>
      </c>
      <c r="UC100" s="1">
        <v>0</v>
      </c>
      <c r="UD100" s="1">
        <v>0</v>
      </c>
      <c r="UE100" s="1">
        <v>17</v>
      </c>
      <c r="UF100" s="1">
        <v>0</v>
      </c>
      <c r="UG100" s="1">
        <v>52</v>
      </c>
      <c r="UH100" s="1">
        <v>0</v>
      </c>
      <c r="UI100" s="1">
        <v>0</v>
      </c>
      <c r="UJ100" s="1">
        <v>7</v>
      </c>
      <c r="UK100" s="1">
        <v>4</v>
      </c>
      <c r="UL100" s="1">
        <v>27</v>
      </c>
      <c r="UM100" s="1">
        <v>5</v>
      </c>
      <c r="UN100" s="1">
        <v>11</v>
      </c>
      <c r="UO100" s="1">
        <v>3</v>
      </c>
      <c r="UP100" s="1">
        <v>0</v>
      </c>
      <c r="UQ100" s="1">
        <v>5</v>
      </c>
      <c r="UR100" s="1">
        <v>5</v>
      </c>
      <c r="US100" s="1">
        <v>7</v>
      </c>
      <c r="UT100" s="1">
        <v>0</v>
      </c>
      <c r="UU100" s="1">
        <v>63</v>
      </c>
      <c r="UV100" s="1">
        <v>26</v>
      </c>
      <c r="UW100" s="1">
        <v>13</v>
      </c>
      <c r="UX100" s="1">
        <v>104</v>
      </c>
      <c r="UY100" s="1">
        <v>20</v>
      </c>
      <c r="UZ100" s="1">
        <v>48</v>
      </c>
      <c r="VA100" s="1">
        <v>7</v>
      </c>
      <c r="VB100" s="1">
        <v>0</v>
      </c>
      <c r="VC100" s="1">
        <v>4</v>
      </c>
      <c r="VD100" s="1">
        <v>1610</v>
      </c>
    </row>
    <row r="101" spans="1:576" x14ac:dyDescent="0.25">
      <c r="A101" s="4">
        <v>98</v>
      </c>
      <c r="B101" s="1" t="s">
        <v>105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4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6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8</v>
      </c>
      <c r="FN101" s="1">
        <v>21</v>
      </c>
      <c r="FO101" s="1">
        <v>6</v>
      </c>
      <c r="FP101" s="1">
        <v>3</v>
      </c>
      <c r="FQ101" s="1">
        <v>11</v>
      </c>
      <c r="FR101" s="1">
        <v>5</v>
      </c>
      <c r="FS101" s="1">
        <v>35</v>
      </c>
      <c r="FT101" s="1">
        <v>44</v>
      </c>
      <c r="FU101" s="1">
        <v>0</v>
      </c>
      <c r="FV101" s="1">
        <v>0</v>
      </c>
      <c r="FW101" s="1">
        <v>26</v>
      </c>
      <c r="FX101" s="1">
        <v>94</v>
      </c>
      <c r="FY101" s="1">
        <v>0</v>
      </c>
      <c r="FZ101" s="1">
        <v>0</v>
      </c>
      <c r="GA101" s="1">
        <v>0</v>
      </c>
      <c r="GB101" s="1">
        <v>42</v>
      </c>
      <c r="GC101" s="1">
        <v>5</v>
      </c>
      <c r="GD101" s="1">
        <v>43</v>
      </c>
      <c r="GE101" s="1">
        <v>0</v>
      </c>
      <c r="GF101" s="1">
        <v>50</v>
      </c>
      <c r="GG101" s="1">
        <v>0</v>
      </c>
      <c r="GH101" s="1">
        <v>0</v>
      </c>
      <c r="GI101" s="1">
        <v>6</v>
      </c>
      <c r="GJ101" s="1">
        <v>49</v>
      </c>
      <c r="GK101" s="1">
        <v>30</v>
      </c>
      <c r="GL101" s="1">
        <v>0</v>
      </c>
      <c r="GM101" s="1">
        <v>0</v>
      </c>
      <c r="GN101" s="1">
        <v>0</v>
      </c>
      <c r="GO101" s="1">
        <v>26</v>
      </c>
      <c r="GP101" s="1">
        <v>0</v>
      </c>
      <c r="GQ101" s="1">
        <v>52</v>
      </c>
      <c r="GR101" s="1">
        <v>0</v>
      </c>
      <c r="GS101" s="1">
        <v>48</v>
      </c>
      <c r="GT101" s="1">
        <v>38</v>
      </c>
      <c r="GU101" s="1">
        <v>5</v>
      </c>
      <c r="GV101" s="1">
        <v>0</v>
      </c>
      <c r="GW101" s="1">
        <v>4</v>
      </c>
      <c r="GX101" s="1">
        <v>36</v>
      </c>
      <c r="GY101" s="1">
        <v>0</v>
      </c>
      <c r="GZ101" s="1">
        <v>39</v>
      </c>
      <c r="HA101" s="1">
        <v>11</v>
      </c>
      <c r="HB101" s="1">
        <v>95</v>
      </c>
      <c r="HC101" s="1">
        <v>54</v>
      </c>
      <c r="HD101" s="1">
        <v>8</v>
      </c>
      <c r="HE101" s="1">
        <v>6</v>
      </c>
      <c r="HF101" s="1">
        <v>0</v>
      </c>
      <c r="HG101" s="1">
        <v>44</v>
      </c>
      <c r="HH101" s="1">
        <v>33</v>
      </c>
      <c r="HI101" s="1">
        <v>0</v>
      </c>
      <c r="HJ101" s="1">
        <v>60</v>
      </c>
      <c r="HK101" s="1">
        <v>24</v>
      </c>
      <c r="HL101" s="1">
        <v>4</v>
      </c>
      <c r="HM101" s="1">
        <v>4</v>
      </c>
      <c r="HN101" s="1">
        <v>0</v>
      </c>
      <c r="HO101" s="1">
        <v>7</v>
      </c>
      <c r="HP101" s="1">
        <v>3</v>
      </c>
      <c r="HQ101" s="1">
        <v>38</v>
      </c>
      <c r="HR101" s="1">
        <v>0</v>
      </c>
      <c r="HS101" s="1">
        <v>0</v>
      </c>
      <c r="HT101" s="1">
        <v>0</v>
      </c>
      <c r="HU101" s="1">
        <v>0</v>
      </c>
      <c r="HV101" s="1">
        <v>27</v>
      </c>
      <c r="HW101" s="1">
        <v>0</v>
      </c>
      <c r="HX101" s="1">
        <v>3</v>
      </c>
      <c r="HY101" s="1">
        <v>3</v>
      </c>
      <c r="HZ101" s="1">
        <v>0</v>
      </c>
      <c r="IA101" s="1">
        <v>0</v>
      </c>
      <c r="IB101" s="1">
        <v>0</v>
      </c>
      <c r="IC101" s="1">
        <v>4</v>
      </c>
      <c r="ID101" s="1">
        <v>0</v>
      </c>
      <c r="IE101" s="1">
        <v>50</v>
      </c>
      <c r="IF101" s="1">
        <v>41</v>
      </c>
      <c r="IG101" s="1">
        <v>3</v>
      </c>
      <c r="IH101" s="1">
        <v>74</v>
      </c>
      <c r="II101" s="1">
        <v>20</v>
      </c>
      <c r="IJ101" s="1">
        <v>14</v>
      </c>
      <c r="IK101" s="1">
        <v>0</v>
      </c>
      <c r="IL101" s="1">
        <v>0</v>
      </c>
      <c r="IM101" s="1">
        <v>0</v>
      </c>
      <c r="IN101" s="1">
        <v>1361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4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0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6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0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6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9</v>
      </c>
      <c r="SA101" s="1">
        <v>0</v>
      </c>
      <c r="SB101" s="1">
        <v>4</v>
      </c>
      <c r="SC101" s="1">
        <v>8</v>
      </c>
      <c r="SD101" s="1">
        <v>21</v>
      </c>
      <c r="SE101" s="1">
        <v>6</v>
      </c>
      <c r="SF101" s="1">
        <v>3</v>
      </c>
      <c r="SG101" s="1">
        <v>12</v>
      </c>
      <c r="SH101" s="1">
        <v>5</v>
      </c>
      <c r="SI101" s="1">
        <v>35</v>
      </c>
      <c r="SJ101" s="1">
        <v>47</v>
      </c>
      <c r="SK101" s="1">
        <v>0</v>
      </c>
      <c r="SL101" s="1">
        <v>0</v>
      </c>
      <c r="SM101" s="1">
        <v>27</v>
      </c>
      <c r="SN101" s="1">
        <v>93</v>
      </c>
      <c r="SO101" s="1">
        <v>0</v>
      </c>
      <c r="SP101" s="1">
        <v>0</v>
      </c>
      <c r="SQ101" s="1">
        <v>0</v>
      </c>
      <c r="SR101" s="1">
        <v>42</v>
      </c>
      <c r="SS101" s="1">
        <v>5</v>
      </c>
      <c r="ST101" s="1">
        <v>46</v>
      </c>
      <c r="SU101" s="1">
        <v>0</v>
      </c>
      <c r="SV101" s="1">
        <v>53</v>
      </c>
      <c r="SW101" s="1">
        <v>0</v>
      </c>
      <c r="SX101" s="1">
        <v>0</v>
      </c>
      <c r="SY101" s="1">
        <v>6</v>
      </c>
      <c r="SZ101" s="1">
        <v>49</v>
      </c>
      <c r="TA101" s="1">
        <v>30</v>
      </c>
      <c r="TB101" s="1">
        <v>0</v>
      </c>
      <c r="TC101" s="1">
        <v>0</v>
      </c>
      <c r="TD101" s="1">
        <v>0</v>
      </c>
      <c r="TE101" s="1">
        <v>26</v>
      </c>
      <c r="TF101" s="1">
        <v>0</v>
      </c>
      <c r="TG101" s="1">
        <v>54</v>
      </c>
      <c r="TH101" s="1">
        <v>0</v>
      </c>
      <c r="TI101" s="1">
        <v>54</v>
      </c>
      <c r="TJ101" s="1">
        <v>38</v>
      </c>
      <c r="TK101" s="1">
        <v>5</v>
      </c>
      <c r="TL101" s="1">
        <v>0</v>
      </c>
      <c r="TM101" s="1">
        <v>4</v>
      </c>
      <c r="TN101" s="1">
        <v>36</v>
      </c>
      <c r="TO101" s="1">
        <v>0</v>
      </c>
      <c r="TP101" s="1">
        <v>39</v>
      </c>
      <c r="TQ101" s="1">
        <v>11</v>
      </c>
      <c r="TR101" s="1">
        <v>93</v>
      </c>
      <c r="TS101" s="1">
        <v>54</v>
      </c>
      <c r="TT101" s="1">
        <v>8</v>
      </c>
      <c r="TU101" s="1">
        <v>6</v>
      </c>
      <c r="TV101" s="1">
        <v>0</v>
      </c>
      <c r="TW101" s="1">
        <v>44</v>
      </c>
      <c r="TX101" s="1">
        <v>31</v>
      </c>
      <c r="TY101" s="1">
        <v>0</v>
      </c>
      <c r="TZ101" s="1">
        <v>60</v>
      </c>
      <c r="UA101" s="1">
        <v>24</v>
      </c>
      <c r="UB101" s="1">
        <v>4</v>
      </c>
      <c r="UC101" s="1">
        <v>4</v>
      </c>
      <c r="UD101" s="1">
        <v>0</v>
      </c>
      <c r="UE101" s="1">
        <v>7</v>
      </c>
      <c r="UF101" s="1">
        <v>3</v>
      </c>
      <c r="UG101" s="1">
        <v>46</v>
      </c>
      <c r="UH101" s="1">
        <v>0</v>
      </c>
      <c r="UI101" s="1">
        <v>0</v>
      </c>
      <c r="UJ101" s="1">
        <v>0</v>
      </c>
      <c r="UK101" s="1">
        <v>0</v>
      </c>
      <c r="UL101" s="1">
        <v>31</v>
      </c>
      <c r="UM101" s="1">
        <v>0</v>
      </c>
      <c r="UN101" s="1">
        <v>3</v>
      </c>
      <c r="UO101" s="1">
        <v>3</v>
      </c>
      <c r="UP101" s="1">
        <v>0</v>
      </c>
      <c r="UQ101" s="1">
        <v>0</v>
      </c>
      <c r="UR101" s="1">
        <v>0</v>
      </c>
      <c r="US101" s="1">
        <v>4</v>
      </c>
      <c r="UT101" s="1">
        <v>0</v>
      </c>
      <c r="UU101" s="1">
        <v>54</v>
      </c>
      <c r="UV101" s="1">
        <v>41</v>
      </c>
      <c r="UW101" s="1">
        <v>3</v>
      </c>
      <c r="UX101" s="1">
        <v>79</v>
      </c>
      <c r="UY101" s="1">
        <v>20</v>
      </c>
      <c r="UZ101" s="1">
        <v>14</v>
      </c>
      <c r="VA101" s="1">
        <v>0</v>
      </c>
      <c r="VB101" s="1">
        <v>0</v>
      </c>
      <c r="VC101" s="1">
        <v>0</v>
      </c>
      <c r="VD101" s="1">
        <v>1387</v>
      </c>
    </row>
    <row r="102" spans="1:576" x14ac:dyDescent="0.25">
      <c r="A102" s="4">
        <v>99</v>
      </c>
      <c r="B102" s="1" t="s">
        <v>84</v>
      </c>
      <c r="C102" s="1">
        <v>0</v>
      </c>
      <c r="D102" s="1">
        <v>0</v>
      </c>
      <c r="E102" s="1">
        <v>0</v>
      </c>
      <c r="F102" s="1">
        <v>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23</v>
      </c>
      <c r="M102" s="1">
        <v>0</v>
      </c>
      <c r="N102" s="1">
        <v>0</v>
      </c>
      <c r="O102" s="1">
        <v>0</v>
      </c>
      <c r="P102" s="1">
        <v>22</v>
      </c>
      <c r="Q102" s="1">
        <v>0</v>
      </c>
      <c r="R102" s="1">
        <v>0</v>
      </c>
      <c r="S102" s="1">
        <v>0</v>
      </c>
      <c r="T102" s="1">
        <v>4</v>
      </c>
      <c r="U102" s="1">
        <v>3</v>
      </c>
      <c r="V102" s="1">
        <v>5</v>
      </c>
      <c r="W102" s="1">
        <v>0</v>
      </c>
      <c r="X102" s="1">
        <v>3</v>
      </c>
      <c r="Y102" s="1">
        <v>0</v>
      </c>
      <c r="Z102" s="1">
        <v>0</v>
      </c>
      <c r="AA102" s="1">
        <v>0</v>
      </c>
      <c r="AB102" s="1">
        <v>21</v>
      </c>
      <c r="AC102" s="1">
        <v>3</v>
      </c>
      <c r="AD102" s="1">
        <v>0</v>
      </c>
      <c r="AE102" s="1">
        <v>0</v>
      </c>
      <c r="AF102" s="1">
        <v>0</v>
      </c>
      <c r="AG102" s="1">
        <v>9</v>
      </c>
      <c r="AH102" s="1">
        <v>0</v>
      </c>
      <c r="AI102" s="1">
        <v>30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6</v>
      </c>
      <c r="AU102" s="1">
        <v>17</v>
      </c>
      <c r="AV102" s="1">
        <v>0</v>
      </c>
      <c r="AW102" s="1">
        <v>6</v>
      </c>
      <c r="AX102" s="1">
        <v>0</v>
      </c>
      <c r="AY102" s="1">
        <v>8</v>
      </c>
      <c r="AZ102" s="1">
        <v>0</v>
      </c>
      <c r="BA102" s="1">
        <v>0</v>
      </c>
      <c r="BB102" s="1">
        <v>21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3</v>
      </c>
      <c r="BU102" s="1">
        <v>0</v>
      </c>
      <c r="BV102" s="1">
        <v>0</v>
      </c>
      <c r="BW102" s="1">
        <v>0</v>
      </c>
      <c r="BX102" s="1">
        <v>11</v>
      </c>
      <c r="BY102" s="1">
        <v>0</v>
      </c>
      <c r="BZ102" s="1">
        <v>35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249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32</v>
      </c>
      <c r="CQ102" s="1">
        <v>0</v>
      </c>
      <c r="CR102" s="1">
        <v>0</v>
      </c>
      <c r="CS102" s="1">
        <v>0</v>
      </c>
      <c r="CT102" s="1">
        <v>11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0</v>
      </c>
      <c r="DA102" s="1">
        <v>0</v>
      </c>
      <c r="DB102" s="1">
        <v>3</v>
      </c>
      <c r="DC102" s="1">
        <v>0</v>
      </c>
      <c r="DD102" s="1">
        <v>0</v>
      </c>
      <c r="DE102" s="1">
        <v>3</v>
      </c>
      <c r="DF102" s="1">
        <v>21</v>
      </c>
      <c r="DG102" s="1">
        <v>6</v>
      </c>
      <c r="DH102" s="1">
        <v>0</v>
      </c>
      <c r="DI102" s="1">
        <v>0</v>
      </c>
      <c r="DJ102" s="1">
        <v>0</v>
      </c>
      <c r="DK102" s="1">
        <v>0</v>
      </c>
      <c r="DL102" s="1">
        <v>3</v>
      </c>
      <c r="DM102" s="1">
        <v>8</v>
      </c>
      <c r="DN102" s="1">
        <v>0</v>
      </c>
      <c r="DO102" s="1">
        <v>6</v>
      </c>
      <c r="DP102" s="1">
        <v>6</v>
      </c>
      <c r="DQ102" s="1">
        <v>0</v>
      </c>
      <c r="DR102" s="1">
        <v>0</v>
      </c>
      <c r="DS102" s="1">
        <v>0</v>
      </c>
      <c r="DT102" s="1">
        <v>4</v>
      </c>
      <c r="DU102" s="1">
        <v>0</v>
      </c>
      <c r="DV102" s="1">
        <v>8</v>
      </c>
      <c r="DW102" s="1">
        <v>0</v>
      </c>
      <c r="DX102" s="1">
        <v>15</v>
      </c>
      <c r="DY102" s="1">
        <v>12</v>
      </c>
      <c r="DZ102" s="1">
        <v>0</v>
      </c>
      <c r="EA102" s="1">
        <v>0</v>
      </c>
      <c r="EB102" s="1">
        <v>0</v>
      </c>
      <c r="EC102" s="1">
        <v>20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6</v>
      </c>
      <c r="EN102" s="1">
        <v>0</v>
      </c>
      <c r="EO102" s="1">
        <v>0</v>
      </c>
      <c r="EP102" s="1">
        <v>0</v>
      </c>
      <c r="EQ102" s="1">
        <v>0</v>
      </c>
      <c r="ER102" s="1">
        <v>6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5</v>
      </c>
      <c r="FB102" s="1">
        <v>12</v>
      </c>
      <c r="FC102" s="1">
        <v>0</v>
      </c>
      <c r="FD102" s="1">
        <v>14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205</v>
      </c>
      <c r="FK102" s="1">
        <v>76</v>
      </c>
      <c r="FL102" s="1">
        <v>71</v>
      </c>
      <c r="FM102" s="1">
        <v>568</v>
      </c>
      <c r="FN102" s="1">
        <v>626</v>
      </c>
      <c r="FO102" s="1">
        <v>128</v>
      </c>
      <c r="FP102" s="1">
        <v>187</v>
      </c>
      <c r="FQ102" s="1">
        <v>212</v>
      </c>
      <c r="FR102" s="1">
        <v>42</v>
      </c>
      <c r="FS102" s="1">
        <v>467</v>
      </c>
      <c r="FT102" s="1">
        <v>5433</v>
      </c>
      <c r="FU102" s="1">
        <v>38</v>
      </c>
      <c r="FV102" s="1">
        <v>305</v>
      </c>
      <c r="FW102" s="1">
        <v>1041</v>
      </c>
      <c r="FX102" s="1">
        <v>6584</v>
      </c>
      <c r="FY102" s="1">
        <v>75</v>
      </c>
      <c r="FZ102" s="1">
        <v>98</v>
      </c>
      <c r="GA102" s="1">
        <v>77</v>
      </c>
      <c r="GB102" s="1">
        <v>936</v>
      </c>
      <c r="GC102" s="1">
        <v>272</v>
      </c>
      <c r="GD102" s="1">
        <v>1191</v>
      </c>
      <c r="GE102" s="1">
        <v>63</v>
      </c>
      <c r="GF102" s="1">
        <v>784</v>
      </c>
      <c r="GG102" s="1">
        <v>111</v>
      </c>
      <c r="GH102" s="1">
        <v>32</v>
      </c>
      <c r="GI102" s="1">
        <v>646</v>
      </c>
      <c r="GJ102" s="1">
        <v>2454</v>
      </c>
      <c r="GK102" s="1">
        <v>1845</v>
      </c>
      <c r="GL102" s="1">
        <v>644</v>
      </c>
      <c r="GM102" s="1">
        <v>38</v>
      </c>
      <c r="GN102" s="1">
        <v>40</v>
      </c>
      <c r="GO102" s="1">
        <v>1019</v>
      </c>
      <c r="GP102" s="1">
        <v>135</v>
      </c>
      <c r="GQ102" s="1">
        <v>3213</v>
      </c>
      <c r="GR102" s="1">
        <v>32</v>
      </c>
      <c r="GS102" s="1">
        <v>1347</v>
      </c>
      <c r="GT102" s="1">
        <v>1448</v>
      </c>
      <c r="GU102" s="1">
        <v>582</v>
      </c>
      <c r="GV102" s="1">
        <v>106</v>
      </c>
      <c r="GW102" s="1">
        <v>108</v>
      </c>
      <c r="GX102" s="1">
        <v>510</v>
      </c>
      <c r="GY102" s="1">
        <v>12</v>
      </c>
      <c r="GZ102" s="1">
        <v>1111</v>
      </c>
      <c r="HA102" s="1">
        <v>611</v>
      </c>
      <c r="HB102" s="1">
        <v>1892</v>
      </c>
      <c r="HC102" s="1">
        <v>5517</v>
      </c>
      <c r="HD102" s="1">
        <v>339</v>
      </c>
      <c r="HE102" s="1">
        <v>260</v>
      </c>
      <c r="HF102" s="1">
        <v>189</v>
      </c>
      <c r="HG102" s="1">
        <v>1464</v>
      </c>
      <c r="HH102" s="1">
        <v>763</v>
      </c>
      <c r="HI102" s="1">
        <v>137</v>
      </c>
      <c r="HJ102" s="1">
        <v>1183</v>
      </c>
      <c r="HK102" s="1">
        <v>491</v>
      </c>
      <c r="HL102" s="1">
        <v>21</v>
      </c>
      <c r="HM102" s="1">
        <v>105</v>
      </c>
      <c r="HN102" s="1">
        <v>34</v>
      </c>
      <c r="HO102" s="1">
        <v>117</v>
      </c>
      <c r="HP102" s="1">
        <v>122</v>
      </c>
      <c r="HQ102" s="1">
        <v>529</v>
      </c>
      <c r="HR102" s="1">
        <v>28</v>
      </c>
      <c r="HS102" s="1">
        <v>0</v>
      </c>
      <c r="HT102" s="1">
        <v>110</v>
      </c>
      <c r="HU102" s="1">
        <v>42</v>
      </c>
      <c r="HV102" s="1">
        <v>530</v>
      </c>
      <c r="HW102" s="1">
        <v>61</v>
      </c>
      <c r="HX102" s="1">
        <v>52</v>
      </c>
      <c r="HY102" s="1">
        <v>174</v>
      </c>
      <c r="HZ102" s="1">
        <v>31</v>
      </c>
      <c r="IA102" s="1">
        <v>159</v>
      </c>
      <c r="IB102" s="1">
        <v>204</v>
      </c>
      <c r="IC102" s="1">
        <v>273</v>
      </c>
      <c r="ID102" s="1">
        <v>23</v>
      </c>
      <c r="IE102" s="1">
        <v>1237</v>
      </c>
      <c r="IF102" s="1">
        <v>2956</v>
      </c>
      <c r="IG102" s="1">
        <v>279</v>
      </c>
      <c r="IH102" s="1">
        <v>7193</v>
      </c>
      <c r="II102" s="1">
        <v>349</v>
      </c>
      <c r="IJ102" s="1">
        <v>525</v>
      </c>
      <c r="IK102" s="1">
        <v>27</v>
      </c>
      <c r="IL102" s="1">
        <v>8</v>
      </c>
      <c r="IM102" s="1">
        <v>33</v>
      </c>
      <c r="IN102" s="1">
        <v>62799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0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3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3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0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9</v>
      </c>
      <c r="LM102" s="1">
        <v>3</v>
      </c>
      <c r="LN102" s="1">
        <v>0</v>
      </c>
      <c r="LO102" s="1">
        <v>0</v>
      </c>
      <c r="LP102" s="1">
        <v>0</v>
      </c>
      <c r="LQ102" s="1">
        <v>0</v>
      </c>
      <c r="LR102" s="1">
        <v>49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4</v>
      </c>
      <c r="ME102" s="1">
        <v>0</v>
      </c>
      <c r="MF102" s="1">
        <v>4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3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4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0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4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26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0</v>
      </c>
      <c r="PF102" s="1">
        <v>0</v>
      </c>
      <c r="PG102" s="1">
        <v>0</v>
      </c>
      <c r="PH102" s="1">
        <v>0</v>
      </c>
      <c r="PI102" s="1">
        <v>0</v>
      </c>
      <c r="PJ102" s="1">
        <v>10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14</v>
      </c>
      <c r="PW102" s="1">
        <v>3</v>
      </c>
      <c r="PX102" s="1">
        <v>0</v>
      </c>
      <c r="PY102" s="1">
        <v>0</v>
      </c>
      <c r="PZ102" s="1">
        <v>0</v>
      </c>
      <c r="QA102" s="1">
        <v>4</v>
      </c>
      <c r="QB102" s="1">
        <v>0</v>
      </c>
      <c r="QC102" s="1">
        <v>6</v>
      </c>
      <c r="QD102" s="1">
        <v>0</v>
      </c>
      <c r="QE102" s="1">
        <v>0</v>
      </c>
      <c r="QF102" s="1">
        <v>5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4</v>
      </c>
      <c r="QN102" s="1">
        <v>3</v>
      </c>
      <c r="QO102" s="1">
        <v>5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3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7</v>
      </c>
      <c r="RS102" s="1">
        <v>0</v>
      </c>
      <c r="RT102" s="1">
        <v>11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88</v>
      </c>
      <c r="SA102" s="1">
        <v>76</v>
      </c>
      <c r="SB102" s="1">
        <v>71</v>
      </c>
      <c r="SC102" s="1">
        <v>576</v>
      </c>
      <c r="SD102" s="1">
        <v>633</v>
      </c>
      <c r="SE102" s="1">
        <v>128</v>
      </c>
      <c r="SF102" s="1">
        <v>187</v>
      </c>
      <c r="SG102" s="1">
        <v>216</v>
      </c>
      <c r="SH102" s="1">
        <v>42</v>
      </c>
      <c r="SI102" s="1">
        <v>469</v>
      </c>
      <c r="SJ102" s="1">
        <v>5485</v>
      </c>
      <c r="SK102" s="1">
        <v>38</v>
      </c>
      <c r="SL102" s="1">
        <v>313</v>
      </c>
      <c r="SM102" s="1">
        <v>1039</v>
      </c>
      <c r="SN102" s="1">
        <v>6638</v>
      </c>
      <c r="SO102" s="1">
        <v>75</v>
      </c>
      <c r="SP102" s="1">
        <v>98</v>
      </c>
      <c r="SQ102" s="1">
        <v>82</v>
      </c>
      <c r="SR102" s="1">
        <v>950</v>
      </c>
      <c r="SS102" s="1">
        <v>277</v>
      </c>
      <c r="ST102" s="1">
        <v>1193</v>
      </c>
      <c r="SU102" s="1">
        <v>63</v>
      </c>
      <c r="SV102" s="1">
        <v>793</v>
      </c>
      <c r="SW102" s="1">
        <v>111</v>
      </c>
      <c r="SX102" s="1">
        <v>32</v>
      </c>
      <c r="SY102" s="1">
        <v>648</v>
      </c>
      <c r="SZ102" s="1">
        <v>2515</v>
      </c>
      <c r="TA102" s="1">
        <v>1863</v>
      </c>
      <c r="TB102" s="1">
        <v>650</v>
      </c>
      <c r="TC102" s="1">
        <v>38</v>
      </c>
      <c r="TD102" s="1">
        <v>40</v>
      </c>
      <c r="TE102" s="1">
        <v>1029</v>
      </c>
      <c r="TF102" s="1">
        <v>142</v>
      </c>
      <c r="TG102" s="1">
        <v>3257</v>
      </c>
      <c r="TH102" s="1">
        <v>32</v>
      </c>
      <c r="TI102" s="1">
        <v>1361</v>
      </c>
      <c r="TJ102" s="1">
        <v>1454</v>
      </c>
      <c r="TK102" s="1">
        <v>580</v>
      </c>
      <c r="TL102" s="1">
        <v>106</v>
      </c>
      <c r="TM102" s="1">
        <v>108</v>
      </c>
      <c r="TN102" s="1">
        <v>520</v>
      </c>
      <c r="TO102" s="1">
        <v>12</v>
      </c>
      <c r="TP102" s="1">
        <v>1121</v>
      </c>
      <c r="TQ102" s="1">
        <v>617</v>
      </c>
      <c r="TR102" s="1">
        <v>1918</v>
      </c>
      <c r="TS102" s="1">
        <v>5553</v>
      </c>
      <c r="TT102" s="1">
        <v>339</v>
      </c>
      <c r="TU102" s="1">
        <v>262</v>
      </c>
      <c r="TV102" s="1">
        <v>189</v>
      </c>
      <c r="TW102" s="1">
        <v>1489</v>
      </c>
      <c r="TX102" s="1">
        <v>763</v>
      </c>
      <c r="TY102" s="1">
        <v>136</v>
      </c>
      <c r="TZ102" s="1">
        <v>1207</v>
      </c>
      <c r="UA102" s="1">
        <v>493</v>
      </c>
      <c r="UB102" s="1">
        <v>21</v>
      </c>
      <c r="UC102" s="1">
        <v>105</v>
      </c>
      <c r="UD102" s="1">
        <v>34</v>
      </c>
      <c r="UE102" s="1">
        <v>120</v>
      </c>
      <c r="UF102" s="1">
        <v>122</v>
      </c>
      <c r="UG102" s="1">
        <v>534</v>
      </c>
      <c r="UH102" s="1">
        <v>28</v>
      </c>
      <c r="UI102" s="1">
        <v>0</v>
      </c>
      <c r="UJ102" s="1">
        <v>115</v>
      </c>
      <c r="UK102" s="1">
        <v>42</v>
      </c>
      <c r="UL102" s="1">
        <v>542</v>
      </c>
      <c r="UM102" s="1">
        <v>61</v>
      </c>
      <c r="UN102" s="1">
        <v>52</v>
      </c>
      <c r="UO102" s="1">
        <v>172</v>
      </c>
      <c r="UP102" s="1">
        <v>31</v>
      </c>
      <c r="UQ102" s="1">
        <v>159</v>
      </c>
      <c r="UR102" s="1">
        <v>209</v>
      </c>
      <c r="US102" s="1">
        <v>275</v>
      </c>
      <c r="UT102" s="1">
        <v>23</v>
      </c>
      <c r="UU102" s="1">
        <v>1245</v>
      </c>
      <c r="UV102" s="1">
        <v>2980</v>
      </c>
      <c r="UW102" s="1">
        <v>282</v>
      </c>
      <c r="UX102" s="1">
        <v>7261</v>
      </c>
      <c r="UY102" s="1">
        <v>350</v>
      </c>
      <c r="UZ102" s="1">
        <v>523</v>
      </c>
      <c r="VA102" s="1">
        <v>27</v>
      </c>
      <c r="VB102" s="1">
        <v>8</v>
      </c>
      <c r="VC102" s="1">
        <v>35</v>
      </c>
      <c r="VD102" s="1">
        <v>63414</v>
      </c>
    </row>
    <row r="103" spans="1:576" x14ac:dyDescent="0.25">
      <c r="A103" s="4">
        <v>100</v>
      </c>
      <c r="B103" s="1" t="s">
        <v>55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3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15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7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6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4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5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4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8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6</v>
      </c>
      <c r="FE103" s="1">
        <v>0</v>
      </c>
      <c r="FF103" s="1">
        <v>3</v>
      </c>
      <c r="FG103" s="1">
        <v>0</v>
      </c>
      <c r="FH103" s="1">
        <v>0</v>
      </c>
      <c r="FI103" s="1">
        <v>0</v>
      </c>
      <c r="FJ103" s="1">
        <v>37</v>
      </c>
      <c r="FK103" s="1">
        <v>6</v>
      </c>
      <c r="FL103" s="1">
        <v>0</v>
      </c>
      <c r="FM103" s="1">
        <v>41</v>
      </c>
      <c r="FN103" s="1">
        <v>176</v>
      </c>
      <c r="FO103" s="1">
        <v>24</v>
      </c>
      <c r="FP103" s="1">
        <v>38</v>
      </c>
      <c r="FQ103" s="1">
        <v>316</v>
      </c>
      <c r="FR103" s="1">
        <v>4</v>
      </c>
      <c r="FS103" s="1">
        <v>201</v>
      </c>
      <c r="FT103" s="1">
        <v>809</v>
      </c>
      <c r="FU103" s="1">
        <v>3</v>
      </c>
      <c r="FV103" s="1">
        <v>5</v>
      </c>
      <c r="FW103" s="1">
        <v>110</v>
      </c>
      <c r="FX103" s="1">
        <v>1088</v>
      </c>
      <c r="FY103" s="1">
        <v>3</v>
      </c>
      <c r="FZ103" s="1">
        <v>3</v>
      </c>
      <c r="GA103" s="1">
        <v>0</v>
      </c>
      <c r="GB103" s="1">
        <v>110</v>
      </c>
      <c r="GC103" s="1">
        <v>26</v>
      </c>
      <c r="GD103" s="1">
        <v>282</v>
      </c>
      <c r="GE103" s="1">
        <v>0</v>
      </c>
      <c r="GF103" s="1">
        <v>427</v>
      </c>
      <c r="GG103" s="1">
        <v>3</v>
      </c>
      <c r="GH103" s="1">
        <v>15</v>
      </c>
      <c r="GI103" s="1">
        <v>25</v>
      </c>
      <c r="GJ103" s="1">
        <v>499</v>
      </c>
      <c r="GK103" s="1">
        <v>318</v>
      </c>
      <c r="GL103" s="1">
        <v>13</v>
      </c>
      <c r="GM103" s="1">
        <v>3</v>
      </c>
      <c r="GN103" s="1">
        <v>0</v>
      </c>
      <c r="GO103" s="1">
        <v>245</v>
      </c>
      <c r="GP103" s="1">
        <v>7</v>
      </c>
      <c r="GQ103" s="1">
        <v>283</v>
      </c>
      <c r="GR103" s="1">
        <v>3</v>
      </c>
      <c r="GS103" s="1">
        <v>483</v>
      </c>
      <c r="GT103" s="1">
        <v>383</v>
      </c>
      <c r="GU103" s="1">
        <v>71</v>
      </c>
      <c r="GV103" s="1">
        <v>0</v>
      </c>
      <c r="GW103" s="1">
        <v>39</v>
      </c>
      <c r="GX103" s="1">
        <v>162</v>
      </c>
      <c r="GY103" s="1">
        <v>4</v>
      </c>
      <c r="GZ103" s="1">
        <v>183</v>
      </c>
      <c r="HA103" s="1">
        <v>167</v>
      </c>
      <c r="HB103" s="1">
        <v>140</v>
      </c>
      <c r="HC103" s="1">
        <v>338</v>
      </c>
      <c r="HD103" s="1">
        <v>5</v>
      </c>
      <c r="HE103" s="1">
        <v>34</v>
      </c>
      <c r="HF103" s="1">
        <v>7</v>
      </c>
      <c r="HG103" s="1">
        <v>494</v>
      </c>
      <c r="HH103" s="1">
        <v>238</v>
      </c>
      <c r="HI103" s="1">
        <v>26</v>
      </c>
      <c r="HJ103" s="1">
        <v>280</v>
      </c>
      <c r="HK103" s="1">
        <v>177</v>
      </c>
      <c r="HL103" s="1">
        <v>7</v>
      </c>
      <c r="HM103" s="1">
        <v>5</v>
      </c>
      <c r="HN103" s="1">
        <v>3</v>
      </c>
      <c r="HO103" s="1">
        <v>46</v>
      </c>
      <c r="HP103" s="1">
        <v>0</v>
      </c>
      <c r="HQ103" s="1">
        <v>287</v>
      </c>
      <c r="HR103" s="1">
        <v>4</v>
      </c>
      <c r="HS103" s="1">
        <v>0</v>
      </c>
      <c r="HT103" s="1">
        <v>14</v>
      </c>
      <c r="HU103" s="1">
        <v>3</v>
      </c>
      <c r="HV103" s="1">
        <v>171</v>
      </c>
      <c r="HW103" s="1">
        <v>8</v>
      </c>
      <c r="HX103" s="1">
        <v>22</v>
      </c>
      <c r="HY103" s="1">
        <v>0</v>
      </c>
      <c r="HZ103" s="1">
        <v>3</v>
      </c>
      <c r="IA103" s="1">
        <v>3</v>
      </c>
      <c r="IB103" s="1">
        <v>6</v>
      </c>
      <c r="IC103" s="1">
        <v>28</v>
      </c>
      <c r="ID103" s="1">
        <v>0</v>
      </c>
      <c r="IE103" s="1">
        <v>268</v>
      </c>
      <c r="IF103" s="1">
        <v>208</v>
      </c>
      <c r="IG103" s="1">
        <v>24</v>
      </c>
      <c r="IH103" s="1">
        <v>451</v>
      </c>
      <c r="II103" s="1">
        <v>82</v>
      </c>
      <c r="IJ103" s="1">
        <v>194</v>
      </c>
      <c r="IK103" s="1">
        <v>6</v>
      </c>
      <c r="IL103" s="1">
        <v>0</v>
      </c>
      <c r="IM103" s="1">
        <v>4</v>
      </c>
      <c r="IN103" s="1">
        <v>10185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8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60</v>
      </c>
      <c r="LZ103" s="1">
        <v>0</v>
      </c>
      <c r="MA103" s="1">
        <v>27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3</v>
      </c>
      <c r="MM103" s="1">
        <v>0</v>
      </c>
      <c r="MN103" s="1">
        <v>495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13</v>
      </c>
      <c r="NB103" s="1">
        <v>4</v>
      </c>
      <c r="NC103" s="1">
        <v>0</v>
      </c>
      <c r="ND103" s="1">
        <v>0</v>
      </c>
      <c r="NE103" s="1">
        <v>0</v>
      </c>
      <c r="NF103" s="1">
        <v>0</v>
      </c>
      <c r="NG103" s="1">
        <v>0</v>
      </c>
      <c r="NH103" s="1">
        <v>0</v>
      </c>
      <c r="NI103" s="1">
        <v>0</v>
      </c>
      <c r="NJ103" s="1">
        <v>19</v>
      </c>
      <c r="NK103" s="1">
        <v>0</v>
      </c>
      <c r="NL103" s="1">
        <v>0</v>
      </c>
      <c r="NM103" s="1">
        <v>0</v>
      </c>
      <c r="NN103" s="1">
        <v>0</v>
      </c>
      <c r="NO103" s="1">
        <v>9</v>
      </c>
      <c r="NP103" s="1">
        <v>0</v>
      </c>
      <c r="NQ103" s="1">
        <v>0</v>
      </c>
      <c r="NR103" s="1">
        <v>0</v>
      </c>
      <c r="NS103" s="1">
        <v>5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61</v>
      </c>
      <c r="NZ103" s="1">
        <v>0</v>
      </c>
      <c r="OA103" s="1">
        <v>0</v>
      </c>
      <c r="OB103" s="1">
        <v>0</v>
      </c>
      <c r="OC103" s="1">
        <v>0</v>
      </c>
      <c r="OD103" s="1">
        <v>105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4</v>
      </c>
      <c r="ON103" s="1">
        <v>0</v>
      </c>
      <c r="OO103" s="1">
        <v>0</v>
      </c>
      <c r="OP103" s="1">
        <v>0</v>
      </c>
      <c r="OQ103" s="1">
        <v>5</v>
      </c>
      <c r="OR103" s="1">
        <v>6</v>
      </c>
      <c r="OS103" s="1">
        <v>0</v>
      </c>
      <c r="OT103" s="1">
        <v>0</v>
      </c>
      <c r="OU103" s="1">
        <v>0</v>
      </c>
      <c r="OV103" s="1">
        <v>827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0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4</v>
      </c>
      <c r="QG103" s="1">
        <v>0</v>
      </c>
      <c r="QH103" s="1">
        <v>0</v>
      </c>
      <c r="QI103" s="1">
        <v>0</v>
      </c>
      <c r="QJ103" s="1">
        <v>3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4</v>
      </c>
      <c r="RV103" s="1">
        <v>0</v>
      </c>
      <c r="RW103" s="1">
        <v>0</v>
      </c>
      <c r="RX103" s="1">
        <v>0</v>
      </c>
      <c r="RY103" s="1">
        <v>0</v>
      </c>
      <c r="RZ103" s="1">
        <v>18</v>
      </c>
      <c r="SA103" s="1">
        <v>6</v>
      </c>
      <c r="SB103" s="1">
        <v>0</v>
      </c>
      <c r="SC103" s="1">
        <v>47</v>
      </c>
      <c r="SD103" s="1">
        <v>176</v>
      </c>
      <c r="SE103" s="1">
        <v>24</v>
      </c>
      <c r="SF103" s="1">
        <v>46</v>
      </c>
      <c r="SG103" s="1">
        <v>384</v>
      </c>
      <c r="SH103" s="1">
        <v>4</v>
      </c>
      <c r="SI103" s="1">
        <v>230</v>
      </c>
      <c r="SJ103" s="1">
        <v>813</v>
      </c>
      <c r="SK103" s="1">
        <v>3</v>
      </c>
      <c r="SL103" s="1">
        <v>5</v>
      </c>
      <c r="SM103" s="1">
        <v>113</v>
      </c>
      <c r="SN103" s="1">
        <v>1099</v>
      </c>
      <c r="SO103" s="1">
        <v>3</v>
      </c>
      <c r="SP103" s="1">
        <v>3</v>
      </c>
      <c r="SQ103" s="1">
        <v>0</v>
      </c>
      <c r="SR103" s="1">
        <v>113</v>
      </c>
      <c r="SS103" s="1">
        <v>26</v>
      </c>
      <c r="ST103" s="1">
        <v>287</v>
      </c>
      <c r="SU103" s="1">
        <v>0</v>
      </c>
      <c r="SV103" s="1">
        <v>925</v>
      </c>
      <c r="SW103" s="1">
        <v>3</v>
      </c>
      <c r="SX103" s="1">
        <v>15</v>
      </c>
      <c r="SY103" s="1">
        <v>25</v>
      </c>
      <c r="SZ103" s="1">
        <v>501</v>
      </c>
      <c r="TA103" s="1">
        <v>317</v>
      </c>
      <c r="TB103" s="1">
        <v>13</v>
      </c>
      <c r="TC103" s="1">
        <v>7</v>
      </c>
      <c r="TD103" s="1">
        <v>0</v>
      </c>
      <c r="TE103" s="1">
        <v>243</v>
      </c>
      <c r="TF103" s="1">
        <v>8</v>
      </c>
      <c r="TG103" s="1">
        <v>283</v>
      </c>
      <c r="TH103" s="1">
        <v>3</v>
      </c>
      <c r="TI103" s="1">
        <v>495</v>
      </c>
      <c r="TJ103" s="1">
        <v>392</v>
      </c>
      <c r="TK103" s="1">
        <v>72</v>
      </c>
      <c r="TL103" s="1">
        <v>0</v>
      </c>
      <c r="TM103" s="1">
        <v>38</v>
      </c>
      <c r="TN103" s="1">
        <v>166</v>
      </c>
      <c r="TO103" s="1">
        <v>4</v>
      </c>
      <c r="TP103" s="1">
        <v>184</v>
      </c>
      <c r="TQ103" s="1">
        <v>169</v>
      </c>
      <c r="TR103" s="1">
        <v>160</v>
      </c>
      <c r="TS103" s="1">
        <v>341</v>
      </c>
      <c r="TT103" s="1">
        <v>5</v>
      </c>
      <c r="TU103" s="1">
        <v>34</v>
      </c>
      <c r="TV103" s="1">
        <v>7</v>
      </c>
      <c r="TW103" s="1">
        <v>507</v>
      </c>
      <c r="TX103" s="1">
        <v>240</v>
      </c>
      <c r="TY103" s="1">
        <v>31</v>
      </c>
      <c r="TZ103" s="1">
        <v>283</v>
      </c>
      <c r="UA103" s="1">
        <v>188</v>
      </c>
      <c r="UB103" s="1">
        <v>7</v>
      </c>
      <c r="UC103" s="1">
        <v>5</v>
      </c>
      <c r="UD103" s="1">
        <v>3</v>
      </c>
      <c r="UE103" s="1">
        <v>46</v>
      </c>
      <c r="UF103" s="1">
        <v>0</v>
      </c>
      <c r="UG103" s="1">
        <v>351</v>
      </c>
      <c r="UH103" s="1">
        <v>4</v>
      </c>
      <c r="UI103" s="1">
        <v>0</v>
      </c>
      <c r="UJ103" s="1">
        <v>16</v>
      </c>
      <c r="UK103" s="1">
        <v>3</v>
      </c>
      <c r="UL103" s="1">
        <v>281</v>
      </c>
      <c r="UM103" s="1">
        <v>8</v>
      </c>
      <c r="UN103" s="1">
        <v>22</v>
      </c>
      <c r="UO103" s="1">
        <v>0</v>
      </c>
      <c r="UP103" s="1">
        <v>3</v>
      </c>
      <c r="UQ103" s="1">
        <v>3</v>
      </c>
      <c r="UR103" s="1">
        <v>10</v>
      </c>
      <c r="US103" s="1">
        <v>28</v>
      </c>
      <c r="UT103" s="1">
        <v>0</v>
      </c>
      <c r="UU103" s="1">
        <v>272</v>
      </c>
      <c r="UV103" s="1">
        <v>214</v>
      </c>
      <c r="UW103" s="1">
        <v>24</v>
      </c>
      <c r="UX103" s="1">
        <v>452</v>
      </c>
      <c r="UY103" s="1">
        <v>89</v>
      </c>
      <c r="UZ103" s="1">
        <v>198</v>
      </c>
      <c r="VA103" s="1">
        <v>6</v>
      </c>
      <c r="VB103" s="1">
        <v>0</v>
      </c>
      <c r="VC103" s="1">
        <v>9</v>
      </c>
      <c r="VD103" s="1">
        <v>11096</v>
      </c>
    </row>
    <row r="104" spans="1:576" x14ac:dyDescent="0.2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6</v>
      </c>
      <c r="CG104" s="1">
        <v>0</v>
      </c>
      <c r="CH104" s="1">
        <v>0</v>
      </c>
      <c r="CI104" s="1">
        <v>0</v>
      </c>
      <c r="CJ104" s="1">
        <v>6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3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12</v>
      </c>
      <c r="FK104" s="1">
        <v>0</v>
      </c>
      <c r="FL104" s="1">
        <v>0</v>
      </c>
      <c r="FM104" s="1">
        <v>3</v>
      </c>
      <c r="FN104" s="1">
        <v>48</v>
      </c>
      <c r="FO104" s="1">
        <v>3</v>
      </c>
      <c r="FP104" s="1">
        <v>0</v>
      </c>
      <c r="FQ104" s="1">
        <v>24</v>
      </c>
      <c r="FR104" s="1">
        <v>0</v>
      </c>
      <c r="FS104" s="1">
        <v>16</v>
      </c>
      <c r="FT104" s="1">
        <v>209</v>
      </c>
      <c r="FU104" s="1">
        <v>0</v>
      </c>
      <c r="FV104" s="1">
        <v>3</v>
      </c>
      <c r="FW104" s="1">
        <v>23</v>
      </c>
      <c r="FX104" s="1">
        <v>196</v>
      </c>
      <c r="FY104" s="1">
        <v>0</v>
      </c>
      <c r="FZ104" s="1">
        <v>0</v>
      </c>
      <c r="GA104" s="1">
        <v>0</v>
      </c>
      <c r="GB104" s="1">
        <v>111</v>
      </c>
      <c r="GC104" s="1">
        <v>9</v>
      </c>
      <c r="GD104" s="1">
        <v>29</v>
      </c>
      <c r="GE104" s="1">
        <v>0</v>
      </c>
      <c r="GF104" s="1">
        <v>36</v>
      </c>
      <c r="GG104" s="1">
        <v>0</v>
      </c>
      <c r="GH104" s="1">
        <v>0</v>
      </c>
      <c r="GI104" s="1">
        <v>0</v>
      </c>
      <c r="GJ104" s="1">
        <v>89</v>
      </c>
      <c r="GK104" s="1">
        <v>91</v>
      </c>
      <c r="GL104" s="1">
        <v>6</v>
      </c>
      <c r="GM104" s="1">
        <v>5</v>
      </c>
      <c r="GN104" s="1">
        <v>0</v>
      </c>
      <c r="GO104" s="1">
        <v>60</v>
      </c>
      <c r="GP104" s="1">
        <v>0</v>
      </c>
      <c r="GQ104" s="1">
        <v>164</v>
      </c>
      <c r="GR104" s="1">
        <v>0</v>
      </c>
      <c r="GS104" s="1">
        <v>70</v>
      </c>
      <c r="GT104" s="1">
        <v>42</v>
      </c>
      <c r="GU104" s="1">
        <v>7</v>
      </c>
      <c r="GV104" s="1">
        <v>0</v>
      </c>
      <c r="GW104" s="1">
        <v>6</v>
      </c>
      <c r="GX104" s="1">
        <v>45</v>
      </c>
      <c r="GY104" s="1">
        <v>0</v>
      </c>
      <c r="GZ104" s="1">
        <v>57</v>
      </c>
      <c r="HA104" s="1">
        <v>17</v>
      </c>
      <c r="HB104" s="1">
        <v>18</v>
      </c>
      <c r="HC104" s="1">
        <v>194</v>
      </c>
      <c r="HD104" s="1">
        <v>0</v>
      </c>
      <c r="HE104" s="1">
        <v>15</v>
      </c>
      <c r="HF104" s="1">
        <v>0</v>
      </c>
      <c r="HG104" s="1">
        <v>50</v>
      </c>
      <c r="HH104" s="1">
        <v>64</v>
      </c>
      <c r="HI104" s="1">
        <v>14</v>
      </c>
      <c r="HJ104" s="1">
        <v>93</v>
      </c>
      <c r="HK104" s="1">
        <v>21</v>
      </c>
      <c r="HL104" s="1">
        <v>0</v>
      </c>
      <c r="HM104" s="1">
        <v>0</v>
      </c>
      <c r="HN104" s="1">
        <v>0</v>
      </c>
      <c r="HO104" s="1">
        <v>8</v>
      </c>
      <c r="HP104" s="1">
        <v>0</v>
      </c>
      <c r="HQ104" s="1">
        <v>24</v>
      </c>
      <c r="HR104" s="1">
        <v>0</v>
      </c>
      <c r="HS104" s="1">
        <v>0</v>
      </c>
      <c r="HT104" s="1">
        <v>5</v>
      </c>
      <c r="HU104" s="1">
        <v>0</v>
      </c>
      <c r="HV104" s="1">
        <v>20</v>
      </c>
      <c r="HW104" s="1">
        <v>0</v>
      </c>
      <c r="HX104" s="1">
        <v>8</v>
      </c>
      <c r="HY104" s="1">
        <v>0</v>
      </c>
      <c r="HZ104" s="1">
        <v>0</v>
      </c>
      <c r="IA104" s="1">
        <v>6</v>
      </c>
      <c r="IB104" s="1">
        <v>0</v>
      </c>
      <c r="IC104" s="1">
        <v>8</v>
      </c>
      <c r="ID104" s="1">
        <v>0</v>
      </c>
      <c r="IE104" s="1">
        <v>7</v>
      </c>
      <c r="IF104" s="1">
        <v>248</v>
      </c>
      <c r="IG104" s="1">
        <v>13</v>
      </c>
      <c r="IH104" s="1">
        <v>166</v>
      </c>
      <c r="II104" s="1">
        <v>20</v>
      </c>
      <c r="IJ104" s="1">
        <v>24</v>
      </c>
      <c r="IK104" s="1">
        <v>0</v>
      </c>
      <c r="IL104" s="1">
        <v>0</v>
      </c>
      <c r="IM104" s="1">
        <v>0</v>
      </c>
      <c r="IN104" s="1">
        <v>2404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6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50</v>
      </c>
      <c r="SE104" s="1">
        <v>3</v>
      </c>
      <c r="SF104" s="1">
        <v>0</v>
      </c>
      <c r="SG104" s="1">
        <v>24</v>
      </c>
      <c r="SH104" s="1">
        <v>0</v>
      </c>
      <c r="SI104" s="1">
        <v>16</v>
      </c>
      <c r="SJ104" s="1">
        <v>208</v>
      </c>
      <c r="SK104" s="1">
        <v>0</v>
      </c>
      <c r="SL104" s="1">
        <v>3</v>
      </c>
      <c r="SM104" s="1">
        <v>23</v>
      </c>
      <c r="SN104" s="1">
        <v>195</v>
      </c>
      <c r="SO104" s="1">
        <v>0</v>
      </c>
      <c r="SP104" s="1">
        <v>0</v>
      </c>
      <c r="SQ104" s="1">
        <v>0</v>
      </c>
      <c r="SR104" s="1">
        <v>113</v>
      </c>
      <c r="SS104" s="1">
        <v>13</v>
      </c>
      <c r="ST104" s="1">
        <v>29</v>
      </c>
      <c r="SU104" s="1">
        <v>0</v>
      </c>
      <c r="SV104" s="1">
        <v>36</v>
      </c>
      <c r="SW104" s="1">
        <v>0</v>
      </c>
      <c r="SX104" s="1">
        <v>0</v>
      </c>
      <c r="SY104" s="1">
        <v>0</v>
      </c>
      <c r="SZ104" s="1">
        <v>93</v>
      </c>
      <c r="TA104" s="1">
        <v>91</v>
      </c>
      <c r="TB104" s="1">
        <v>6</v>
      </c>
      <c r="TC104" s="1">
        <v>5</v>
      </c>
      <c r="TD104" s="1">
        <v>0</v>
      </c>
      <c r="TE104" s="1">
        <v>65</v>
      </c>
      <c r="TF104" s="1">
        <v>0</v>
      </c>
      <c r="TG104" s="1">
        <v>167</v>
      </c>
      <c r="TH104" s="1">
        <v>0</v>
      </c>
      <c r="TI104" s="1">
        <v>70</v>
      </c>
      <c r="TJ104" s="1">
        <v>42</v>
      </c>
      <c r="TK104" s="1">
        <v>7</v>
      </c>
      <c r="TL104" s="1">
        <v>0</v>
      </c>
      <c r="TM104" s="1">
        <v>6</v>
      </c>
      <c r="TN104" s="1">
        <v>45</v>
      </c>
      <c r="TO104" s="1">
        <v>0</v>
      </c>
      <c r="TP104" s="1">
        <v>57</v>
      </c>
      <c r="TQ104" s="1">
        <v>15</v>
      </c>
      <c r="TR104" s="1">
        <v>17</v>
      </c>
      <c r="TS104" s="1">
        <v>194</v>
      </c>
      <c r="TT104" s="1">
        <v>0</v>
      </c>
      <c r="TU104" s="1">
        <v>15</v>
      </c>
      <c r="TV104" s="1">
        <v>0</v>
      </c>
      <c r="TW104" s="1">
        <v>49</v>
      </c>
      <c r="TX104" s="1">
        <v>65</v>
      </c>
      <c r="TY104" s="1">
        <v>14</v>
      </c>
      <c r="TZ104" s="1">
        <v>95</v>
      </c>
      <c r="UA104" s="1">
        <v>21</v>
      </c>
      <c r="UB104" s="1">
        <v>0</v>
      </c>
      <c r="UC104" s="1">
        <v>0</v>
      </c>
      <c r="UD104" s="1">
        <v>0</v>
      </c>
      <c r="UE104" s="1">
        <v>8</v>
      </c>
      <c r="UF104" s="1">
        <v>0</v>
      </c>
      <c r="UG104" s="1">
        <v>24</v>
      </c>
      <c r="UH104" s="1">
        <v>0</v>
      </c>
      <c r="UI104" s="1">
        <v>0</v>
      </c>
      <c r="UJ104" s="1">
        <v>5</v>
      </c>
      <c r="UK104" s="1">
        <v>0</v>
      </c>
      <c r="UL104" s="1">
        <v>21</v>
      </c>
      <c r="UM104" s="1">
        <v>0</v>
      </c>
      <c r="UN104" s="1">
        <v>8</v>
      </c>
      <c r="UO104" s="1">
        <v>0</v>
      </c>
      <c r="UP104" s="1">
        <v>0</v>
      </c>
      <c r="UQ104" s="1">
        <v>6</v>
      </c>
      <c r="UR104" s="1">
        <v>0</v>
      </c>
      <c r="US104" s="1">
        <v>8</v>
      </c>
      <c r="UT104" s="1">
        <v>0</v>
      </c>
      <c r="UU104" s="1">
        <v>7</v>
      </c>
      <c r="UV104" s="1">
        <v>245</v>
      </c>
      <c r="UW104" s="1">
        <v>13</v>
      </c>
      <c r="UX104" s="1">
        <v>170</v>
      </c>
      <c r="UY104" s="1">
        <v>20</v>
      </c>
      <c r="UZ104" s="1">
        <v>24</v>
      </c>
      <c r="VA104" s="1">
        <v>0</v>
      </c>
      <c r="VB104" s="1">
        <v>0</v>
      </c>
      <c r="VC104" s="1">
        <v>0</v>
      </c>
      <c r="VD104" s="1">
        <v>2426</v>
      </c>
    </row>
    <row r="105" spans="1:576" x14ac:dyDescent="0.25">
      <c r="A105" s="4">
        <v>102</v>
      </c>
      <c r="B105" s="1" t="s">
        <v>73</v>
      </c>
      <c r="C105" s="1">
        <v>0</v>
      </c>
      <c r="D105" s="1">
        <v>0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0</v>
      </c>
      <c r="K105" s="1">
        <v>3</v>
      </c>
      <c r="L105" s="1">
        <v>5</v>
      </c>
      <c r="M105" s="1">
        <v>0</v>
      </c>
      <c r="N105" s="1">
        <v>0</v>
      </c>
      <c r="O105" s="1">
        <v>3</v>
      </c>
      <c r="P105" s="1">
        <v>8</v>
      </c>
      <c r="Q105" s="1">
        <v>0</v>
      </c>
      <c r="R105" s="1">
        <v>0</v>
      </c>
      <c r="S105" s="1">
        <v>0</v>
      </c>
      <c r="T105" s="1">
        <v>12</v>
      </c>
      <c r="U105" s="1">
        <v>0</v>
      </c>
      <c r="V105" s="1">
        <v>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8</v>
      </c>
      <c r="AC105" s="1">
        <v>0</v>
      </c>
      <c r="AD105" s="1">
        <v>0</v>
      </c>
      <c r="AE105" s="1">
        <v>0</v>
      </c>
      <c r="AF105" s="1">
        <v>0</v>
      </c>
      <c r="AG105" s="1">
        <v>5</v>
      </c>
      <c r="AH105" s="1">
        <v>0</v>
      </c>
      <c r="AI105" s="1">
        <v>25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14</v>
      </c>
      <c r="AQ105" s="1">
        <v>0</v>
      </c>
      <c r="AR105" s="1">
        <v>4</v>
      </c>
      <c r="AS105" s="1">
        <v>5</v>
      </c>
      <c r="AT105" s="1">
        <v>11</v>
      </c>
      <c r="AU105" s="1">
        <v>15</v>
      </c>
      <c r="AV105" s="1">
        <v>0</v>
      </c>
      <c r="AW105" s="1">
        <v>0</v>
      </c>
      <c r="AX105" s="1">
        <v>0</v>
      </c>
      <c r="AY105" s="1">
        <v>8</v>
      </c>
      <c r="AZ105" s="1">
        <v>7</v>
      </c>
      <c r="BA105" s="1">
        <v>0</v>
      </c>
      <c r="BB105" s="1">
        <v>10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4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5</v>
      </c>
      <c r="BX105" s="1">
        <v>23</v>
      </c>
      <c r="BY105" s="1">
        <v>0</v>
      </c>
      <c r="BZ105" s="1">
        <v>37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221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4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4</v>
      </c>
      <c r="DZ105" s="1">
        <v>0</v>
      </c>
      <c r="EA105" s="1">
        <v>0</v>
      </c>
      <c r="EB105" s="1">
        <v>0</v>
      </c>
      <c r="EC105" s="1">
        <v>3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0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6</v>
      </c>
      <c r="FU105" s="1">
        <v>0</v>
      </c>
      <c r="FV105" s="1">
        <v>0</v>
      </c>
      <c r="FW105" s="1">
        <v>3</v>
      </c>
      <c r="FX105" s="1">
        <v>28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3</v>
      </c>
      <c r="GE105" s="1">
        <v>0</v>
      </c>
      <c r="GF105" s="1">
        <v>5</v>
      </c>
      <c r="GG105" s="1">
        <v>0</v>
      </c>
      <c r="GH105" s="1">
        <v>0</v>
      </c>
      <c r="GI105" s="1">
        <v>0</v>
      </c>
      <c r="GJ105" s="1">
        <v>4</v>
      </c>
      <c r="GK105" s="1">
        <v>8</v>
      </c>
      <c r="GL105" s="1">
        <v>4</v>
      </c>
      <c r="GM105" s="1">
        <v>0</v>
      </c>
      <c r="GN105" s="1">
        <v>0</v>
      </c>
      <c r="GO105" s="1">
        <v>3</v>
      </c>
      <c r="GP105" s="1">
        <v>0</v>
      </c>
      <c r="GQ105" s="1">
        <v>3</v>
      </c>
      <c r="GR105" s="1">
        <v>0</v>
      </c>
      <c r="GS105" s="1">
        <v>0</v>
      </c>
      <c r="GT105" s="1">
        <v>3</v>
      </c>
      <c r="GU105" s="1">
        <v>0</v>
      </c>
      <c r="GV105" s="1">
        <v>0</v>
      </c>
      <c r="GW105" s="1">
        <v>0</v>
      </c>
      <c r="GX105" s="1">
        <v>3</v>
      </c>
      <c r="GY105" s="1">
        <v>0</v>
      </c>
      <c r="GZ105" s="1">
        <v>3</v>
      </c>
      <c r="HA105" s="1">
        <v>0</v>
      </c>
      <c r="HB105" s="1">
        <v>0</v>
      </c>
      <c r="HC105" s="1">
        <v>10</v>
      </c>
      <c r="HD105" s="1">
        <v>0</v>
      </c>
      <c r="HE105" s="1">
        <v>0</v>
      </c>
      <c r="HF105" s="1">
        <v>0</v>
      </c>
      <c r="HG105" s="1">
        <v>17</v>
      </c>
      <c r="HH105" s="1">
        <v>4</v>
      </c>
      <c r="HI105" s="1">
        <v>0</v>
      </c>
      <c r="HJ105" s="1">
        <v>4</v>
      </c>
      <c r="HK105" s="1">
        <v>3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3</v>
      </c>
      <c r="ID105" s="1">
        <v>0</v>
      </c>
      <c r="IE105" s="1">
        <v>3</v>
      </c>
      <c r="IF105" s="1">
        <v>18</v>
      </c>
      <c r="IG105" s="1">
        <v>0</v>
      </c>
      <c r="IH105" s="1">
        <v>19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171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3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7</v>
      </c>
      <c r="JK105" s="1">
        <v>0</v>
      </c>
      <c r="JL105" s="1">
        <v>0</v>
      </c>
      <c r="JM105" s="1">
        <v>0</v>
      </c>
      <c r="JN105" s="1">
        <v>3</v>
      </c>
      <c r="JO105" s="1">
        <v>4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3</v>
      </c>
      <c r="KG105" s="1">
        <v>3</v>
      </c>
      <c r="KH105" s="1">
        <v>0</v>
      </c>
      <c r="KI105" s="1">
        <v>0</v>
      </c>
      <c r="KJ105" s="1">
        <v>0</v>
      </c>
      <c r="KK105" s="1">
        <v>7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38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4</v>
      </c>
      <c r="SA105" s="1">
        <v>0</v>
      </c>
      <c r="SB105" s="1">
        <v>0</v>
      </c>
      <c r="SC105" s="1">
        <v>8</v>
      </c>
      <c r="SD105" s="1">
        <v>5</v>
      </c>
      <c r="SE105" s="1">
        <v>0</v>
      </c>
      <c r="SF105" s="1">
        <v>0</v>
      </c>
      <c r="SG105" s="1">
        <v>5</v>
      </c>
      <c r="SH105" s="1">
        <v>0</v>
      </c>
      <c r="SI105" s="1">
        <v>13</v>
      </c>
      <c r="SJ105" s="1">
        <v>11</v>
      </c>
      <c r="SK105" s="1">
        <v>0</v>
      </c>
      <c r="SL105" s="1">
        <v>0</v>
      </c>
      <c r="SM105" s="1">
        <v>12</v>
      </c>
      <c r="SN105" s="1">
        <v>45</v>
      </c>
      <c r="SO105" s="1">
        <v>0</v>
      </c>
      <c r="SP105" s="1">
        <v>0</v>
      </c>
      <c r="SQ105" s="1">
        <v>0</v>
      </c>
      <c r="SR105" s="1">
        <v>9</v>
      </c>
      <c r="SS105" s="1">
        <v>0</v>
      </c>
      <c r="ST105" s="1">
        <v>5</v>
      </c>
      <c r="SU105" s="1">
        <v>0</v>
      </c>
      <c r="SV105" s="1">
        <v>8</v>
      </c>
      <c r="SW105" s="1">
        <v>0</v>
      </c>
      <c r="SX105" s="1">
        <v>0</v>
      </c>
      <c r="SY105" s="1">
        <v>4</v>
      </c>
      <c r="SZ105" s="1">
        <v>20</v>
      </c>
      <c r="TA105" s="1">
        <v>7</v>
      </c>
      <c r="TB105" s="1">
        <v>4</v>
      </c>
      <c r="TC105" s="1">
        <v>0</v>
      </c>
      <c r="TD105" s="1">
        <v>0</v>
      </c>
      <c r="TE105" s="1">
        <v>7</v>
      </c>
      <c r="TF105" s="1">
        <v>0</v>
      </c>
      <c r="TG105" s="1">
        <v>32</v>
      </c>
      <c r="TH105" s="1">
        <v>0</v>
      </c>
      <c r="TI105" s="1">
        <v>4</v>
      </c>
      <c r="TJ105" s="1">
        <v>7</v>
      </c>
      <c r="TK105" s="1">
        <v>0</v>
      </c>
      <c r="TL105" s="1">
        <v>0</v>
      </c>
      <c r="TM105" s="1">
        <v>0</v>
      </c>
      <c r="TN105" s="1">
        <v>16</v>
      </c>
      <c r="TO105" s="1">
        <v>0</v>
      </c>
      <c r="TP105" s="1">
        <v>6</v>
      </c>
      <c r="TQ105" s="1">
        <v>0</v>
      </c>
      <c r="TR105" s="1">
        <v>16</v>
      </c>
      <c r="TS105" s="1">
        <v>34</v>
      </c>
      <c r="TT105" s="1">
        <v>0</v>
      </c>
      <c r="TU105" s="1">
        <v>0</v>
      </c>
      <c r="TV105" s="1">
        <v>0</v>
      </c>
      <c r="TW105" s="1">
        <v>34</v>
      </c>
      <c r="TX105" s="1">
        <v>5</v>
      </c>
      <c r="TY105" s="1">
        <v>0</v>
      </c>
      <c r="TZ105" s="1">
        <v>18</v>
      </c>
      <c r="UA105" s="1">
        <v>3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0</v>
      </c>
      <c r="UH105" s="1">
        <v>0</v>
      </c>
      <c r="UI105" s="1">
        <v>0</v>
      </c>
      <c r="UJ105" s="1">
        <v>0</v>
      </c>
      <c r="UK105" s="1">
        <v>0</v>
      </c>
      <c r="UL105" s="1">
        <v>7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3</v>
      </c>
      <c r="UT105" s="1">
        <v>0</v>
      </c>
      <c r="UU105" s="1">
        <v>15</v>
      </c>
      <c r="UV105" s="1">
        <v>45</v>
      </c>
      <c r="UW105" s="1">
        <v>0</v>
      </c>
      <c r="UX105" s="1">
        <v>55</v>
      </c>
      <c r="UY105" s="1">
        <v>6</v>
      </c>
      <c r="UZ105" s="1">
        <v>0</v>
      </c>
      <c r="VA105" s="1">
        <v>0</v>
      </c>
      <c r="VB105" s="1">
        <v>0</v>
      </c>
      <c r="VC105" s="1">
        <v>0</v>
      </c>
      <c r="VD105" s="1">
        <v>465</v>
      </c>
    </row>
    <row r="106" spans="1:576" x14ac:dyDescent="0.2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6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3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18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9</v>
      </c>
      <c r="FK106" s="1">
        <v>0</v>
      </c>
      <c r="FL106" s="1">
        <v>3</v>
      </c>
      <c r="FM106" s="1">
        <v>15</v>
      </c>
      <c r="FN106" s="1">
        <v>49</v>
      </c>
      <c r="FO106" s="1">
        <v>11</v>
      </c>
      <c r="FP106" s="1">
        <v>17</v>
      </c>
      <c r="FQ106" s="1">
        <v>65</v>
      </c>
      <c r="FR106" s="1">
        <v>0</v>
      </c>
      <c r="FS106" s="1">
        <v>47</v>
      </c>
      <c r="FT106" s="1">
        <v>195</v>
      </c>
      <c r="FU106" s="1">
        <v>0</v>
      </c>
      <c r="FV106" s="1">
        <v>0</v>
      </c>
      <c r="FW106" s="1">
        <v>194</v>
      </c>
      <c r="FX106" s="1">
        <v>1199</v>
      </c>
      <c r="FY106" s="1">
        <v>4</v>
      </c>
      <c r="FZ106" s="1">
        <v>0</v>
      </c>
      <c r="GA106" s="1">
        <v>0</v>
      </c>
      <c r="GB106" s="1">
        <v>47</v>
      </c>
      <c r="GC106" s="1">
        <v>6</v>
      </c>
      <c r="GD106" s="1">
        <v>93</v>
      </c>
      <c r="GE106" s="1">
        <v>0</v>
      </c>
      <c r="GF106" s="1">
        <v>110</v>
      </c>
      <c r="GG106" s="1">
        <v>0</v>
      </c>
      <c r="GH106" s="1">
        <v>11</v>
      </c>
      <c r="GI106" s="1">
        <v>10</v>
      </c>
      <c r="GJ106" s="1">
        <v>294</v>
      </c>
      <c r="GK106" s="1">
        <v>39</v>
      </c>
      <c r="GL106" s="1">
        <v>9</v>
      </c>
      <c r="GM106" s="1">
        <v>0</v>
      </c>
      <c r="GN106" s="1">
        <v>0</v>
      </c>
      <c r="GO106" s="1">
        <v>74</v>
      </c>
      <c r="GP106" s="1">
        <v>3</v>
      </c>
      <c r="GQ106" s="1">
        <v>58</v>
      </c>
      <c r="GR106" s="1">
        <v>0</v>
      </c>
      <c r="GS106" s="1">
        <v>86</v>
      </c>
      <c r="GT106" s="1">
        <v>138</v>
      </c>
      <c r="GU106" s="1">
        <v>24</v>
      </c>
      <c r="GV106" s="1">
        <v>0</v>
      </c>
      <c r="GW106" s="1">
        <v>15</v>
      </c>
      <c r="GX106" s="1">
        <v>79</v>
      </c>
      <c r="GY106" s="1">
        <v>0</v>
      </c>
      <c r="GZ106" s="1">
        <v>33</v>
      </c>
      <c r="HA106" s="1">
        <v>54</v>
      </c>
      <c r="HB106" s="1">
        <v>55</v>
      </c>
      <c r="HC106" s="1">
        <v>193</v>
      </c>
      <c r="HD106" s="1">
        <v>20</v>
      </c>
      <c r="HE106" s="1">
        <v>15</v>
      </c>
      <c r="HF106" s="1">
        <v>5</v>
      </c>
      <c r="HG106" s="1">
        <v>143</v>
      </c>
      <c r="HH106" s="1">
        <v>34</v>
      </c>
      <c r="HI106" s="1">
        <v>17</v>
      </c>
      <c r="HJ106" s="1">
        <v>50</v>
      </c>
      <c r="HK106" s="1">
        <v>27</v>
      </c>
      <c r="HL106" s="1">
        <v>0</v>
      </c>
      <c r="HM106" s="1">
        <v>3</v>
      </c>
      <c r="HN106" s="1">
        <v>3</v>
      </c>
      <c r="HO106" s="1">
        <v>32</v>
      </c>
      <c r="HP106" s="1">
        <v>0</v>
      </c>
      <c r="HQ106" s="1">
        <v>69</v>
      </c>
      <c r="HR106" s="1">
        <v>5</v>
      </c>
      <c r="HS106" s="1">
        <v>0</v>
      </c>
      <c r="HT106" s="1">
        <v>3</v>
      </c>
      <c r="HU106" s="1">
        <v>0</v>
      </c>
      <c r="HV106" s="1">
        <v>69</v>
      </c>
      <c r="HW106" s="1">
        <v>4</v>
      </c>
      <c r="HX106" s="1">
        <v>3</v>
      </c>
      <c r="HY106" s="1">
        <v>0</v>
      </c>
      <c r="HZ106" s="1">
        <v>0</v>
      </c>
      <c r="IA106" s="1">
        <v>9</v>
      </c>
      <c r="IB106" s="1">
        <v>9</v>
      </c>
      <c r="IC106" s="1">
        <v>6</v>
      </c>
      <c r="ID106" s="1">
        <v>0</v>
      </c>
      <c r="IE106" s="1">
        <v>74</v>
      </c>
      <c r="IF106" s="1">
        <v>63</v>
      </c>
      <c r="IG106" s="1">
        <v>0</v>
      </c>
      <c r="IH106" s="1">
        <v>244</v>
      </c>
      <c r="II106" s="1">
        <v>28</v>
      </c>
      <c r="IJ106" s="1">
        <v>74</v>
      </c>
      <c r="IK106" s="1">
        <v>0</v>
      </c>
      <c r="IL106" s="1">
        <v>0</v>
      </c>
      <c r="IM106" s="1">
        <v>8</v>
      </c>
      <c r="IN106" s="1">
        <v>4279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4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9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85</v>
      </c>
      <c r="MO106" s="1">
        <v>0</v>
      </c>
      <c r="MP106" s="1">
        <v>0</v>
      </c>
      <c r="MQ106" s="1">
        <v>0</v>
      </c>
      <c r="MR106" s="1">
        <v>3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7</v>
      </c>
      <c r="NB106" s="1">
        <v>0</v>
      </c>
      <c r="NC106" s="1">
        <v>5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3</v>
      </c>
      <c r="NJ106" s="1">
        <v>5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16</v>
      </c>
      <c r="NZ106" s="1">
        <v>0</v>
      </c>
      <c r="OA106" s="1">
        <v>0</v>
      </c>
      <c r="OB106" s="1">
        <v>0</v>
      </c>
      <c r="OC106" s="1">
        <v>0</v>
      </c>
      <c r="OD106" s="1">
        <v>11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156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3</v>
      </c>
      <c r="SA106" s="1">
        <v>0</v>
      </c>
      <c r="SB106" s="1">
        <v>3</v>
      </c>
      <c r="SC106" s="1">
        <v>15</v>
      </c>
      <c r="SD106" s="1">
        <v>52</v>
      </c>
      <c r="SE106" s="1">
        <v>11</v>
      </c>
      <c r="SF106" s="1">
        <v>23</v>
      </c>
      <c r="SG106" s="1">
        <v>75</v>
      </c>
      <c r="SH106" s="1">
        <v>0</v>
      </c>
      <c r="SI106" s="1">
        <v>47</v>
      </c>
      <c r="SJ106" s="1">
        <v>197</v>
      </c>
      <c r="SK106" s="1">
        <v>0</v>
      </c>
      <c r="SL106" s="1">
        <v>0</v>
      </c>
      <c r="SM106" s="1">
        <v>194</v>
      </c>
      <c r="SN106" s="1">
        <v>1204</v>
      </c>
      <c r="SO106" s="1">
        <v>4</v>
      </c>
      <c r="SP106" s="1">
        <v>0</v>
      </c>
      <c r="SQ106" s="1">
        <v>0</v>
      </c>
      <c r="SR106" s="1">
        <v>49</v>
      </c>
      <c r="SS106" s="1">
        <v>6</v>
      </c>
      <c r="ST106" s="1">
        <v>97</v>
      </c>
      <c r="SU106" s="1">
        <v>0</v>
      </c>
      <c r="SV106" s="1">
        <v>190</v>
      </c>
      <c r="SW106" s="1">
        <v>0</v>
      </c>
      <c r="SX106" s="1">
        <v>11</v>
      </c>
      <c r="SY106" s="1">
        <v>10</v>
      </c>
      <c r="SZ106" s="1">
        <v>302</v>
      </c>
      <c r="TA106" s="1">
        <v>37</v>
      </c>
      <c r="TB106" s="1">
        <v>9</v>
      </c>
      <c r="TC106" s="1">
        <v>0</v>
      </c>
      <c r="TD106" s="1">
        <v>0</v>
      </c>
      <c r="TE106" s="1">
        <v>75</v>
      </c>
      <c r="TF106" s="1">
        <v>3</v>
      </c>
      <c r="TG106" s="1">
        <v>58</v>
      </c>
      <c r="TH106" s="1">
        <v>0</v>
      </c>
      <c r="TI106" s="1">
        <v>98</v>
      </c>
      <c r="TJ106" s="1">
        <v>146</v>
      </c>
      <c r="TK106" s="1">
        <v>32</v>
      </c>
      <c r="TL106" s="1">
        <v>0</v>
      </c>
      <c r="TM106" s="1">
        <v>15</v>
      </c>
      <c r="TN106" s="1">
        <v>86</v>
      </c>
      <c r="TO106" s="1">
        <v>0</v>
      </c>
      <c r="TP106" s="1">
        <v>33</v>
      </c>
      <c r="TQ106" s="1">
        <v>58</v>
      </c>
      <c r="TR106" s="1">
        <v>50</v>
      </c>
      <c r="TS106" s="1">
        <v>193</v>
      </c>
      <c r="TT106" s="1">
        <v>20</v>
      </c>
      <c r="TU106" s="1">
        <v>15</v>
      </c>
      <c r="TV106" s="1">
        <v>5</v>
      </c>
      <c r="TW106" s="1">
        <v>148</v>
      </c>
      <c r="TX106" s="1">
        <v>33</v>
      </c>
      <c r="TY106" s="1">
        <v>17</v>
      </c>
      <c r="TZ106" s="1">
        <v>50</v>
      </c>
      <c r="UA106" s="1">
        <v>32</v>
      </c>
      <c r="UB106" s="1">
        <v>0</v>
      </c>
      <c r="UC106" s="1">
        <v>3</v>
      </c>
      <c r="UD106" s="1">
        <v>3</v>
      </c>
      <c r="UE106" s="1">
        <v>32</v>
      </c>
      <c r="UF106" s="1">
        <v>0</v>
      </c>
      <c r="UG106" s="1">
        <v>88</v>
      </c>
      <c r="UH106" s="1">
        <v>5</v>
      </c>
      <c r="UI106" s="1">
        <v>0</v>
      </c>
      <c r="UJ106" s="1">
        <v>3</v>
      </c>
      <c r="UK106" s="1">
        <v>0</v>
      </c>
      <c r="UL106" s="1">
        <v>77</v>
      </c>
      <c r="UM106" s="1">
        <v>4</v>
      </c>
      <c r="UN106" s="1">
        <v>3</v>
      </c>
      <c r="UO106" s="1">
        <v>0</v>
      </c>
      <c r="UP106" s="1">
        <v>0</v>
      </c>
      <c r="UQ106" s="1">
        <v>9</v>
      </c>
      <c r="UR106" s="1">
        <v>9</v>
      </c>
      <c r="US106" s="1">
        <v>6</v>
      </c>
      <c r="UT106" s="1">
        <v>0</v>
      </c>
      <c r="UU106" s="1">
        <v>72</v>
      </c>
      <c r="UV106" s="1">
        <v>63</v>
      </c>
      <c r="UW106" s="1">
        <v>0</v>
      </c>
      <c r="UX106" s="1">
        <v>245</v>
      </c>
      <c r="UY106" s="1">
        <v>28</v>
      </c>
      <c r="UZ106" s="1">
        <v>74</v>
      </c>
      <c r="VA106" s="1">
        <v>0</v>
      </c>
      <c r="VB106" s="1">
        <v>0</v>
      </c>
      <c r="VC106" s="1">
        <v>8</v>
      </c>
      <c r="VD106" s="1">
        <v>4466</v>
      </c>
    </row>
    <row r="107" spans="1:576" x14ac:dyDescent="0.25">
      <c r="A107" s="4">
        <v>104</v>
      </c>
      <c r="B107" s="1" t="s">
        <v>480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5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8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5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6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4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5</v>
      </c>
      <c r="DC107" s="1">
        <v>0</v>
      </c>
      <c r="DD107" s="1">
        <v>0</v>
      </c>
      <c r="DE107" s="1">
        <v>0</v>
      </c>
      <c r="DF107" s="1">
        <v>5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4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3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5</v>
      </c>
      <c r="EN107" s="1">
        <v>0</v>
      </c>
      <c r="EO107" s="1">
        <v>0</v>
      </c>
      <c r="EP107" s="1">
        <v>0</v>
      </c>
      <c r="EQ107" s="1">
        <v>0</v>
      </c>
      <c r="ER107" s="1">
        <v>4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33</v>
      </c>
      <c r="FK107" s="1">
        <v>0</v>
      </c>
      <c r="FL107" s="1">
        <v>0</v>
      </c>
      <c r="FM107" s="1">
        <v>19</v>
      </c>
      <c r="FN107" s="1">
        <v>53</v>
      </c>
      <c r="FO107" s="1">
        <v>6</v>
      </c>
      <c r="FP107" s="1">
        <v>4</v>
      </c>
      <c r="FQ107" s="1">
        <v>108</v>
      </c>
      <c r="FR107" s="1">
        <v>3</v>
      </c>
      <c r="FS107" s="1">
        <v>70</v>
      </c>
      <c r="FT107" s="1">
        <v>59</v>
      </c>
      <c r="FU107" s="1">
        <v>3</v>
      </c>
      <c r="FV107" s="1">
        <v>4</v>
      </c>
      <c r="FW107" s="1">
        <v>31</v>
      </c>
      <c r="FX107" s="1">
        <v>132</v>
      </c>
      <c r="FY107" s="1">
        <v>0</v>
      </c>
      <c r="FZ107" s="1">
        <v>3</v>
      </c>
      <c r="GA107" s="1">
        <v>9</v>
      </c>
      <c r="GB107" s="1">
        <v>23</v>
      </c>
      <c r="GC107" s="1">
        <v>3</v>
      </c>
      <c r="GD107" s="1">
        <v>135</v>
      </c>
      <c r="GE107" s="1">
        <v>0</v>
      </c>
      <c r="GF107" s="1">
        <v>257</v>
      </c>
      <c r="GG107" s="1">
        <v>4</v>
      </c>
      <c r="GH107" s="1">
        <v>4</v>
      </c>
      <c r="GI107" s="1">
        <v>21</v>
      </c>
      <c r="GJ107" s="1">
        <v>87</v>
      </c>
      <c r="GK107" s="1">
        <v>53</v>
      </c>
      <c r="GL107" s="1">
        <v>0</v>
      </c>
      <c r="GM107" s="1">
        <v>6</v>
      </c>
      <c r="GN107" s="1">
        <v>0</v>
      </c>
      <c r="GO107" s="1">
        <v>41</v>
      </c>
      <c r="GP107" s="1">
        <v>0</v>
      </c>
      <c r="GQ107" s="1">
        <v>34</v>
      </c>
      <c r="GR107" s="1">
        <v>0</v>
      </c>
      <c r="GS107" s="1">
        <v>300</v>
      </c>
      <c r="GT107" s="1">
        <v>83</v>
      </c>
      <c r="GU107" s="1">
        <v>3</v>
      </c>
      <c r="GV107" s="1">
        <v>0</v>
      </c>
      <c r="GW107" s="1">
        <v>0</v>
      </c>
      <c r="GX107" s="1">
        <v>51</v>
      </c>
      <c r="GY107" s="1">
        <v>6</v>
      </c>
      <c r="GZ107" s="1">
        <v>26</v>
      </c>
      <c r="HA107" s="1">
        <v>37</v>
      </c>
      <c r="HB107" s="1">
        <v>128</v>
      </c>
      <c r="HC107" s="1">
        <v>44</v>
      </c>
      <c r="HD107" s="1">
        <v>7</v>
      </c>
      <c r="HE107" s="1">
        <v>9</v>
      </c>
      <c r="HF107" s="1">
        <v>3</v>
      </c>
      <c r="HG107" s="1">
        <v>132</v>
      </c>
      <c r="HH107" s="1">
        <v>54</v>
      </c>
      <c r="HI107" s="1">
        <v>3</v>
      </c>
      <c r="HJ107" s="1">
        <v>53</v>
      </c>
      <c r="HK107" s="1">
        <v>42</v>
      </c>
      <c r="HL107" s="1">
        <v>0</v>
      </c>
      <c r="HM107" s="1">
        <v>0</v>
      </c>
      <c r="HN107" s="1">
        <v>0</v>
      </c>
      <c r="HO107" s="1">
        <v>14</v>
      </c>
      <c r="HP107" s="1">
        <v>0</v>
      </c>
      <c r="HQ107" s="1">
        <v>118</v>
      </c>
      <c r="HR107" s="1">
        <v>0</v>
      </c>
      <c r="HS107" s="1">
        <v>0</v>
      </c>
      <c r="HT107" s="1">
        <v>0</v>
      </c>
      <c r="HU107" s="1">
        <v>0</v>
      </c>
      <c r="HV107" s="1">
        <v>99</v>
      </c>
      <c r="HW107" s="1">
        <v>0</v>
      </c>
      <c r="HX107" s="1">
        <v>12</v>
      </c>
      <c r="HY107" s="1">
        <v>3</v>
      </c>
      <c r="HZ107" s="1">
        <v>0</v>
      </c>
      <c r="IA107" s="1">
        <v>0</v>
      </c>
      <c r="IB107" s="1">
        <v>3</v>
      </c>
      <c r="IC107" s="1">
        <v>16</v>
      </c>
      <c r="ID107" s="1">
        <v>0</v>
      </c>
      <c r="IE107" s="1">
        <v>61</v>
      </c>
      <c r="IF107" s="1">
        <v>69</v>
      </c>
      <c r="IG107" s="1">
        <v>0</v>
      </c>
      <c r="IH107" s="1">
        <v>142</v>
      </c>
      <c r="II107" s="1">
        <v>25</v>
      </c>
      <c r="IJ107" s="1">
        <v>24</v>
      </c>
      <c r="IK107" s="1">
        <v>0</v>
      </c>
      <c r="IL107" s="1">
        <v>0</v>
      </c>
      <c r="IM107" s="1">
        <v>3</v>
      </c>
      <c r="IN107" s="1">
        <v>2728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4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3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5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18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96</v>
      </c>
      <c r="LZ107" s="1">
        <v>0</v>
      </c>
      <c r="MA107" s="1">
        <v>10</v>
      </c>
      <c r="MB107" s="1">
        <v>0</v>
      </c>
      <c r="MC107" s="1">
        <v>0</v>
      </c>
      <c r="MD107" s="1">
        <v>0</v>
      </c>
      <c r="ME107" s="1">
        <v>5</v>
      </c>
      <c r="MF107" s="1">
        <v>16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12</v>
      </c>
      <c r="MM107" s="1">
        <v>0</v>
      </c>
      <c r="MN107" s="1">
        <v>487</v>
      </c>
      <c r="MO107" s="1">
        <v>0</v>
      </c>
      <c r="MP107" s="1">
        <v>0</v>
      </c>
      <c r="MQ107" s="1">
        <v>0</v>
      </c>
      <c r="MR107" s="1">
        <v>11</v>
      </c>
      <c r="MS107" s="1">
        <v>4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74</v>
      </c>
      <c r="NB107" s="1">
        <v>3</v>
      </c>
      <c r="NC107" s="1">
        <v>0</v>
      </c>
      <c r="ND107" s="1">
        <v>0</v>
      </c>
      <c r="NE107" s="1">
        <v>0</v>
      </c>
      <c r="NF107" s="1">
        <v>6</v>
      </c>
      <c r="NG107" s="1">
        <v>0</v>
      </c>
      <c r="NH107" s="1">
        <v>0</v>
      </c>
      <c r="NI107" s="1">
        <v>0</v>
      </c>
      <c r="NJ107" s="1">
        <v>11</v>
      </c>
      <c r="NK107" s="1">
        <v>0</v>
      </c>
      <c r="NL107" s="1">
        <v>0</v>
      </c>
      <c r="NM107" s="1">
        <v>0</v>
      </c>
      <c r="NN107" s="1">
        <v>0</v>
      </c>
      <c r="NO107" s="1">
        <v>19</v>
      </c>
      <c r="NP107" s="1">
        <v>0</v>
      </c>
      <c r="NQ107" s="1">
        <v>0</v>
      </c>
      <c r="NR107" s="1">
        <v>4</v>
      </c>
      <c r="NS107" s="1">
        <v>11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82</v>
      </c>
      <c r="NZ107" s="1">
        <v>0</v>
      </c>
      <c r="OA107" s="1">
        <v>0</v>
      </c>
      <c r="OB107" s="1">
        <v>0</v>
      </c>
      <c r="OC107" s="1">
        <v>0</v>
      </c>
      <c r="OD107" s="1">
        <v>63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3</v>
      </c>
      <c r="OL107" s="1">
        <v>0</v>
      </c>
      <c r="OM107" s="1">
        <v>6</v>
      </c>
      <c r="ON107" s="1">
        <v>0</v>
      </c>
      <c r="OO107" s="1">
        <v>0</v>
      </c>
      <c r="OP107" s="1">
        <v>0</v>
      </c>
      <c r="OQ107" s="1">
        <v>0</v>
      </c>
      <c r="OR107" s="1">
        <v>3</v>
      </c>
      <c r="OS107" s="1">
        <v>0</v>
      </c>
      <c r="OT107" s="1">
        <v>0</v>
      </c>
      <c r="OU107" s="1">
        <v>0</v>
      </c>
      <c r="OV107" s="1">
        <v>917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3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19</v>
      </c>
      <c r="SA107" s="1">
        <v>3</v>
      </c>
      <c r="SB107" s="1">
        <v>0</v>
      </c>
      <c r="SC107" s="1">
        <v>19</v>
      </c>
      <c r="SD107" s="1">
        <v>59</v>
      </c>
      <c r="SE107" s="1">
        <v>6</v>
      </c>
      <c r="SF107" s="1">
        <v>4</v>
      </c>
      <c r="SG107" s="1">
        <v>206</v>
      </c>
      <c r="SH107" s="1">
        <v>3</v>
      </c>
      <c r="SI107" s="1">
        <v>83</v>
      </c>
      <c r="SJ107" s="1">
        <v>67</v>
      </c>
      <c r="SK107" s="1">
        <v>3</v>
      </c>
      <c r="SL107" s="1">
        <v>4</v>
      </c>
      <c r="SM107" s="1">
        <v>36</v>
      </c>
      <c r="SN107" s="1">
        <v>155</v>
      </c>
      <c r="SO107" s="1">
        <v>0</v>
      </c>
      <c r="SP107" s="1">
        <v>3</v>
      </c>
      <c r="SQ107" s="1">
        <v>9</v>
      </c>
      <c r="SR107" s="1">
        <v>30</v>
      </c>
      <c r="SS107" s="1">
        <v>3</v>
      </c>
      <c r="ST107" s="1">
        <v>153</v>
      </c>
      <c r="SU107" s="1">
        <v>0</v>
      </c>
      <c r="SV107" s="1">
        <v>754</v>
      </c>
      <c r="SW107" s="1">
        <v>4</v>
      </c>
      <c r="SX107" s="1">
        <v>4</v>
      </c>
      <c r="SY107" s="1">
        <v>21</v>
      </c>
      <c r="SZ107" s="1">
        <v>99</v>
      </c>
      <c r="TA107" s="1">
        <v>59</v>
      </c>
      <c r="TB107" s="1">
        <v>0</v>
      </c>
      <c r="TC107" s="1">
        <v>6</v>
      </c>
      <c r="TD107" s="1">
        <v>0</v>
      </c>
      <c r="TE107" s="1">
        <v>43</v>
      </c>
      <c r="TF107" s="1">
        <v>5</v>
      </c>
      <c r="TG107" s="1">
        <v>41</v>
      </c>
      <c r="TH107" s="1">
        <v>0</v>
      </c>
      <c r="TI107" s="1">
        <v>386</v>
      </c>
      <c r="TJ107" s="1">
        <v>85</v>
      </c>
      <c r="TK107" s="1">
        <v>3</v>
      </c>
      <c r="TL107" s="1">
        <v>0</v>
      </c>
      <c r="TM107" s="1">
        <v>0</v>
      </c>
      <c r="TN107" s="1">
        <v>62</v>
      </c>
      <c r="TO107" s="1">
        <v>6</v>
      </c>
      <c r="TP107" s="1">
        <v>26</v>
      </c>
      <c r="TQ107" s="1">
        <v>38</v>
      </c>
      <c r="TR107" s="1">
        <v>142</v>
      </c>
      <c r="TS107" s="1">
        <v>43</v>
      </c>
      <c r="TT107" s="1">
        <v>7</v>
      </c>
      <c r="TU107" s="1">
        <v>9</v>
      </c>
      <c r="TV107" s="1">
        <v>3</v>
      </c>
      <c r="TW107" s="1">
        <v>156</v>
      </c>
      <c r="TX107" s="1">
        <v>60</v>
      </c>
      <c r="TY107" s="1">
        <v>8</v>
      </c>
      <c r="TZ107" s="1">
        <v>62</v>
      </c>
      <c r="UA107" s="1">
        <v>49</v>
      </c>
      <c r="UB107" s="1">
        <v>0</v>
      </c>
      <c r="UC107" s="1">
        <v>0</v>
      </c>
      <c r="UD107" s="1">
        <v>0</v>
      </c>
      <c r="UE107" s="1">
        <v>17</v>
      </c>
      <c r="UF107" s="1">
        <v>0</v>
      </c>
      <c r="UG107" s="1">
        <v>205</v>
      </c>
      <c r="UH107" s="1">
        <v>0</v>
      </c>
      <c r="UI107" s="1">
        <v>0</v>
      </c>
      <c r="UJ107" s="1">
        <v>0</v>
      </c>
      <c r="UK107" s="1">
        <v>0</v>
      </c>
      <c r="UL107" s="1">
        <v>167</v>
      </c>
      <c r="UM107" s="1">
        <v>0</v>
      </c>
      <c r="UN107" s="1">
        <v>12</v>
      </c>
      <c r="UO107" s="1">
        <v>5</v>
      </c>
      <c r="UP107" s="1">
        <v>0</v>
      </c>
      <c r="UQ107" s="1">
        <v>0</v>
      </c>
      <c r="UR107" s="1">
        <v>0</v>
      </c>
      <c r="US107" s="1">
        <v>14</v>
      </c>
      <c r="UT107" s="1">
        <v>0</v>
      </c>
      <c r="UU107" s="1">
        <v>68</v>
      </c>
      <c r="UV107" s="1">
        <v>72</v>
      </c>
      <c r="UW107" s="1">
        <v>0</v>
      </c>
      <c r="UX107" s="1">
        <v>152</v>
      </c>
      <c r="UY107" s="1">
        <v>30</v>
      </c>
      <c r="UZ107" s="1">
        <v>30</v>
      </c>
      <c r="VA107" s="1">
        <v>0</v>
      </c>
      <c r="VB107" s="1">
        <v>0</v>
      </c>
      <c r="VC107" s="1">
        <v>6</v>
      </c>
      <c r="VD107" s="1">
        <v>3767</v>
      </c>
    </row>
    <row r="108" spans="1:576" x14ac:dyDescent="0.25">
      <c r="A108" s="4">
        <v>105</v>
      </c>
      <c r="B108" s="1" t="s">
        <v>486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11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14</v>
      </c>
      <c r="FU108" s="1">
        <v>0</v>
      </c>
      <c r="FV108" s="1">
        <v>0</v>
      </c>
      <c r="FW108" s="1">
        <v>0</v>
      </c>
      <c r="FX108" s="1">
        <v>10</v>
      </c>
      <c r="FY108" s="1">
        <v>0</v>
      </c>
      <c r="FZ108" s="1">
        <v>0</v>
      </c>
      <c r="GA108" s="1">
        <v>0</v>
      </c>
      <c r="GB108" s="1">
        <v>0</v>
      </c>
      <c r="GC108" s="1">
        <v>0</v>
      </c>
      <c r="GD108" s="1">
        <v>0</v>
      </c>
      <c r="GE108" s="1">
        <v>0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>
        <v>3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3</v>
      </c>
      <c r="GY108" s="1">
        <v>0</v>
      </c>
      <c r="GZ108" s="1">
        <v>4</v>
      </c>
      <c r="HA108" s="1">
        <v>3</v>
      </c>
      <c r="HB108" s="1">
        <v>7</v>
      </c>
      <c r="HC108" s="1">
        <v>11</v>
      </c>
      <c r="HD108" s="1">
        <v>4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X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4</v>
      </c>
      <c r="IF108" s="1">
        <v>14</v>
      </c>
      <c r="IG108" s="1">
        <v>4</v>
      </c>
      <c r="IH108" s="1">
        <v>22</v>
      </c>
      <c r="II108" s="1">
        <v>0</v>
      </c>
      <c r="IJ108" s="1">
        <v>0</v>
      </c>
      <c r="IK108" s="1">
        <v>0</v>
      </c>
      <c r="IL108" s="1">
        <v>0</v>
      </c>
      <c r="IM108" s="1">
        <v>0</v>
      </c>
      <c r="IN108" s="1">
        <v>122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0</v>
      </c>
      <c r="PG108" s="1">
        <v>0</v>
      </c>
      <c r="PH108" s="1">
        <v>0</v>
      </c>
      <c r="PI108" s="1">
        <v>0</v>
      </c>
      <c r="PJ108" s="1">
        <v>0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0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0</v>
      </c>
      <c r="SA108" s="1">
        <v>0</v>
      </c>
      <c r="SB108" s="1">
        <v>0</v>
      </c>
      <c r="SC108" s="1">
        <v>0</v>
      </c>
      <c r="SD108" s="1">
        <v>0</v>
      </c>
      <c r="SE108" s="1">
        <v>0</v>
      </c>
      <c r="SF108" s="1">
        <v>0</v>
      </c>
      <c r="SG108" s="1">
        <v>0</v>
      </c>
      <c r="SH108" s="1">
        <v>0</v>
      </c>
      <c r="SI108" s="1">
        <v>0</v>
      </c>
      <c r="SJ108" s="1">
        <v>14</v>
      </c>
      <c r="SK108" s="1">
        <v>0</v>
      </c>
      <c r="SL108" s="1">
        <v>0</v>
      </c>
      <c r="SM108" s="1">
        <v>0</v>
      </c>
      <c r="SN108" s="1">
        <v>15</v>
      </c>
      <c r="SO108" s="1">
        <v>0</v>
      </c>
      <c r="SP108" s="1">
        <v>0</v>
      </c>
      <c r="SQ108" s="1">
        <v>0</v>
      </c>
      <c r="SR108" s="1">
        <v>0</v>
      </c>
      <c r="SS108" s="1">
        <v>0</v>
      </c>
      <c r="ST108" s="1">
        <v>0</v>
      </c>
      <c r="SU108" s="1">
        <v>0</v>
      </c>
      <c r="SV108" s="1">
        <v>0</v>
      </c>
      <c r="SW108" s="1">
        <v>0</v>
      </c>
      <c r="SX108" s="1">
        <v>0</v>
      </c>
      <c r="SY108" s="1">
        <v>0</v>
      </c>
      <c r="SZ108" s="1">
        <v>0</v>
      </c>
      <c r="TA108" s="1">
        <v>0</v>
      </c>
      <c r="TB108" s="1">
        <v>3</v>
      </c>
      <c r="TC108" s="1">
        <v>0</v>
      </c>
      <c r="TD108" s="1">
        <v>0</v>
      </c>
      <c r="TE108" s="1">
        <v>0</v>
      </c>
      <c r="TF108" s="1">
        <v>0</v>
      </c>
      <c r="TG108" s="1">
        <v>0</v>
      </c>
      <c r="TH108" s="1">
        <v>0</v>
      </c>
      <c r="TI108" s="1">
        <v>0</v>
      </c>
      <c r="TJ108" s="1">
        <v>0</v>
      </c>
      <c r="TK108" s="1">
        <v>0</v>
      </c>
      <c r="TL108" s="1">
        <v>0</v>
      </c>
      <c r="TM108" s="1">
        <v>0</v>
      </c>
      <c r="TN108" s="1">
        <v>3</v>
      </c>
      <c r="TO108" s="1">
        <v>0</v>
      </c>
      <c r="TP108" s="1">
        <v>4</v>
      </c>
      <c r="TQ108" s="1">
        <v>3</v>
      </c>
      <c r="TR108" s="1">
        <v>7</v>
      </c>
      <c r="TS108" s="1">
        <v>11</v>
      </c>
      <c r="TT108" s="1">
        <v>4</v>
      </c>
      <c r="TU108" s="1">
        <v>0</v>
      </c>
      <c r="TV108" s="1">
        <v>0</v>
      </c>
      <c r="TW108" s="1">
        <v>0</v>
      </c>
      <c r="TX108" s="1">
        <v>6</v>
      </c>
      <c r="TY108" s="1">
        <v>0</v>
      </c>
      <c r="TZ108" s="1">
        <v>0</v>
      </c>
      <c r="UA108" s="1">
        <v>0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0</v>
      </c>
      <c r="UH108" s="1">
        <v>0</v>
      </c>
      <c r="UI108" s="1">
        <v>0</v>
      </c>
      <c r="UJ108" s="1">
        <v>0</v>
      </c>
      <c r="UK108" s="1">
        <v>0</v>
      </c>
      <c r="UL108" s="1">
        <v>0</v>
      </c>
      <c r="UM108" s="1">
        <v>0</v>
      </c>
      <c r="UN108" s="1">
        <v>0</v>
      </c>
      <c r="UO108" s="1">
        <v>0</v>
      </c>
      <c r="UP108" s="1">
        <v>0</v>
      </c>
      <c r="UQ108" s="1">
        <v>0</v>
      </c>
      <c r="UR108" s="1">
        <v>0</v>
      </c>
      <c r="US108" s="1">
        <v>0</v>
      </c>
      <c r="UT108" s="1">
        <v>0</v>
      </c>
      <c r="UU108" s="1">
        <v>4</v>
      </c>
      <c r="UV108" s="1">
        <v>14</v>
      </c>
      <c r="UW108" s="1">
        <v>4</v>
      </c>
      <c r="UX108" s="1">
        <v>22</v>
      </c>
      <c r="UY108" s="1">
        <v>0</v>
      </c>
      <c r="UZ108" s="1">
        <v>0</v>
      </c>
      <c r="VA108" s="1">
        <v>0</v>
      </c>
      <c r="VB108" s="1">
        <v>0</v>
      </c>
      <c r="VC108" s="1">
        <v>0</v>
      </c>
      <c r="VD108" s="1">
        <v>129</v>
      </c>
    </row>
    <row r="109" spans="1:576" x14ac:dyDescent="0.25">
      <c r="A109" s="4">
        <v>106</v>
      </c>
      <c r="B109" s="1" t="s">
        <v>17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5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14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>
        <v>10</v>
      </c>
      <c r="FM109" s="1">
        <v>18</v>
      </c>
      <c r="FN109" s="1">
        <v>18</v>
      </c>
      <c r="FO109" s="1">
        <v>0</v>
      </c>
      <c r="FP109" s="1">
        <v>19</v>
      </c>
      <c r="FQ109" s="1">
        <v>4</v>
      </c>
      <c r="FR109" s="1">
        <v>0</v>
      </c>
      <c r="FS109" s="1">
        <v>13</v>
      </c>
      <c r="FT109" s="1">
        <v>720</v>
      </c>
      <c r="FU109" s="1">
        <v>0</v>
      </c>
      <c r="FV109" s="1">
        <v>0</v>
      </c>
      <c r="FW109" s="1">
        <v>110</v>
      </c>
      <c r="FX109" s="1">
        <v>1580</v>
      </c>
      <c r="FY109" s="1">
        <v>0</v>
      </c>
      <c r="FZ109" s="1">
        <v>30</v>
      </c>
      <c r="GA109" s="1">
        <v>0</v>
      </c>
      <c r="GB109" s="1">
        <v>55</v>
      </c>
      <c r="GC109" s="1">
        <v>0</v>
      </c>
      <c r="GD109" s="1">
        <v>83</v>
      </c>
      <c r="GE109" s="1">
        <v>0</v>
      </c>
      <c r="GF109" s="1">
        <v>9</v>
      </c>
      <c r="GG109" s="1">
        <v>0</v>
      </c>
      <c r="GH109" s="1">
        <v>0</v>
      </c>
      <c r="GI109" s="1">
        <v>6</v>
      </c>
      <c r="GJ109" s="1">
        <v>271</v>
      </c>
      <c r="GK109" s="1">
        <v>34</v>
      </c>
      <c r="GL109" s="1">
        <v>127</v>
      </c>
      <c r="GM109" s="1">
        <v>0</v>
      </c>
      <c r="GN109" s="1">
        <v>9</v>
      </c>
      <c r="GO109" s="1">
        <v>27</v>
      </c>
      <c r="GP109" s="1">
        <v>0</v>
      </c>
      <c r="GQ109" s="1">
        <v>1072</v>
      </c>
      <c r="GR109" s="1">
        <v>0</v>
      </c>
      <c r="GS109" s="1">
        <v>32</v>
      </c>
      <c r="GT109" s="1">
        <v>59</v>
      </c>
      <c r="GU109" s="1">
        <v>25</v>
      </c>
      <c r="GV109" s="1">
        <v>0</v>
      </c>
      <c r="GW109" s="1">
        <v>6</v>
      </c>
      <c r="GX109" s="1">
        <v>0</v>
      </c>
      <c r="GY109" s="1">
        <v>0</v>
      </c>
      <c r="GZ109" s="1">
        <v>28</v>
      </c>
      <c r="HA109" s="1">
        <v>4</v>
      </c>
      <c r="HB109" s="1">
        <v>19</v>
      </c>
      <c r="HC109" s="1">
        <v>790</v>
      </c>
      <c r="HD109" s="1">
        <v>94</v>
      </c>
      <c r="HE109" s="1">
        <v>44</v>
      </c>
      <c r="HF109" s="1">
        <v>0</v>
      </c>
      <c r="HG109" s="1">
        <v>30</v>
      </c>
      <c r="HH109" s="1">
        <v>24</v>
      </c>
      <c r="HI109" s="1">
        <v>21</v>
      </c>
      <c r="HJ109" s="1">
        <v>44</v>
      </c>
      <c r="HK109" s="1">
        <v>11</v>
      </c>
      <c r="HL109" s="1">
        <v>0</v>
      </c>
      <c r="HM109" s="1">
        <v>0</v>
      </c>
      <c r="HN109" s="1">
        <v>0</v>
      </c>
      <c r="HO109" s="1">
        <v>0</v>
      </c>
      <c r="HP109" s="1">
        <v>12</v>
      </c>
      <c r="HQ109" s="1">
        <v>8</v>
      </c>
      <c r="HR109" s="1">
        <v>0</v>
      </c>
      <c r="HS109" s="1">
        <v>0</v>
      </c>
      <c r="HT109" s="1">
        <v>0</v>
      </c>
      <c r="HU109" s="1">
        <v>0</v>
      </c>
      <c r="HV109" s="1">
        <v>5</v>
      </c>
      <c r="HW109" s="1">
        <v>0</v>
      </c>
      <c r="HX109" s="1">
        <v>0</v>
      </c>
      <c r="HY109" s="1">
        <v>22</v>
      </c>
      <c r="HZ109" s="1">
        <v>8</v>
      </c>
      <c r="IA109" s="1">
        <v>9</v>
      </c>
      <c r="IB109" s="1">
        <v>0</v>
      </c>
      <c r="IC109" s="1">
        <v>0</v>
      </c>
      <c r="ID109" s="1">
        <v>0</v>
      </c>
      <c r="IE109" s="1">
        <v>13</v>
      </c>
      <c r="IF109" s="1">
        <v>436</v>
      </c>
      <c r="IG109" s="1">
        <v>0</v>
      </c>
      <c r="IH109" s="1">
        <v>915</v>
      </c>
      <c r="II109" s="1">
        <v>10</v>
      </c>
      <c r="IJ109" s="1">
        <v>15</v>
      </c>
      <c r="IK109" s="1">
        <v>0</v>
      </c>
      <c r="IL109" s="1">
        <v>0</v>
      </c>
      <c r="IM109" s="1">
        <v>3</v>
      </c>
      <c r="IN109" s="1">
        <v>6909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0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0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0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0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3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6</v>
      </c>
      <c r="PG109" s="1">
        <v>0</v>
      </c>
      <c r="PH109" s="1">
        <v>0</v>
      </c>
      <c r="PI109" s="1">
        <v>0</v>
      </c>
      <c r="PJ109" s="1">
        <v>6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0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3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4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26</v>
      </c>
      <c r="SA109" s="1">
        <v>0</v>
      </c>
      <c r="SB109" s="1">
        <v>10</v>
      </c>
      <c r="SC109" s="1">
        <v>18</v>
      </c>
      <c r="SD109" s="1">
        <v>22</v>
      </c>
      <c r="SE109" s="1">
        <v>0</v>
      </c>
      <c r="SF109" s="1">
        <v>19</v>
      </c>
      <c r="SG109" s="1">
        <v>4</v>
      </c>
      <c r="SH109" s="1">
        <v>0</v>
      </c>
      <c r="SI109" s="1">
        <v>13</v>
      </c>
      <c r="SJ109" s="1">
        <v>728</v>
      </c>
      <c r="SK109" s="1">
        <v>0</v>
      </c>
      <c r="SL109" s="1">
        <v>0</v>
      </c>
      <c r="SM109" s="1">
        <v>110</v>
      </c>
      <c r="SN109" s="1">
        <v>1585</v>
      </c>
      <c r="SO109" s="1">
        <v>0</v>
      </c>
      <c r="SP109" s="1">
        <v>30</v>
      </c>
      <c r="SQ109" s="1">
        <v>0</v>
      </c>
      <c r="SR109" s="1">
        <v>55</v>
      </c>
      <c r="SS109" s="1">
        <v>0</v>
      </c>
      <c r="ST109" s="1">
        <v>83</v>
      </c>
      <c r="SU109" s="1">
        <v>0</v>
      </c>
      <c r="SV109" s="1">
        <v>9</v>
      </c>
      <c r="SW109" s="1">
        <v>0</v>
      </c>
      <c r="SX109" s="1">
        <v>0</v>
      </c>
      <c r="SY109" s="1">
        <v>6</v>
      </c>
      <c r="SZ109" s="1">
        <v>277</v>
      </c>
      <c r="TA109" s="1">
        <v>34</v>
      </c>
      <c r="TB109" s="1">
        <v>127</v>
      </c>
      <c r="TC109" s="1">
        <v>0</v>
      </c>
      <c r="TD109" s="1">
        <v>9</v>
      </c>
      <c r="TE109" s="1">
        <v>26</v>
      </c>
      <c r="TF109" s="1">
        <v>0</v>
      </c>
      <c r="TG109" s="1">
        <v>1072</v>
      </c>
      <c r="TH109" s="1">
        <v>0</v>
      </c>
      <c r="TI109" s="1">
        <v>34</v>
      </c>
      <c r="TJ109" s="1">
        <v>59</v>
      </c>
      <c r="TK109" s="1">
        <v>25</v>
      </c>
      <c r="TL109" s="1">
        <v>0</v>
      </c>
      <c r="TM109" s="1">
        <v>6</v>
      </c>
      <c r="TN109" s="1">
        <v>0</v>
      </c>
      <c r="TO109" s="1">
        <v>0</v>
      </c>
      <c r="TP109" s="1">
        <v>33</v>
      </c>
      <c r="TQ109" s="1">
        <v>4</v>
      </c>
      <c r="TR109" s="1">
        <v>19</v>
      </c>
      <c r="TS109" s="1">
        <v>792</v>
      </c>
      <c r="TT109" s="1">
        <v>94</v>
      </c>
      <c r="TU109" s="1">
        <v>44</v>
      </c>
      <c r="TV109" s="1">
        <v>0</v>
      </c>
      <c r="TW109" s="1">
        <v>30</v>
      </c>
      <c r="TX109" s="1">
        <v>24</v>
      </c>
      <c r="TY109" s="1">
        <v>21</v>
      </c>
      <c r="TZ109" s="1">
        <v>44</v>
      </c>
      <c r="UA109" s="1">
        <v>11</v>
      </c>
      <c r="UB109" s="1">
        <v>0</v>
      </c>
      <c r="UC109" s="1">
        <v>0</v>
      </c>
      <c r="UD109" s="1">
        <v>0</v>
      </c>
      <c r="UE109" s="1">
        <v>0</v>
      </c>
      <c r="UF109" s="1">
        <v>12</v>
      </c>
      <c r="UG109" s="1">
        <v>8</v>
      </c>
      <c r="UH109" s="1">
        <v>0</v>
      </c>
      <c r="UI109" s="1">
        <v>0</v>
      </c>
      <c r="UJ109" s="1">
        <v>0</v>
      </c>
      <c r="UK109" s="1">
        <v>0</v>
      </c>
      <c r="UL109" s="1">
        <v>5</v>
      </c>
      <c r="UM109" s="1">
        <v>0</v>
      </c>
      <c r="UN109" s="1">
        <v>0</v>
      </c>
      <c r="UO109" s="1">
        <v>22</v>
      </c>
      <c r="UP109" s="1">
        <v>8</v>
      </c>
      <c r="UQ109" s="1">
        <v>9</v>
      </c>
      <c r="UR109" s="1">
        <v>0</v>
      </c>
      <c r="US109" s="1">
        <v>0</v>
      </c>
      <c r="UT109" s="1">
        <v>0</v>
      </c>
      <c r="UU109" s="1">
        <v>13</v>
      </c>
      <c r="UV109" s="1">
        <v>435</v>
      </c>
      <c r="UW109" s="1">
        <v>0</v>
      </c>
      <c r="UX109" s="1">
        <v>921</v>
      </c>
      <c r="UY109" s="1">
        <v>10</v>
      </c>
      <c r="UZ109" s="1">
        <v>15</v>
      </c>
      <c r="VA109" s="1">
        <v>0</v>
      </c>
      <c r="VB109" s="1">
        <v>0</v>
      </c>
      <c r="VC109" s="1">
        <v>3</v>
      </c>
      <c r="VD109" s="1">
        <v>6948</v>
      </c>
    </row>
    <row r="110" spans="1:576" x14ac:dyDescent="0.25">
      <c r="A110" s="4">
        <v>107</v>
      </c>
      <c r="B110" s="1" t="s">
        <v>74</v>
      </c>
      <c r="C110" s="1">
        <v>0</v>
      </c>
      <c r="D110" s="1">
        <v>0</v>
      </c>
      <c r="E110" s="1">
        <v>9</v>
      </c>
      <c r="F110" s="1">
        <v>71</v>
      </c>
      <c r="G110" s="1">
        <v>0</v>
      </c>
      <c r="H110" s="1">
        <v>0</v>
      </c>
      <c r="I110" s="1">
        <v>0</v>
      </c>
      <c r="J110" s="1">
        <v>0</v>
      </c>
      <c r="K110" s="1">
        <v>66</v>
      </c>
      <c r="L110" s="1">
        <v>52</v>
      </c>
      <c r="M110" s="1">
        <v>0</v>
      </c>
      <c r="N110" s="1">
        <v>0</v>
      </c>
      <c r="O110" s="1">
        <v>28</v>
      </c>
      <c r="P110" s="1">
        <v>92</v>
      </c>
      <c r="Q110" s="1">
        <v>0</v>
      </c>
      <c r="R110" s="1">
        <v>0</v>
      </c>
      <c r="S110" s="1">
        <v>0</v>
      </c>
      <c r="T110" s="1">
        <v>363</v>
      </c>
      <c r="U110" s="1">
        <v>0</v>
      </c>
      <c r="V110" s="1">
        <v>13</v>
      </c>
      <c r="W110" s="1">
        <v>0</v>
      </c>
      <c r="X110" s="1">
        <v>17</v>
      </c>
      <c r="Y110" s="1">
        <v>0</v>
      </c>
      <c r="Z110" s="1">
        <v>0</v>
      </c>
      <c r="AA110" s="1">
        <v>7</v>
      </c>
      <c r="AB110" s="1">
        <v>99</v>
      </c>
      <c r="AC110" s="1">
        <v>40</v>
      </c>
      <c r="AD110" s="1">
        <v>25</v>
      </c>
      <c r="AE110" s="1">
        <v>0</v>
      </c>
      <c r="AF110" s="1">
        <v>0</v>
      </c>
      <c r="AG110" s="1">
        <v>13</v>
      </c>
      <c r="AH110" s="1">
        <v>0</v>
      </c>
      <c r="AI110" s="1">
        <v>307</v>
      </c>
      <c r="AJ110" s="1">
        <v>0</v>
      </c>
      <c r="AK110" s="1">
        <v>99</v>
      </c>
      <c r="AL110" s="1">
        <v>20</v>
      </c>
      <c r="AM110" s="1">
        <v>3</v>
      </c>
      <c r="AN110" s="1">
        <v>0</v>
      </c>
      <c r="AO110" s="1">
        <v>0</v>
      </c>
      <c r="AP110" s="1">
        <v>60</v>
      </c>
      <c r="AQ110" s="1">
        <v>0</v>
      </c>
      <c r="AR110" s="1">
        <v>43</v>
      </c>
      <c r="AS110" s="1">
        <v>14</v>
      </c>
      <c r="AT110" s="1">
        <v>493</v>
      </c>
      <c r="AU110" s="1">
        <v>73</v>
      </c>
      <c r="AV110" s="1">
        <v>6</v>
      </c>
      <c r="AW110" s="1">
        <v>5</v>
      </c>
      <c r="AX110" s="1">
        <v>0</v>
      </c>
      <c r="AY110" s="1">
        <v>111</v>
      </c>
      <c r="AZ110" s="1">
        <v>62</v>
      </c>
      <c r="BA110" s="1">
        <v>0</v>
      </c>
      <c r="BB110" s="1">
        <v>180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25</v>
      </c>
      <c r="BJ110" s="1">
        <v>0</v>
      </c>
      <c r="BK110" s="1">
        <v>0</v>
      </c>
      <c r="BL110" s="1">
        <v>0</v>
      </c>
      <c r="BM110" s="1">
        <v>0</v>
      </c>
      <c r="BN110" s="1">
        <v>30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61</v>
      </c>
      <c r="BX110" s="1">
        <v>184</v>
      </c>
      <c r="BY110" s="1">
        <v>0</v>
      </c>
      <c r="BZ110" s="1">
        <v>311</v>
      </c>
      <c r="CA110" s="1">
        <v>28</v>
      </c>
      <c r="CB110" s="1">
        <v>5</v>
      </c>
      <c r="CC110" s="1">
        <v>0</v>
      </c>
      <c r="CD110" s="1">
        <v>0</v>
      </c>
      <c r="CE110" s="1">
        <v>0</v>
      </c>
      <c r="CF110" s="1">
        <v>3018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4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3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0</v>
      </c>
      <c r="FI110" s="1">
        <v>0</v>
      </c>
      <c r="FJ110" s="1">
        <v>14</v>
      </c>
      <c r="FK110" s="1">
        <v>0</v>
      </c>
      <c r="FL110" s="1">
        <v>0</v>
      </c>
      <c r="FM110" s="1">
        <v>4</v>
      </c>
      <c r="FN110" s="1">
        <v>18</v>
      </c>
      <c r="FO110" s="1">
        <v>0</v>
      </c>
      <c r="FP110" s="1">
        <v>0</v>
      </c>
      <c r="FQ110" s="1">
        <v>3</v>
      </c>
      <c r="FR110" s="1">
        <v>0</v>
      </c>
      <c r="FS110" s="1">
        <v>4</v>
      </c>
      <c r="FT110" s="1">
        <v>22</v>
      </c>
      <c r="FU110" s="1">
        <v>0</v>
      </c>
      <c r="FV110" s="1">
        <v>0</v>
      </c>
      <c r="FW110" s="1">
        <v>9</v>
      </c>
      <c r="FX110" s="1">
        <v>77</v>
      </c>
      <c r="FY110" s="1">
        <v>0</v>
      </c>
      <c r="FZ110" s="1">
        <v>0</v>
      </c>
      <c r="GA110" s="1">
        <v>0</v>
      </c>
      <c r="GB110" s="1">
        <v>3</v>
      </c>
      <c r="GC110" s="1">
        <v>0</v>
      </c>
      <c r="GD110" s="1">
        <v>23</v>
      </c>
      <c r="GE110" s="1">
        <v>0</v>
      </c>
      <c r="GF110" s="1">
        <v>9</v>
      </c>
      <c r="GG110" s="1">
        <v>0</v>
      </c>
      <c r="GH110" s="1">
        <v>0</v>
      </c>
      <c r="GI110" s="1">
        <v>4</v>
      </c>
      <c r="GJ110" s="1">
        <v>21</v>
      </c>
      <c r="GK110" s="1">
        <v>10</v>
      </c>
      <c r="GL110" s="1">
        <v>6</v>
      </c>
      <c r="GM110" s="1">
        <v>0</v>
      </c>
      <c r="GN110" s="1">
        <v>0</v>
      </c>
      <c r="GO110" s="1">
        <v>0</v>
      </c>
      <c r="GP110" s="1">
        <v>0</v>
      </c>
      <c r="GQ110" s="1">
        <v>34</v>
      </c>
      <c r="GR110" s="1">
        <v>0</v>
      </c>
      <c r="GS110" s="1">
        <v>15</v>
      </c>
      <c r="GT110" s="1">
        <v>18</v>
      </c>
      <c r="GU110" s="1">
        <v>5</v>
      </c>
      <c r="GV110" s="1">
        <v>0</v>
      </c>
      <c r="GW110" s="1">
        <v>4</v>
      </c>
      <c r="GX110" s="1">
        <v>13</v>
      </c>
      <c r="GY110" s="1">
        <v>0</v>
      </c>
      <c r="GZ110" s="1">
        <v>13</v>
      </c>
      <c r="HA110" s="1">
        <v>15</v>
      </c>
      <c r="HB110" s="1">
        <v>24</v>
      </c>
      <c r="HC110" s="1">
        <v>23</v>
      </c>
      <c r="HD110" s="1">
        <v>6</v>
      </c>
      <c r="HE110" s="1">
        <v>5</v>
      </c>
      <c r="HF110" s="1">
        <v>0</v>
      </c>
      <c r="HG110" s="1">
        <v>18</v>
      </c>
      <c r="HH110" s="1">
        <v>5</v>
      </c>
      <c r="HI110" s="1">
        <v>0</v>
      </c>
      <c r="HJ110" s="1">
        <v>15</v>
      </c>
      <c r="HK110" s="1">
        <v>4</v>
      </c>
      <c r="HL110" s="1">
        <v>0</v>
      </c>
      <c r="HM110" s="1">
        <v>0</v>
      </c>
      <c r="HN110" s="1">
        <v>0</v>
      </c>
      <c r="HO110" s="1">
        <v>0</v>
      </c>
      <c r="HP110" s="1">
        <v>0</v>
      </c>
      <c r="HQ110" s="1">
        <v>3</v>
      </c>
      <c r="HR110" s="1">
        <v>0</v>
      </c>
      <c r="HS110" s="1">
        <v>0</v>
      </c>
      <c r="HT110" s="1">
        <v>3</v>
      </c>
      <c r="HU110" s="1">
        <v>0</v>
      </c>
      <c r="HV110" s="1">
        <v>9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3</v>
      </c>
      <c r="ID110" s="1">
        <v>0</v>
      </c>
      <c r="IE110" s="1">
        <v>14</v>
      </c>
      <c r="IF110" s="1">
        <v>48</v>
      </c>
      <c r="IG110" s="1">
        <v>0</v>
      </c>
      <c r="IH110" s="1">
        <v>25</v>
      </c>
      <c r="II110" s="1">
        <v>0</v>
      </c>
      <c r="IJ110" s="1">
        <v>0</v>
      </c>
      <c r="IK110" s="1">
        <v>0</v>
      </c>
      <c r="IL110" s="1">
        <v>0</v>
      </c>
      <c r="IM110" s="1">
        <v>4</v>
      </c>
      <c r="IN110" s="1">
        <v>546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3</v>
      </c>
      <c r="IX110" s="1">
        <v>0</v>
      </c>
      <c r="IY110" s="1">
        <v>0</v>
      </c>
      <c r="IZ110" s="1">
        <v>0</v>
      </c>
      <c r="JA110" s="1">
        <v>0</v>
      </c>
      <c r="JB110" s="1">
        <v>6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4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3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5</v>
      </c>
      <c r="KC110" s="1">
        <v>0</v>
      </c>
      <c r="KD110" s="1">
        <v>6</v>
      </c>
      <c r="KE110" s="1">
        <v>0</v>
      </c>
      <c r="KF110" s="1">
        <v>5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5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3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4</v>
      </c>
      <c r="LM110" s="1">
        <v>0</v>
      </c>
      <c r="LN110" s="1">
        <v>0</v>
      </c>
      <c r="LO110" s="1">
        <v>0</v>
      </c>
      <c r="LP110" s="1">
        <v>0</v>
      </c>
      <c r="LQ110" s="1">
        <v>0</v>
      </c>
      <c r="LR110" s="1">
        <v>31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0</v>
      </c>
      <c r="OR110" s="1">
        <v>0</v>
      </c>
      <c r="OS110" s="1">
        <v>0</v>
      </c>
      <c r="OT110" s="1">
        <v>0</v>
      </c>
      <c r="OU110" s="1">
        <v>0</v>
      </c>
      <c r="OV110" s="1">
        <v>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0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0</v>
      </c>
      <c r="PJ110" s="1">
        <v>6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0</v>
      </c>
      <c r="PQ110" s="1">
        <v>0</v>
      </c>
      <c r="PR110" s="1">
        <v>0</v>
      </c>
      <c r="PS110" s="1">
        <v>0</v>
      </c>
      <c r="PT110" s="1">
        <v>0</v>
      </c>
      <c r="PU110" s="1">
        <v>0</v>
      </c>
      <c r="PV110" s="1">
        <v>7</v>
      </c>
      <c r="PW110" s="1">
        <v>0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0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0</v>
      </c>
      <c r="QT110" s="1">
        <v>0</v>
      </c>
      <c r="QU110" s="1">
        <v>0</v>
      </c>
      <c r="QV110" s="1">
        <v>0</v>
      </c>
      <c r="QW110" s="1">
        <v>0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3</v>
      </c>
      <c r="RR110" s="1">
        <v>3</v>
      </c>
      <c r="RS110" s="1">
        <v>0</v>
      </c>
      <c r="RT110" s="1">
        <v>0</v>
      </c>
      <c r="RU110" s="1">
        <v>0</v>
      </c>
      <c r="RV110" s="1">
        <v>0</v>
      </c>
      <c r="RW110" s="1">
        <v>0</v>
      </c>
      <c r="RX110" s="1">
        <v>0</v>
      </c>
      <c r="RY110" s="1">
        <v>0</v>
      </c>
      <c r="RZ110" s="1">
        <v>27</v>
      </c>
      <c r="SA110" s="1">
        <v>0</v>
      </c>
      <c r="SB110" s="1">
        <v>0</v>
      </c>
      <c r="SC110" s="1">
        <v>13</v>
      </c>
      <c r="SD110" s="1">
        <v>84</v>
      </c>
      <c r="SE110" s="1">
        <v>0</v>
      </c>
      <c r="SF110" s="1">
        <v>4</v>
      </c>
      <c r="SG110" s="1">
        <v>5</v>
      </c>
      <c r="SH110" s="1">
        <v>0</v>
      </c>
      <c r="SI110" s="1">
        <v>76</v>
      </c>
      <c r="SJ110" s="1">
        <v>70</v>
      </c>
      <c r="SK110" s="1">
        <v>0</v>
      </c>
      <c r="SL110" s="1">
        <v>0</v>
      </c>
      <c r="SM110" s="1">
        <v>35</v>
      </c>
      <c r="SN110" s="1">
        <v>190</v>
      </c>
      <c r="SO110" s="1">
        <v>0</v>
      </c>
      <c r="SP110" s="1">
        <v>0</v>
      </c>
      <c r="SQ110" s="1">
        <v>0</v>
      </c>
      <c r="SR110" s="1">
        <v>371</v>
      </c>
      <c r="SS110" s="1">
        <v>0</v>
      </c>
      <c r="ST110" s="1">
        <v>34</v>
      </c>
      <c r="SU110" s="1">
        <v>0</v>
      </c>
      <c r="SV110" s="1">
        <v>29</v>
      </c>
      <c r="SW110" s="1">
        <v>0</v>
      </c>
      <c r="SX110" s="1">
        <v>0</v>
      </c>
      <c r="SY110" s="1">
        <v>15</v>
      </c>
      <c r="SZ110" s="1">
        <v>125</v>
      </c>
      <c r="TA110" s="1">
        <v>56</v>
      </c>
      <c r="TB110" s="1">
        <v>37</v>
      </c>
      <c r="TC110" s="1">
        <v>0</v>
      </c>
      <c r="TD110" s="1">
        <v>0</v>
      </c>
      <c r="TE110" s="1">
        <v>15</v>
      </c>
      <c r="TF110" s="1">
        <v>0</v>
      </c>
      <c r="TG110" s="1">
        <v>344</v>
      </c>
      <c r="TH110" s="1">
        <v>0</v>
      </c>
      <c r="TI110" s="1">
        <v>116</v>
      </c>
      <c r="TJ110" s="1">
        <v>39</v>
      </c>
      <c r="TK110" s="1">
        <v>9</v>
      </c>
      <c r="TL110" s="1">
        <v>0</v>
      </c>
      <c r="TM110" s="1">
        <v>4</v>
      </c>
      <c r="TN110" s="1">
        <v>74</v>
      </c>
      <c r="TO110" s="1">
        <v>0</v>
      </c>
      <c r="TP110" s="1">
        <v>63</v>
      </c>
      <c r="TQ110" s="1">
        <v>25</v>
      </c>
      <c r="TR110" s="1">
        <v>515</v>
      </c>
      <c r="TS110" s="1">
        <v>97</v>
      </c>
      <c r="TT110" s="1">
        <v>6</v>
      </c>
      <c r="TU110" s="1">
        <v>6</v>
      </c>
      <c r="TV110" s="1">
        <v>0</v>
      </c>
      <c r="TW110" s="1">
        <v>130</v>
      </c>
      <c r="TX110" s="1">
        <v>68</v>
      </c>
      <c r="TY110" s="1">
        <v>0</v>
      </c>
      <c r="TZ110" s="1">
        <v>201</v>
      </c>
      <c r="UA110" s="1">
        <v>0</v>
      </c>
      <c r="UB110" s="1">
        <v>0</v>
      </c>
      <c r="UC110" s="1">
        <v>0</v>
      </c>
      <c r="UD110" s="1">
        <v>0</v>
      </c>
      <c r="UE110" s="1">
        <v>3</v>
      </c>
      <c r="UF110" s="1">
        <v>0</v>
      </c>
      <c r="UG110" s="1">
        <v>30</v>
      </c>
      <c r="UH110" s="1">
        <v>0</v>
      </c>
      <c r="UI110" s="1">
        <v>0</v>
      </c>
      <c r="UJ110" s="1">
        <v>3</v>
      </c>
      <c r="UK110" s="1">
        <v>0</v>
      </c>
      <c r="UL110" s="1">
        <v>37</v>
      </c>
      <c r="UM110" s="1">
        <v>0</v>
      </c>
      <c r="UN110" s="1">
        <v>0</v>
      </c>
      <c r="UO110" s="1">
        <v>0</v>
      </c>
      <c r="UP110" s="1">
        <v>0</v>
      </c>
      <c r="UQ110" s="1">
        <v>0</v>
      </c>
      <c r="UR110" s="1">
        <v>0</v>
      </c>
      <c r="US110" s="1">
        <v>3</v>
      </c>
      <c r="UT110" s="1">
        <v>0</v>
      </c>
      <c r="UU110" s="1">
        <v>82</v>
      </c>
      <c r="UV110" s="1">
        <v>235</v>
      </c>
      <c r="UW110" s="1">
        <v>3</v>
      </c>
      <c r="UX110" s="1">
        <v>342</v>
      </c>
      <c r="UY110" s="1">
        <v>37</v>
      </c>
      <c r="UZ110" s="1">
        <v>4</v>
      </c>
      <c r="VA110" s="1">
        <v>0</v>
      </c>
      <c r="VB110" s="1">
        <v>0</v>
      </c>
      <c r="VC110" s="1">
        <v>4</v>
      </c>
      <c r="VD110" s="1">
        <v>3641</v>
      </c>
    </row>
    <row r="111" spans="1:576" x14ac:dyDescent="0.25">
      <c r="A111" s="4">
        <v>108</v>
      </c>
      <c r="B111" s="1" t="s">
        <v>21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4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4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38</v>
      </c>
      <c r="CG111" s="1">
        <v>0</v>
      </c>
      <c r="CH111" s="1">
        <v>0</v>
      </c>
      <c r="CI111" s="1">
        <v>0</v>
      </c>
      <c r="CJ111" s="1">
        <v>5</v>
      </c>
      <c r="CK111" s="1">
        <v>0</v>
      </c>
      <c r="CL111" s="1">
        <v>0</v>
      </c>
      <c r="CM111" s="1">
        <v>3</v>
      </c>
      <c r="CN111" s="1">
        <v>0</v>
      </c>
      <c r="CO111" s="1">
        <v>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9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3</v>
      </c>
      <c r="EG111" s="1">
        <v>7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3</v>
      </c>
      <c r="EN111" s="1">
        <v>0</v>
      </c>
      <c r="EO111" s="1">
        <v>0</v>
      </c>
      <c r="EP111" s="1">
        <v>0</v>
      </c>
      <c r="EQ111" s="1">
        <v>0</v>
      </c>
      <c r="ER111" s="1">
        <v>5</v>
      </c>
      <c r="ES111" s="1">
        <v>0</v>
      </c>
      <c r="ET111" s="1">
        <v>6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3</v>
      </c>
      <c r="FE111" s="1">
        <v>0</v>
      </c>
      <c r="FF111" s="1">
        <v>6</v>
      </c>
      <c r="FG111" s="1">
        <v>0</v>
      </c>
      <c r="FH111" s="1">
        <v>0</v>
      </c>
      <c r="FI111" s="1">
        <v>0</v>
      </c>
      <c r="FJ111" s="1">
        <v>78</v>
      </c>
      <c r="FK111" s="1">
        <v>23</v>
      </c>
      <c r="FL111" s="1">
        <v>19</v>
      </c>
      <c r="FM111" s="1">
        <v>172</v>
      </c>
      <c r="FN111" s="1">
        <v>254</v>
      </c>
      <c r="FO111" s="1">
        <v>123</v>
      </c>
      <c r="FP111" s="1">
        <v>142</v>
      </c>
      <c r="FQ111" s="1">
        <v>346</v>
      </c>
      <c r="FR111" s="1">
        <v>23</v>
      </c>
      <c r="FS111" s="1">
        <v>254</v>
      </c>
      <c r="FT111" s="1">
        <v>199</v>
      </c>
      <c r="FU111" s="1">
        <v>4</v>
      </c>
      <c r="FV111" s="1">
        <v>55</v>
      </c>
      <c r="FW111" s="1">
        <v>322</v>
      </c>
      <c r="FX111" s="1">
        <v>806</v>
      </c>
      <c r="FY111" s="1">
        <v>21</v>
      </c>
      <c r="FZ111" s="1">
        <v>38</v>
      </c>
      <c r="GA111" s="1">
        <v>27</v>
      </c>
      <c r="GB111" s="1">
        <v>132</v>
      </c>
      <c r="GC111" s="1">
        <v>117</v>
      </c>
      <c r="GD111" s="1">
        <v>612</v>
      </c>
      <c r="GE111" s="1">
        <v>10</v>
      </c>
      <c r="GF111" s="1">
        <v>180</v>
      </c>
      <c r="GG111" s="1">
        <v>32</v>
      </c>
      <c r="GH111" s="1">
        <v>51</v>
      </c>
      <c r="GI111" s="1">
        <v>164</v>
      </c>
      <c r="GJ111" s="1">
        <v>186</v>
      </c>
      <c r="GK111" s="1">
        <v>738</v>
      </c>
      <c r="GL111" s="1">
        <v>65</v>
      </c>
      <c r="GM111" s="1">
        <v>26</v>
      </c>
      <c r="GN111" s="1">
        <v>5</v>
      </c>
      <c r="GO111" s="1">
        <v>267</v>
      </c>
      <c r="GP111" s="1">
        <v>22</v>
      </c>
      <c r="GQ111" s="1">
        <v>325</v>
      </c>
      <c r="GR111" s="1">
        <v>20</v>
      </c>
      <c r="GS111" s="1">
        <v>498</v>
      </c>
      <c r="GT111" s="1">
        <v>358</v>
      </c>
      <c r="GU111" s="1">
        <v>289</v>
      </c>
      <c r="GV111" s="1">
        <v>14</v>
      </c>
      <c r="GW111" s="1">
        <v>118</v>
      </c>
      <c r="GX111" s="1">
        <v>170</v>
      </c>
      <c r="GY111" s="1">
        <v>15</v>
      </c>
      <c r="GZ111" s="1">
        <v>79</v>
      </c>
      <c r="HA111" s="1">
        <v>301</v>
      </c>
      <c r="HB111" s="1">
        <v>132</v>
      </c>
      <c r="HC111" s="1">
        <v>257</v>
      </c>
      <c r="HD111" s="1">
        <v>59</v>
      </c>
      <c r="HE111" s="1">
        <v>83</v>
      </c>
      <c r="HF111" s="1">
        <v>63</v>
      </c>
      <c r="HG111" s="1">
        <v>282</v>
      </c>
      <c r="HH111" s="1">
        <v>155</v>
      </c>
      <c r="HI111" s="1">
        <v>120</v>
      </c>
      <c r="HJ111" s="1">
        <v>132</v>
      </c>
      <c r="HK111" s="1">
        <v>813</v>
      </c>
      <c r="HL111" s="1">
        <v>25</v>
      </c>
      <c r="HM111" s="1">
        <v>16</v>
      </c>
      <c r="HN111" s="1">
        <v>28</v>
      </c>
      <c r="HO111" s="1">
        <v>131</v>
      </c>
      <c r="HP111" s="1">
        <v>25</v>
      </c>
      <c r="HQ111" s="1">
        <v>197</v>
      </c>
      <c r="HR111" s="1">
        <v>14</v>
      </c>
      <c r="HS111" s="1">
        <v>11</v>
      </c>
      <c r="HT111" s="1">
        <v>86</v>
      </c>
      <c r="HU111" s="1">
        <v>28</v>
      </c>
      <c r="HV111" s="1">
        <v>170</v>
      </c>
      <c r="HW111" s="1">
        <v>22</v>
      </c>
      <c r="HX111" s="1">
        <v>76</v>
      </c>
      <c r="HY111" s="1">
        <v>10</v>
      </c>
      <c r="HZ111" s="1">
        <v>11</v>
      </c>
      <c r="IA111" s="1">
        <v>48</v>
      </c>
      <c r="IB111" s="1">
        <v>69</v>
      </c>
      <c r="IC111" s="1">
        <v>74</v>
      </c>
      <c r="ID111" s="1">
        <v>3</v>
      </c>
      <c r="IE111" s="1">
        <v>283</v>
      </c>
      <c r="IF111" s="1">
        <v>223</v>
      </c>
      <c r="IG111" s="1">
        <v>72</v>
      </c>
      <c r="IH111" s="1">
        <v>532</v>
      </c>
      <c r="II111" s="1">
        <v>111</v>
      </c>
      <c r="IJ111" s="1">
        <v>428</v>
      </c>
      <c r="IK111" s="1">
        <v>8</v>
      </c>
      <c r="IL111" s="1">
        <v>0</v>
      </c>
      <c r="IM111" s="1">
        <v>9</v>
      </c>
      <c r="IN111" s="1">
        <v>12403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4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3</v>
      </c>
      <c r="JK111" s="1">
        <v>0</v>
      </c>
      <c r="JL111" s="1">
        <v>0</v>
      </c>
      <c r="JM111" s="1">
        <v>0</v>
      </c>
      <c r="JN111" s="1">
        <v>0</v>
      </c>
      <c r="JO111" s="1">
        <v>4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5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3</v>
      </c>
      <c r="LK111" s="1">
        <v>0</v>
      </c>
      <c r="LL111" s="1">
        <v>0</v>
      </c>
      <c r="LM111" s="1">
        <v>5</v>
      </c>
      <c r="LN111" s="1">
        <v>0</v>
      </c>
      <c r="LO111" s="1">
        <v>0</v>
      </c>
      <c r="LP111" s="1">
        <v>0</v>
      </c>
      <c r="LQ111" s="1">
        <v>0</v>
      </c>
      <c r="LR111" s="1">
        <v>32</v>
      </c>
      <c r="LS111" s="1">
        <v>0</v>
      </c>
      <c r="LT111" s="1">
        <v>0</v>
      </c>
      <c r="LU111" s="1">
        <v>0</v>
      </c>
      <c r="LV111" s="1">
        <v>6</v>
      </c>
      <c r="LW111" s="1">
        <v>0</v>
      </c>
      <c r="LX111" s="1">
        <v>0</v>
      </c>
      <c r="LY111" s="1">
        <v>11</v>
      </c>
      <c r="LZ111" s="1">
        <v>0</v>
      </c>
      <c r="MA111" s="1">
        <v>6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52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7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4</v>
      </c>
      <c r="NP111" s="1">
        <v>0</v>
      </c>
      <c r="NQ111" s="1">
        <v>0</v>
      </c>
      <c r="NR111" s="1">
        <v>0</v>
      </c>
      <c r="NS111" s="1">
        <v>3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7</v>
      </c>
      <c r="NZ111" s="1">
        <v>0</v>
      </c>
      <c r="OA111" s="1">
        <v>0</v>
      </c>
      <c r="OB111" s="1">
        <v>0</v>
      </c>
      <c r="OC111" s="1">
        <v>0</v>
      </c>
      <c r="OD111" s="1">
        <v>9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124</v>
      </c>
      <c r="OW111" s="1">
        <v>0</v>
      </c>
      <c r="OX111" s="1">
        <v>0</v>
      </c>
      <c r="OY111" s="1">
        <v>3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7</v>
      </c>
      <c r="PK111" s="1">
        <v>0</v>
      </c>
      <c r="PL111" s="1">
        <v>0</v>
      </c>
      <c r="PM111" s="1">
        <v>0</v>
      </c>
      <c r="PN111" s="1">
        <v>3</v>
      </c>
      <c r="PO111" s="1">
        <v>0</v>
      </c>
      <c r="PP111" s="1">
        <v>7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4</v>
      </c>
      <c r="PX111" s="1">
        <v>0</v>
      </c>
      <c r="PY111" s="1">
        <v>0</v>
      </c>
      <c r="PZ111" s="1">
        <v>0</v>
      </c>
      <c r="QA111" s="1">
        <v>3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4</v>
      </c>
      <c r="QI111" s="1">
        <v>0</v>
      </c>
      <c r="QJ111" s="1">
        <v>0</v>
      </c>
      <c r="QK111" s="1">
        <v>0</v>
      </c>
      <c r="QL111" s="1">
        <v>3</v>
      </c>
      <c r="QM111" s="1">
        <v>0</v>
      </c>
      <c r="QN111" s="1">
        <v>0</v>
      </c>
      <c r="QO111" s="1">
        <v>5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3</v>
      </c>
      <c r="QW111" s="1">
        <v>3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4</v>
      </c>
      <c r="RR111" s="1">
        <v>0</v>
      </c>
      <c r="RS111" s="1">
        <v>0</v>
      </c>
      <c r="RT111" s="1">
        <v>5</v>
      </c>
      <c r="RU111" s="1">
        <v>0</v>
      </c>
      <c r="RV111" s="1">
        <v>3</v>
      </c>
      <c r="RW111" s="1">
        <v>0</v>
      </c>
      <c r="RX111" s="1">
        <v>0</v>
      </c>
      <c r="RY111" s="1">
        <v>0</v>
      </c>
      <c r="RZ111" s="1">
        <v>75</v>
      </c>
      <c r="SA111" s="1">
        <v>23</v>
      </c>
      <c r="SB111" s="1">
        <v>19</v>
      </c>
      <c r="SC111" s="1">
        <v>179</v>
      </c>
      <c r="SD111" s="1">
        <v>261</v>
      </c>
      <c r="SE111" s="1">
        <v>124</v>
      </c>
      <c r="SF111" s="1">
        <v>141</v>
      </c>
      <c r="SG111" s="1">
        <v>360</v>
      </c>
      <c r="SH111" s="1">
        <v>23</v>
      </c>
      <c r="SI111" s="1">
        <v>259</v>
      </c>
      <c r="SJ111" s="1">
        <v>206</v>
      </c>
      <c r="SK111" s="1">
        <v>4</v>
      </c>
      <c r="SL111" s="1">
        <v>60</v>
      </c>
      <c r="SM111" s="1">
        <v>324</v>
      </c>
      <c r="SN111" s="1">
        <v>819</v>
      </c>
      <c r="SO111" s="1">
        <v>23</v>
      </c>
      <c r="SP111" s="1">
        <v>37</v>
      </c>
      <c r="SQ111" s="1">
        <v>27</v>
      </c>
      <c r="SR111" s="1">
        <v>137</v>
      </c>
      <c r="SS111" s="1">
        <v>119</v>
      </c>
      <c r="ST111" s="1">
        <v>622</v>
      </c>
      <c r="SU111" s="1">
        <v>10</v>
      </c>
      <c r="SV111" s="1">
        <v>242</v>
      </c>
      <c r="SW111" s="1">
        <v>32</v>
      </c>
      <c r="SX111" s="1">
        <v>54</v>
      </c>
      <c r="SY111" s="1">
        <v>166</v>
      </c>
      <c r="SZ111" s="1">
        <v>189</v>
      </c>
      <c r="TA111" s="1">
        <v>748</v>
      </c>
      <c r="TB111" s="1">
        <v>63</v>
      </c>
      <c r="TC111" s="1">
        <v>31</v>
      </c>
      <c r="TD111" s="1">
        <v>5</v>
      </c>
      <c r="TE111" s="1">
        <v>271</v>
      </c>
      <c r="TF111" s="1">
        <v>22</v>
      </c>
      <c r="TG111" s="1">
        <v>325</v>
      </c>
      <c r="TH111" s="1">
        <v>20</v>
      </c>
      <c r="TI111" s="1">
        <v>509</v>
      </c>
      <c r="TJ111" s="1">
        <v>357</v>
      </c>
      <c r="TK111" s="1">
        <v>289</v>
      </c>
      <c r="TL111" s="1">
        <v>16</v>
      </c>
      <c r="TM111" s="1">
        <v>118</v>
      </c>
      <c r="TN111" s="1">
        <v>175</v>
      </c>
      <c r="TO111" s="1">
        <v>15</v>
      </c>
      <c r="TP111" s="1">
        <v>84</v>
      </c>
      <c r="TQ111" s="1">
        <v>303</v>
      </c>
      <c r="TR111" s="1">
        <v>130</v>
      </c>
      <c r="TS111" s="1">
        <v>266</v>
      </c>
      <c r="TT111" s="1">
        <v>59</v>
      </c>
      <c r="TU111" s="1">
        <v>83</v>
      </c>
      <c r="TV111" s="1">
        <v>63</v>
      </c>
      <c r="TW111" s="1">
        <v>289</v>
      </c>
      <c r="TX111" s="1">
        <v>162</v>
      </c>
      <c r="TY111" s="1">
        <v>124</v>
      </c>
      <c r="TZ111" s="1">
        <v>143</v>
      </c>
      <c r="UA111" s="1">
        <v>824</v>
      </c>
      <c r="UB111" s="1">
        <v>25</v>
      </c>
      <c r="UC111" s="1">
        <v>16</v>
      </c>
      <c r="UD111" s="1">
        <v>32</v>
      </c>
      <c r="UE111" s="1">
        <v>131</v>
      </c>
      <c r="UF111" s="1">
        <v>25</v>
      </c>
      <c r="UG111" s="1">
        <v>206</v>
      </c>
      <c r="UH111" s="1">
        <v>17</v>
      </c>
      <c r="UI111" s="1">
        <v>11</v>
      </c>
      <c r="UJ111" s="1">
        <v>86</v>
      </c>
      <c r="UK111" s="1">
        <v>35</v>
      </c>
      <c r="UL111" s="1">
        <v>183</v>
      </c>
      <c r="UM111" s="1">
        <v>22</v>
      </c>
      <c r="UN111" s="1">
        <v>73</v>
      </c>
      <c r="UO111" s="1">
        <v>10</v>
      </c>
      <c r="UP111" s="1">
        <v>11</v>
      </c>
      <c r="UQ111" s="1">
        <v>52</v>
      </c>
      <c r="UR111" s="1">
        <v>68</v>
      </c>
      <c r="US111" s="1">
        <v>74</v>
      </c>
      <c r="UT111" s="1">
        <v>3</v>
      </c>
      <c r="UU111" s="1">
        <v>292</v>
      </c>
      <c r="UV111" s="1">
        <v>228</v>
      </c>
      <c r="UW111" s="1">
        <v>72</v>
      </c>
      <c r="UX111" s="1">
        <v>546</v>
      </c>
      <c r="UY111" s="1">
        <v>117</v>
      </c>
      <c r="UZ111" s="1">
        <v>436</v>
      </c>
      <c r="VA111" s="1">
        <v>8</v>
      </c>
      <c r="VB111" s="1">
        <v>0</v>
      </c>
      <c r="VC111" s="1">
        <v>9</v>
      </c>
      <c r="VD111" s="1">
        <v>12748</v>
      </c>
    </row>
    <row r="112" spans="1:576" x14ac:dyDescent="0.25">
      <c r="A112" s="4">
        <v>109</v>
      </c>
      <c r="B112" s="1" t="s">
        <v>47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</v>
      </c>
      <c r="M112" s="1">
        <v>0</v>
      </c>
      <c r="N112" s="1">
        <v>0</v>
      </c>
      <c r="O112" s="1">
        <v>0</v>
      </c>
      <c r="P112" s="1">
        <v>12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11</v>
      </c>
      <c r="AC112" s="1">
        <v>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3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12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3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8</v>
      </c>
      <c r="BY112" s="1">
        <v>0</v>
      </c>
      <c r="BZ112" s="1">
        <v>12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123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14</v>
      </c>
      <c r="FK112" s="1">
        <v>3</v>
      </c>
      <c r="FL112" s="1">
        <v>7</v>
      </c>
      <c r="FM112" s="1">
        <v>21</v>
      </c>
      <c r="FN112" s="1">
        <v>110</v>
      </c>
      <c r="FO112" s="1">
        <v>17</v>
      </c>
      <c r="FP112" s="1">
        <v>23</v>
      </c>
      <c r="FQ112" s="1">
        <v>81</v>
      </c>
      <c r="FR112" s="1">
        <v>6</v>
      </c>
      <c r="FS112" s="1">
        <v>76</v>
      </c>
      <c r="FT112" s="1">
        <v>658</v>
      </c>
      <c r="FU112" s="1">
        <v>3</v>
      </c>
      <c r="FV112" s="1">
        <v>10</v>
      </c>
      <c r="FW112" s="1">
        <v>100</v>
      </c>
      <c r="FX112" s="1">
        <v>995</v>
      </c>
      <c r="FY112" s="1">
        <v>6</v>
      </c>
      <c r="FZ112" s="1">
        <v>3</v>
      </c>
      <c r="GA112" s="1">
        <v>0</v>
      </c>
      <c r="GB112" s="1">
        <v>154</v>
      </c>
      <c r="GC112" s="1">
        <v>9</v>
      </c>
      <c r="GD112" s="1">
        <v>119</v>
      </c>
      <c r="GE112" s="1">
        <v>0</v>
      </c>
      <c r="GF112" s="1">
        <v>187</v>
      </c>
      <c r="GG112" s="1">
        <v>6</v>
      </c>
      <c r="GH112" s="1">
        <v>7</v>
      </c>
      <c r="GI112" s="1">
        <v>13</v>
      </c>
      <c r="GJ112" s="1">
        <v>681</v>
      </c>
      <c r="GK112" s="1">
        <v>378</v>
      </c>
      <c r="GL112" s="1">
        <v>13</v>
      </c>
      <c r="GM112" s="1">
        <v>14</v>
      </c>
      <c r="GN112" s="1">
        <v>0</v>
      </c>
      <c r="GO112" s="1">
        <v>279</v>
      </c>
      <c r="GP112" s="1">
        <v>4</v>
      </c>
      <c r="GQ112" s="1">
        <v>260</v>
      </c>
      <c r="GR112" s="1">
        <v>3</v>
      </c>
      <c r="GS112" s="1">
        <v>199</v>
      </c>
      <c r="GT112" s="1">
        <v>159</v>
      </c>
      <c r="GU112" s="1">
        <v>32</v>
      </c>
      <c r="GV112" s="1">
        <v>0</v>
      </c>
      <c r="GW112" s="1">
        <v>19</v>
      </c>
      <c r="GX112" s="1">
        <v>74</v>
      </c>
      <c r="GY112" s="1">
        <v>0</v>
      </c>
      <c r="GZ112" s="1">
        <v>165</v>
      </c>
      <c r="HA112" s="1">
        <v>40</v>
      </c>
      <c r="HB112" s="1">
        <v>101</v>
      </c>
      <c r="HC112" s="1">
        <v>468</v>
      </c>
      <c r="HD112" s="1">
        <v>12</v>
      </c>
      <c r="HE112" s="1">
        <v>9</v>
      </c>
      <c r="HF112" s="1">
        <v>4</v>
      </c>
      <c r="HG112" s="1">
        <v>182</v>
      </c>
      <c r="HH112" s="1">
        <v>145</v>
      </c>
      <c r="HI112" s="1">
        <v>45</v>
      </c>
      <c r="HJ112" s="1">
        <v>138</v>
      </c>
      <c r="HK112" s="1">
        <v>67</v>
      </c>
      <c r="HL112" s="1">
        <v>4</v>
      </c>
      <c r="HM112" s="1">
        <v>0</v>
      </c>
      <c r="HN112" s="1">
        <v>6</v>
      </c>
      <c r="HO112" s="1">
        <v>33</v>
      </c>
      <c r="HP112" s="1">
        <v>4</v>
      </c>
      <c r="HQ112" s="1">
        <v>92</v>
      </c>
      <c r="HR112" s="1">
        <v>0</v>
      </c>
      <c r="HS112" s="1">
        <v>0</v>
      </c>
      <c r="HT112" s="1">
        <v>3</v>
      </c>
      <c r="HU112" s="1">
        <v>0</v>
      </c>
      <c r="HV112" s="1">
        <v>69</v>
      </c>
      <c r="HW112" s="1">
        <v>3</v>
      </c>
      <c r="HX112" s="1">
        <v>5</v>
      </c>
      <c r="HY112" s="1">
        <v>0</v>
      </c>
      <c r="HZ112" s="1">
        <v>5</v>
      </c>
      <c r="IA112" s="1">
        <v>4</v>
      </c>
      <c r="IB112" s="1">
        <v>3</v>
      </c>
      <c r="IC112" s="1">
        <v>6</v>
      </c>
      <c r="ID112" s="1">
        <v>0</v>
      </c>
      <c r="IE112" s="1">
        <v>113</v>
      </c>
      <c r="IF112" s="1">
        <v>298</v>
      </c>
      <c r="IG112" s="1">
        <v>26</v>
      </c>
      <c r="IH112" s="1">
        <v>422</v>
      </c>
      <c r="II112" s="1">
        <v>79</v>
      </c>
      <c r="IJ112" s="1">
        <v>40</v>
      </c>
      <c r="IK112" s="1">
        <v>0</v>
      </c>
      <c r="IL112" s="1">
        <v>0</v>
      </c>
      <c r="IM112" s="1">
        <v>10</v>
      </c>
      <c r="IN112" s="1">
        <v>7325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5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5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3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19</v>
      </c>
      <c r="SA112" s="1">
        <v>3</v>
      </c>
      <c r="SB112" s="1">
        <v>7</v>
      </c>
      <c r="SC112" s="1">
        <v>17</v>
      </c>
      <c r="SD112" s="1">
        <v>116</v>
      </c>
      <c r="SE112" s="1">
        <v>17</v>
      </c>
      <c r="SF112" s="1">
        <v>22</v>
      </c>
      <c r="SG112" s="1">
        <v>81</v>
      </c>
      <c r="SH112" s="1">
        <v>6</v>
      </c>
      <c r="SI112" s="1">
        <v>77</v>
      </c>
      <c r="SJ112" s="1">
        <v>691</v>
      </c>
      <c r="SK112" s="1">
        <v>3</v>
      </c>
      <c r="SL112" s="1">
        <v>10</v>
      </c>
      <c r="SM112" s="1">
        <v>99</v>
      </c>
      <c r="SN112" s="1">
        <v>1004</v>
      </c>
      <c r="SO112" s="1">
        <v>6</v>
      </c>
      <c r="SP112" s="1">
        <v>3</v>
      </c>
      <c r="SQ112" s="1">
        <v>0</v>
      </c>
      <c r="SR112" s="1">
        <v>156</v>
      </c>
      <c r="SS112" s="1">
        <v>9</v>
      </c>
      <c r="ST112" s="1">
        <v>119</v>
      </c>
      <c r="SU112" s="1">
        <v>0</v>
      </c>
      <c r="SV112" s="1">
        <v>193</v>
      </c>
      <c r="SW112" s="1">
        <v>3</v>
      </c>
      <c r="SX112" s="1">
        <v>7</v>
      </c>
      <c r="SY112" s="1">
        <v>10</v>
      </c>
      <c r="SZ112" s="1">
        <v>697</v>
      </c>
      <c r="TA112" s="1">
        <v>387</v>
      </c>
      <c r="TB112" s="1">
        <v>13</v>
      </c>
      <c r="TC112" s="1">
        <v>14</v>
      </c>
      <c r="TD112" s="1">
        <v>0</v>
      </c>
      <c r="TE112" s="1">
        <v>280</v>
      </c>
      <c r="TF112" s="1">
        <v>4</v>
      </c>
      <c r="TG112" s="1">
        <v>266</v>
      </c>
      <c r="TH112" s="1">
        <v>3</v>
      </c>
      <c r="TI112" s="1">
        <v>200</v>
      </c>
      <c r="TJ112" s="1">
        <v>157</v>
      </c>
      <c r="TK112" s="1">
        <v>33</v>
      </c>
      <c r="TL112" s="1">
        <v>0</v>
      </c>
      <c r="TM112" s="1">
        <v>19</v>
      </c>
      <c r="TN112" s="1">
        <v>79</v>
      </c>
      <c r="TO112" s="1">
        <v>0</v>
      </c>
      <c r="TP112" s="1">
        <v>170</v>
      </c>
      <c r="TQ112" s="1">
        <v>40</v>
      </c>
      <c r="TR112" s="1">
        <v>104</v>
      </c>
      <c r="TS112" s="1">
        <v>477</v>
      </c>
      <c r="TT112" s="1">
        <v>12</v>
      </c>
      <c r="TU112" s="1">
        <v>9</v>
      </c>
      <c r="TV112" s="1">
        <v>4</v>
      </c>
      <c r="TW112" s="1">
        <v>187</v>
      </c>
      <c r="TX112" s="1">
        <v>151</v>
      </c>
      <c r="TY112" s="1">
        <v>45</v>
      </c>
      <c r="TZ112" s="1">
        <v>146</v>
      </c>
      <c r="UA112" s="1">
        <v>67</v>
      </c>
      <c r="UB112" s="1">
        <v>4</v>
      </c>
      <c r="UC112" s="1">
        <v>0</v>
      </c>
      <c r="UD112" s="1">
        <v>6</v>
      </c>
      <c r="UE112" s="1">
        <v>33</v>
      </c>
      <c r="UF112" s="1">
        <v>4</v>
      </c>
      <c r="UG112" s="1">
        <v>97</v>
      </c>
      <c r="UH112" s="1">
        <v>0</v>
      </c>
      <c r="UI112" s="1">
        <v>0</v>
      </c>
      <c r="UJ112" s="1">
        <v>3</v>
      </c>
      <c r="UK112" s="1">
        <v>0</v>
      </c>
      <c r="UL112" s="1">
        <v>72</v>
      </c>
      <c r="UM112" s="1">
        <v>3</v>
      </c>
      <c r="UN112" s="1">
        <v>5</v>
      </c>
      <c r="UO112" s="1">
        <v>0</v>
      </c>
      <c r="UP112" s="1">
        <v>5</v>
      </c>
      <c r="UQ112" s="1">
        <v>4</v>
      </c>
      <c r="UR112" s="1">
        <v>3</v>
      </c>
      <c r="US112" s="1">
        <v>6</v>
      </c>
      <c r="UT112" s="1">
        <v>0</v>
      </c>
      <c r="UU112" s="1">
        <v>119</v>
      </c>
      <c r="UV112" s="1">
        <v>310</v>
      </c>
      <c r="UW112" s="1">
        <v>26</v>
      </c>
      <c r="UX112" s="1">
        <v>435</v>
      </c>
      <c r="UY112" s="1">
        <v>84</v>
      </c>
      <c r="UZ112" s="1">
        <v>41</v>
      </c>
      <c r="VA112" s="1">
        <v>0</v>
      </c>
      <c r="VB112" s="1">
        <v>0</v>
      </c>
      <c r="VC112" s="1">
        <v>10</v>
      </c>
      <c r="VD112" s="1">
        <v>7486</v>
      </c>
    </row>
    <row r="113" spans="1:576" x14ac:dyDescent="0.25">
      <c r="A113" s="4">
        <v>110</v>
      </c>
      <c r="B113" s="1" t="s">
        <v>123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3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3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7</v>
      </c>
      <c r="FK113" s="1">
        <v>0</v>
      </c>
      <c r="FL113" s="1">
        <v>0</v>
      </c>
      <c r="FM113" s="1">
        <v>3</v>
      </c>
      <c r="FN113" s="1">
        <v>12</v>
      </c>
      <c r="FO113" s="1">
        <v>6</v>
      </c>
      <c r="FP113" s="1">
        <v>10</v>
      </c>
      <c r="FQ113" s="1">
        <v>17</v>
      </c>
      <c r="FR113" s="1">
        <v>0</v>
      </c>
      <c r="FS113" s="1">
        <v>10</v>
      </c>
      <c r="FT113" s="1">
        <v>15</v>
      </c>
      <c r="FU113" s="1">
        <v>0</v>
      </c>
      <c r="FV113" s="1">
        <v>0</v>
      </c>
      <c r="FW113" s="1">
        <v>46</v>
      </c>
      <c r="FX113" s="1">
        <v>173</v>
      </c>
      <c r="FY113" s="1">
        <v>0</v>
      </c>
      <c r="FZ113" s="1">
        <v>0</v>
      </c>
      <c r="GA113" s="1">
        <v>0</v>
      </c>
      <c r="GB113" s="1">
        <v>15</v>
      </c>
      <c r="GC113" s="1">
        <v>0</v>
      </c>
      <c r="GD113" s="1">
        <v>23</v>
      </c>
      <c r="GE113" s="1">
        <v>0</v>
      </c>
      <c r="GF113" s="1">
        <v>18</v>
      </c>
      <c r="GG113" s="1">
        <v>0</v>
      </c>
      <c r="GH113" s="1">
        <v>0</v>
      </c>
      <c r="GI113" s="1">
        <v>6</v>
      </c>
      <c r="GJ113" s="1">
        <v>103</v>
      </c>
      <c r="GK113" s="1">
        <v>6</v>
      </c>
      <c r="GL113" s="1">
        <v>0</v>
      </c>
      <c r="GM113" s="1">
        <v>0</v>
      </c>
      <c r="GN113" s="1">
        <v>0</v>
      </c>
      <c r="GO113" s="1">
        <v>9</v>
      </c>
      <c r="GP113" s="1">
        <v>0</v>
      </c>
      <c r="GQ113" s="1">
        <v>25</v>
      </c>
      <c r="GR113" s="1">
        <v>0</v>
      </c>
      <c r="GS113" s="1">
        <v>82</v>
      </c>
      <c r="GT113" s="1">
        <v>40</v>
      </c>
      <c r="GU113" s="1">
        <v>5</v>
      </c>
      <c r="GV113" s="1">
        <v>0</v>
      </c>
      <c r="GW113" s="1">
        <v>3</v>
      </c>
      <c r="GX113" s="1">
        <v>9</v>
      </c>
      <c r="GY113" s="1">
        <v>0</v>
      </c>
      <c r="GZ113" s="1">
        <v>5</v>
      </c>
      <c r="HA113" s="1">
        <v>6</v>
      </c>
      <c r="HB113" s="1">
        <v>6</v>
      </c>
      <c r="HC113" s="1">
        <v>9</v>
      </c>
      <c r="HD113" s="1">
        <v>0</v>
      </c>
      <c r="HE113" s="1">
        <v>3</v>
      </c>
      <c r="HF113" s="1">
        <v>0</v>
      </c>
      <c r="HG113" s="1">
        <v>51</v>
      </c>
      <c r="HH113" s="1">
        <v>9</v>
      </c>
      <c r="HI113" s="1">
        <v>6</v>
      </c>
      <c r="HJ113" s="1">
        <v>7</v>
      </c>
      <c r="HK113" s="1">
        <v>7</v>
      </c>
      <c r="HL113" s="1">
        <v>0</v>
      </c>
      <c r="HM113" s="1">
        <v>0</v>
      </c>
      <c r="HN113" s="1">
        <v>0</v>
      </c>
      <c r="HO113" s="1">
        <v>4</v>
      </c>
      <c r="HP113" s="1">
        <v>0</v>
      </c>
      <c r="HQ113" s="1">
        <v>5</v>
      </c>
      <c r="HR113" s="1">
        <v>0</v>
      </c>
      <c r="HS113" s="1">
        <v>0</v>
      </c>
      <c r="HT113" s="1">
        <v>0</v>
      </c>
      <c r="HU113" s="1">
        <v>0</v>
      </c>
      <c r="HV113" s="1">
        <v>14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4</v>
      </c>
      <c r="ID113" s="1">
        <v>0</v>
      </c>
      <c r="IE113" s="1">
        <v>20</v>
      </c>
      <c r="IF113" s="1">
        <v>31</v>
      </c>
      <c r="IG113" s="1">
        <v>0</v>
      </c>
      <c r="IH113" s="1">
        <v>17</v>
      </c>
      <c r="II113" s="1">
        <v>11</v>
      </c>
      <c r="IJ113" s="1">
        <v>8</v>
      </c>
      <c r="IK113" s="1">
        <v>0</v>
      </c>
      <c r="IL113" s="1">
        <v>0</v>
      </c>
      <c r="IM113" s="1">
        <v>0</v>
      </c>
      <c r="IN113" s="1">
        <v>841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3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6</v>
      </c>
      <c r="SD113" s="1">
        <v>12</v>
      </c>
      <c r="SE113" s="1">
        <v>6</v>
      </c>
      <c r="SF113" s="1">
        <v>10</v>
      </c>
      <c r="SG113" s="1">
        <v>17</v>
      </c>
      <c r="SH113" s="1">
        <v>0</v>
      </c>
      <c r="SI113" s="1">
        <v>10</v>
      </c>
      <c r="SJ113" s="1">
        <v>15</v>
      </c>
      <c r="SK113" s="1">
        <v>0</v>
      </c>
      <c r="SL113" s="1">
        <v>0</v>
      </c>
      <c r="SM113" s="1">
        <v>46</v>
      </c>
      <c r="SN113" s="1">
        <v>173</v>
      </c>
      <c r="SO113" s="1">
        <v>0</v>
      </c>
      <c r="SP113" s="1">
        <v>0</v>
      </c>
      <c r="SQ113" s="1">
        <v>0</v>
      </c>
      <c r="SR113" s="1">
        <v>15</v>
      </c>
      <c r="SS113" s="1">
        <v>0</v>
      </c>
      <c r="ST113" s="1">
        <v>23</v>
      </c>
      <c r="SU113" s="1">
        <v>0</v>
      </c>
      <c r="SV113" s="1">
        <v>18</v>
      </c>
      <c r="SW113" s="1">
        <v>0</v>
      </c>
      <c r="SX113" s="1">
        <v>0</v>
      </c>
      <c r="SY113" s="1">
        <v>6</v>
      </c>
      <c r="SZ113" s="1">
        <v>103</v>
      </c>
      <c r="TA113" s="1">
        <v>6</v>
      </c>
      <c r="TB113" s="1">
        <v>0</v>
      </c>
      <c r="TC113" s="1">
        <v>0</v>
      </c>
      <c r="TD113" s="1">
        <v>0</v>
      </c>
      <c r="TE113" s="1">
        <v>9</v>
      </c>
      <c r="TF113" s="1">
        <v>0</v>
      </c>
      <c r="TG113" s="1">
        <v>25</v>
      </c>
      <c r="TH113" s="1">
        <v>0</v>
      </c>
      <c r="TI113" s="1">
        <v>82</v>
      </c>
      <c r="TJ113" s="1">
        <v>40</v>
      </c>
      <c r="TK113" s="1">
        <v>5</v>
      </c>
      <c r="TL113" s="1">
        <v>0</v>
      </c>
      <c r="TM113" s="1">
        <v>3</v>
      </c>
      <c r="TN113" s="1">
        <v>9</v>
      </c>
      <c r="TO113" s="1">
        <v>0</v>
      </c>
      <c r="TP113" s="1">
        <v>5</v>
      </c>
      <c r="TQ113" s="1">
        <v>9</v>
      </c>
      <c r="TR113" s="1">
        <v>3</v>
      </c>
      <c r="TS113" s="1">
        <v>9</v>
      </c>
      <c r="TT113" s="1">
        <v>0</v>
      </c>
      <c r="TU113" s="1">
        <v>3</v>
      </c>
      <c r="TV113" s="1">
        <v>0</v>
      </c>
      <c r="TW113" s="1">
        <v>53</v>
      </c>
      <c r="TX113" s="1">
        <v>9</v>
      </c>
      <c r="TY113" s="1">
        <v>6</v>
      </c>
      <c r="TZ113" s="1">
        <v>6</v>
      </c>
      <c r="UA113" s="1">
        <v>7</v>
      </c>
      <c r="UB113" s="1">
        <v>0</v>
      </c>
      <c r="UC113" s="1">
        <v>0</v>
      </c>
      <c r="UD113" s="1">
        <v>0</v>
      </c>
      <c r="UE113" s="1">
        <v>4</v>
      </c>
      <c r="UF113" s="1">
        <v>0</v>
      </c>
      <c r="UG113" s="1">
        <v>4</v>
      </c>
      <c r="UH113" s="1">
        <v>0</v>
      </c>
      <c r="UI113" s="1">
        <v>0</v>
      </c>
      <c r="UJ113" s="1">
        <v>0</v>
      </c>
      <c r="UK113" s="1">
        <v>0</v>
      </c>
      <c r="UL113" s="1">
        <v>14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4</v>
      </c>
      <c r="UT113" s="1">
        <v>0</v>
      </c>
      <c r="UU113" s="1">
        <v>23</v>
      </c>
      <c r="UV113" s="1">
        <v>30</v>
      </c>
      <c r="UW113" s="1">
        <v>0</v>
      </c>
      <c r="UX113" s="1">
        <v>17</v>
      </c>
      <c r="UY113" s="1">
        <v>11</v>
      </c>
      <c r="UZ113" s="1">
        <v>8</v>
      </c>
      <c r="VA113" s="1">
        <v>0</v>
      </c>
      <c r="VB113" s="1">
        <v>0</v>
      </c>
      <c r="VC113" s="1">
        <v>0</v>
      </c>
      <c r="VD113" s="1">
        <v>854</v>
      </c>
    </row>
    <row r="114" spans="1:576" x14ac:dyDescent="0.25">
      <c r="A114" s="4">
        <v>111</v>
      </c>
      <c r="B114" s="1" t="s">
        <v>114</v>
      </c>
      <c r="C114" s="1">
        <v>0</v>
      </c>
      <c r="D114" s="1">
        <v>0</v>
      </c>
      <c r="E114" s="1">
        <v>0</v>
      </c>
      <c r="F114" s="1">
        <v>3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18</v>
      </c>
      <c r="M114" s="1">
        <v>0</v>
      </c>
      <c r="N114" s="1">
        <v>0</v>
      </c>
      <c r="O114" s="1">
        <v>6</v>
      </c>
      <c r="P114" s="1">
        <v>8</v>
      </c>
      <c r="Q114" s="1">
        <v>0</v>
      </c>
      <c r="R114" s="1">
        <v>0</v>
      </c>
      <c r="S114" s="1">
        <v>0</v>
      </c>
      <c r="T114" s="1">
        <v>5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11</v>
      </c>
      <c r="AC114" s="1">
        <v>0</v>
      </c>
      <c r="AD114" s="1">
        <v>8</v>
      </c>
      <c r="AE114" s="1">
        <v>0</v>
      </c>
      <c r="AF114" s="1">
        <v>0</v>
      </c>
      <c r="AG114" s="1">
        <v>3</v>
      </c>
      <c r="AH114" s="1">
        <v>0</v>
      </c>
      <c r="AI114" s="1">
        <v>3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17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3</v>
      </c>
      <c r="BY114" s="1">
        <v>0</v>
      </c>
      <c r="BZ114" s="1">
        <v>53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150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25</v>
      </c>
      <c r="FU114" s="1">
        <v>0</v>
      </c>
      <c r="FV114" s="1">
        <v>0</v>
      </c>
      <c r="FW114" s="1">
        <v>11</v>
      </c>
      <c r="FX114" s="1">
        <v>62</v>
      </c>
      <c r="FY114" s="1">
        <v>0</v>
      </c>
      <c r="FZ114" s="1">
        <v>0</v>
      </c>
      <c r="GA114" s="1">
        <v>0</v>
      </c>
      <c r="GB114" s="1">
        <v>3</v>
      </c>
      <c r="GC114" s="1">
        <v>0</v>
      </c>
      <c r="GD114" s="1">
        <v>3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23</v>
      </c>
      <c r="GK114" s="1">
        <v>4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18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4</v>
      </c>
      <c r="GY114" s="1">
        <v>0</v>
      </c>
      <c r="GZ114" s="1">
        <v>3</v>
      </c>
      <c r="HA114" s="1">
        <v>0</v>
      </c>
      <c r="HB114" s="1">
        <v>0</v>
      </c>
      <c r="HC114" s="1">
        <v>30</v>
      </c>
      <c r="HD114" s="1">
        <v>9</v>
      </c>
      <c r="HE114" s="1">
        <v>4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4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9</v>
      </c>
      <c r="IF114" s="1">
        <v>26</v>
      </c>
      <c r="IG114" s="1">
        <v>0</v>
      </c>
      <c r="IH114" s="1">
        <v>50</v>
      </c>
      <c r="II114" s="1">
        <v>4</v>
      </c>
      <c r="IJ114" s="1">
        <v>0</v>
      </c>
      <c r="IK114" s="1">
        <v>0</v>
      </c>
      <c r="IL114" s="1">
        <v>0</v>
      </c>
      <c r="IM114" s="1">
        <v>0</v>
      </c>
      <c r="IN114" s="1">
        <v>301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0</v>
      </c>
      <c r="OW114" s="1">
        <v>0</v>
      </c>
      <c r="OX114" s="1">
        <v>0</v>
      </c>
      <c r="OY114" s="1">
        <v>0</v>
      </c>
      <c r="OZ114" s="1">
        <v>0</v>
      </c>
      <c r="PA114" s="1">
        <v>0</v>
      </c>
      <c r="PB114" s="1">
        <v>0</v>
      </c>
      <c r="PC114" s="1">
        <v>0</v>
      </c>
      <c r="PD114" s="1">
        <v>0</v>
      </c>
      <c r="PE114" s="1">
        <v>0</v>
      </c>
      <c r="PF114" s="1">
        <v>0</v>
      </c>
      <c r="PG114" s="1">
        <v>0</v>
      </c>
      <c r="PH114" s="1">
        <v>0</v>
      </c>
      <c r="PI114" s="1">
        <v>0</v>
      </c>
      <c r="PJ114" s="1">
        <v>0</v>
      </c>
      <c r="PK114" s="1">
        <v>0</v>
      </c>
      <c r="PL114" s="1">
        <v>0</v>
      </c>
      <c r="PM114" s="1">
        <v>0</v>
      </c>
      <c r="PN114" s="1">
        <v>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0</v>
      </c>
      <c r="PW114" s="1">
        <v>0</v>
      </c>
      <c r="PX114" s="1">
        <v>0</v>
      </c>
      <c r="PY114" s="1">
        <v>0</v>
      </c>
      <c r="PZ114" s="1">
        <v>0</v>
      </c>
      <c r="QA114" s="1">
        <v>0</v>
      </c>
      <c r="QB114" s="1">
        <v>0</v>
      </c>
      <c r="QC114" s="1">
        <v>0</v>
      </c>
      <c r="QD114" s="1">
        <v>0</v>
      </c>
      <c r="QE114" s="1">
        <v>0</v>
      </c>
      <c r="QF114" s="1">
        <v>0</v>
      </c>
      <c r="QG114" s="1">
        <v>0</v>
      </c>
      <c r="QH114" s="1">
        <v>0</v>
      </c>
      <c r="QI114" s="1">
        <v>0</v>
      </c>
      <c r="QJ114" s="1">
        <v>0</v>
      </c>
      <c r="QK114" s="1">
        <v>0</v>
      </c>
      <c r="QL114" s="1">
        <v>0</v>
      </c>
      <c r="QM114" s="1">
        <v>0</v>
      </c>
      <c r="QN114" s="1">
        <v>0</v>
      </c>
      <c r="QO114" s="1">
        <v>0</v>
      </c>
      <c r="QP114" s="1">
        <v>0</v>
      </c>
      <c r="QQ114" s="1">
        <v>0</v>
      </c>
      <c r="QR114" s="1">
        <v>0</v>
      </c>
      <c r="QS114" s="1">
        <v>0</v>
      </c>
      <c r="QT114" s="1">
        <v>0</v>
      </c>
      <c r="QU114" s="1">
        <v>0</v>
      </c>
      <c r="QV114" s="1">
        <v>0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0</v>
      </c>
      <c r="RD114" s="1">
        <v>0</v>
      </c>
      <c r="RE114" s="1">
        <v>0</v>
      </c>
      <c r="RF114" s="1">
        <v>0</v>
      </c>
      <c r="RG114" s="1">
        <v>0</v>
      </c>
      <c r="RH114" s="1">
        <v>0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0</v>
      </c>
      <c r="RR114" s="1">
        <v>0</v>
      </c>
      <c r="RS114" s="1">
        <v>0</v>
      </c>
      <c r="RT114" s="1">
        <v>0</v>
      </c>
      <c r="RU114" s="1">
        <v>0</v>
      </c>
      <c r="RV114" s="1">
        <v>0</v>
      </c>
      <c r="RW114" s="1">
        <v>0</v>
      </c>
      <c r="RX114" s="1">
        <v>0</v>
      </c>
      <c r="RY114" s="1">
        <v>0</v>
      </c>
      <c r="RZ114" s="1">
        <v>0</v>
      </c>
      <c r="SA114" s="1">
        <v>0</v>
      </c>
      <c r="SB114" s="1">
        <v>0</v>
      </c>
      <c r="SC114" s="1">
        <v>0</v>
      </c>
      <c r="SD114" s="1">
        <v>4</v>
      </c>
      <c r="SE114" s="1">
        <v>0</v>
      </c>
      <c r="SF114" s="1">
        <v>0</v>
      </c>
      <c r="SG114" s="1">
        <v>0</v>
      </c>
      <c r="SH114" s="1">
        <v>0</v>
      </c>
      <c r="SI114" s="1">
        <v>0</v>
      </c>
      <c r="SJ114" s="1">
        <v>46</v>
      </c>
      <c r="SK114" s="1">
        <v>0</v>
      </c>
      <c r="SL114" s="1">
        <v>0</v>
      </c>
      <c r="SM114" s="1">
        <v>12</v>
      </c>
      <c r="SN114" s="1">
        <v>68</v>
      </c>
      <c r="SO114" s="1">
        <v>0</v>
      </c>
      <c r="SP114" s="1">
        <v>0</v>
      </c>
      <c r="SQ114" s="1">
        <v>0</v>
      </c>
      <c r="SR114" s="1">
        <v>11</v>
      </c>
      <c r="SS114" s="1">
        <v>0</v>
      </c>
      <c r="ST114" s="1">
        <v>8</v>
      </c>
      <c r="SU114" s="1">
        <v>0</v>
      </c>
      <c r="SV114" s="1">
        <v>0</v>
      </c>
      <c r="SW114" s="1">
        <v>0</v>
      </c>
      <c r="SX114" s="1">
        <v>0</v>
      </c>
      <c r="SY114" s="1">
        <v>0</v>
      </c>
      <c r="SZ114" s="1">
        <v>35</v>
      </c>
      <c r="TA114" s="1">
        <v>5</v>
      </c>
      <c r="TB114" s="1">
        <v>8</v>
      </c>
      <c r="TC114" s="1">
        <v>0</v>
      </c>
      <c r="TD114" s="1">
        <v>0</v>
      </c>
      <c r="TE114" s="1">
        <v>4</v>
      </c>
      <c r="TF114" s="1">
        <v>0</v>
      </c>
      <c r="TG114" s="1">
        <v>23</v>
      </c>
      <c r="TH114" s="1">
        <v>0</v>
      </c>
      <c r="TI114" s="1">
        <v>0</v>
      </c>
      <c r="TJ114" s="1">
        <v>0</v>
      </c>
      <c r="TK114" s="1">
        <v>0</v>
      </c>
      <c r="TL114" s="1">
        <v>0</v>
      </c>
      <c r="TM114" s="1">
        <v>0</v>
      </c>
      <c r="TN114" s="1">
        <v>4</v>
      </c>
      <c r="TO114" s="1">
        <v>0</v>
      </c>
      <c r="TP114" s="1">
        <v>3</v>
      </c>
      <c r="TQ114" s="1">
        <v>0</v>
      </c>
      <c r="TR114" s="1">
        <v>0</v>
      </c>
      <c r="TS114" s="1">
        <v>48</v>
      </c>
      <c r="TT114" s="1">
        <v>9</v>
      </c>
      <c r="TU114" s="1">
        <v>4</v>
      </c>
      <c r="TV114" s="1">
        <v>0</v>
      </c>
      <c r="TW114" s="1">
        <v>0</v>
      </c>
      <c r="TX114" s="1">
        <v>0</v>
      </c>
      <c r="TY114" s="1">
        <v>0</v>
      </c>
      <c r="TZ114" s="1">
        <v>4</v>
      </c>
      <c r="UA114" s="1">
        <v>0</v>
      </c>
      <c r="UB114" s="1">
        <v>0</v>
      </c>
      <c r="UC114" s="1">
        <v>0</v>
      </c>
      <c r="UD114" s="1">
        <v>0</v>
      </c>
      <c r="UE114" s="1">
        <v>0</v>
      </c>
      <c r="UF114" s="1">
        <v>0</v>
      </c>
      <c r="UG114" s="1">
        <v>5</v>
      </c>
      <c r="UH114" s="1">
        <v>0</v>
      </c>
      <c r="UI114" s="1">
        <v>0</v>
      </c>
      <c r="UJ114" s="1">
        <v>0</v>
      </c>
      <c r="UK114" s="1">
        <v>0</v>
      </c>
      <c r="UL114" s="1">
        <v>4</v>
      </c>
      <c r="UM114" s="1">
        <v>0</v>
      </c>
      <c r="UN114" s="1">
        <v>0</v>
      </c>
      <c r="UO114" s="1">
        <v>0</v>
      </c>
      <c r="UP114" s="1">
        <v>0</v>
      </c>
      <c r="UQ114" s="1">
        <v>0</v>
      </c>
      <c r="UR114" s="1">
        <v>0</v>
      </c>
      <c r="US114" s="1">
        <v>0</v>
      </c>
      <c r="UT114" s="1">
        <v>0</v>
      </c>
      <c r="UU114" s="1">
        <v>9</v>
      </c>
      <c r="UV114" s="1">
        <v>33</v>
      </c>
      <c r="UW114" s="1">
        <v>0</v>
      </c>
      <c r="UX114" s="1">
        <v>107</v>
      </c>
      <c r="UY114" s="1">
        <v>4</v>
      </c>
      <c r="UZ114" s="1">
        <v>0</v>
      </c>
      <c r="VA114" s="1">
        <v>0</v>
      </c>
      <c r="VB114" s="1">
        <v>0</v>
      </c>
      <c r="VC114" s="1">
        <v>0</v>
      </c>
      <c r="VD114" s="1">
        <v>451</v>
      </c>
    </row>
    <row r="115" spans="1:576" x14ac:dyDescent="0.25">
      <c r="A115" s="4">
        <v>112</v>
      </c>
      <c r="B115" s="1" t="s">
        <v>85</v>
      </c>
      <c r="C115" s="1">
        <v>0</v>
      </c>
      <c r="D115" s="1">
        <v>0</v>
      </c>
      <c r="E115" s="1">
        <v>7</v>
      </c>
      <c r="F115" s="1">
        <v>25</v>
      </c>
      <c r="G115" s="1">
        <v>0</v>
      </c>
      <c r="H115" s="1">
        <v>8</v>
      </c>
      <c r="I115" s="1">
        <v>8</v>
      </c>
      <c r="J115" s="1">
        <v>0</v>
      </c>
      <c r="K115" s="1">
        <v>13</v>
      </c>
      <c r="L115" s="1">
        <v>37</v>
      </c>
      <c r="M115" s="1">
        <v>0</v>
      </c>
      <c r="N115" s="1">
        <v>0</v>
      </c>
      <c r="O115" s="1">
        <v>29</v>
      </c>
      <c r="P115" s="1">
        <v>209</v>
      </c>
      <c r="Q115" s="1">
        <v>0</v>
      </c>
      <c r="R115" s="1">
        <v>0</v>
      </c>
      <c r="S115" s="1">
        <v>0</v>
      </c>
      <c r="T115" s="1">
        <v>32</v>
      </c>
      <c r="U115" s="1">
        <v>3</v>
      </c>
      <c r="V115" s="1">
        <v>23</v>
      </c>
      <c r="W115" s="1">
        <v>0</v>
      </c>
      <c r="X115" s="1">
        <v>12</v>
      </c>
      <c r="Y115" s="1">
        <v>0</v>
      </c>
      <c r="Z115" s="1">
        <v>0</v>
      </c>
      <c r="AA115" s="1">
        <v>5</v>
      </c>
      <c r="AB115" s="1">
        <v>42</v>
      </c>
      <c r="AC115" s="1">
        <v>35</v>
      </c>
      <c r="AD115" s="1">
        <v>4</v>
      </c>
      <c r="AE115" s="1">
        <v>0</v>
      </c>
      <c r="AF115" s="1">
        <v>0</v>
      </c>
      <c r="AG115" s="1">
        <v>24</v>
      </c>
      <c r="AH115" s="1">
        <v>0</v>
      </c>
      <c r="AI115" s="1">
        <v>212</v>
      </c>
      <c r="AJ115" s="1">
        <v>0</v>
      </c>
      <c r="AK115" s="1">
        <v>16</v>
      </c>
      <c r="AL115" s="1">
        <v>47</v>
      </c>
      <c r="AM115" s="1">
        <v>3</v>
      </c>
      <c r="AN115" s="1">
        <v>0</v>
      </c>
      <c r="AO115" s="1">
        <v>8</v>
      </c>
      <c r="AP115" s="1">
        <v>31</v>
      </c>
      <c r="AQ115" s="1">
        <v>0</v>
      </c>
      <c r="AR115" s="1">
        <v>12</v>
      </c>
      <c r="AS115" s="1">
        <v>0</v>
      </c>
      <c r="AT115" s="1">
        <v>67</v>
      </c>
      <c r="AU115" s="1">
        <v>85</v>
      </c>
      <c r="AV115" s="1">
        <v>0</v>
      </c>
      <c r="AW115" s="1">
        <v>26</v>
      </c>
      <c r="AX115" s="1">
        <v>0</v>
      </c>
      <c r="AY115" s="1">
        <v>71</v>
      </c>
      <c r="AZ115" s="1">
        <v>19</v>
      </c>
      <c r="BA115" s="1">
        <v>6</v>
      </c>
      <c r="BB115" s="1">
        <v>61</v>
      </c>
      <c r="BC115" s="1">
        <v>6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12</v>
      </c>
      <c r="BJ115" s="1">
        <v>0</v>
      </c>
      <c r="BK115" s="1">
        <v>0</v>
      </c>
      <c r="BL115" s="1">
        <v>0</v>
      </c>
      <c r="BM115" s="1">
        <v>0</v>
      </c>
      <c r="BN115" s="1">
        <v>12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45</v>
      </c>
      <c r="BX115" s="1">
        <v>116</v>
      </c>
      <c r="BY115" s="1">
        <v>0</v>
      </c>
      <c r="BZ115" s="1">
        <v>311</v>
      </c>
      <c r="CA115" s="1">
        <v>12</v>
      </c>
      <c r="CB115" s="1">
        <v>0</v>
      </c>
      <c r="CC115" s="1">
        <v>0</v>
      </c>
      <c r="CD115" s="1">
        <v>0</v>
      </c>
      <c r="CE115" s="1">
        <v>0</v>
      </c>
      <c r="CF115" s="1">
        <v>1714</v>
      </c>
      <c r="CG115" s="1">
        <v>0</v>
      </c>
      <c r="CH115" s="1">
        <v>0</v>
      </c>
      <c r="CI115" s="1">
        <v>3</v>
      </c>
      <c r="CJ115" s="1">
        <v>21</v>
      </c>
      <c r="CK115" s="1">
        <v>0</v>
      </c>
      <c r="CL115" s="1">
        <v>4</v>
      </c>
      <c r="CM115" s="1">
        <v>19</v>
      </c>
      <c r="CN115" s="1">
        <v>0</v>
      </c>
      <c r="CO115" s="1">
        <v>80</v>
      </c>
      <c r="CP115" s="1">
        <v>33</v>
      </c>
      <c r="CQ115" s="1">
        <v>0</v>
      </c>
      <c r="CR115" s="1">
        <v>0</v>
      </c>
      <c r="CS115" s="1">
        <v>14</v>
      </c>
      <c r="CT115" s="1">
        <v>78</v>
      </c>
      <c r="CU115" s="1">
        <v>0</v>
      </c>
      <c r="CV115" s="1">
        <v>0</v>
      </c>
      <c r="CW115" s="1">
        <v>0</v>
      </c>
      <c r="CX115" s="1">
        <v>21</v>
      </c>
      <c r="CY115" s="1">
        <v>0</v>
      </c>
      <c r="CZ115" s="1">
        <v>9</v>
      </c>
      <c r="DA115" s="1">
        <v>0</v>
      </c>
      <c r="DB115" s="1">
        <v>57</v>
      </c>
      <c r="DC115" s="1">
        <v>0</v>
      </c>
      <c r="DD115" s="1">
        <v>6</v>
      </c>
      <c r="DE115" s="1">
        <v>0</v>
      </c>
      <c r="DF115" s="1">
        <v>48</v>
      </c>
      <c r="DG115" s="1">
        <v>27</v>
      </c>
      <c r="DH115" s="1">
        <v>4</v>
      </c>
      <c r="DI115" s="1">
        <v>3</v>
      </c>
      <c r="DJ115" s="1">
        <v>0</v>
      </c>
      <c r="DK115" s="1">
        <v>14</v>
      </c>
      <c r="DL115" s="1">
        <v>0</v>
      </c>
      <c r="DM115" s="1">
        <v>30</v>
      </c>
      <c r="DN115" s="1">
        <v>0</v>
      </c>
      <c r="DO115" s="1">
        <v>23</v>
      </c>
      <c r="DP115" s="1">
        <v>89</v>
      </c>
      <c r="DQ115" s="1">
        <v>3</v>
      </c>
      <c r="DR115" s="1">
        <v>0</v>
      </c>
      <c r="DS115" s="1">
        <v>0</v>
      </c>
      <c r="DT115" s="1">
        <v>78</v>
      </c>
      <c r="DU115" s="1">
        <v>0</v>
      </c>
      <c r="DV115" s="1">
        <v>38</v>
      </c>
      <c r="DW115" s="1">
        <v>30</v>
      </c>
      <c r="DX115" s="1">
        <v>132</v>
      </c>
      <c r="DY115" s="1">
        <v>27</v>
      </c>
      <c r="DZ115" s="1">
        <v>0</v>
      </c>
      <c r="EA115" s="1">
        <v>0</v>
      </c>
      <c r="EB115" s="1">
        <v>0</v>
      </c>
      <c r="EC115" s="1">
        <v>168</v>
      </c>
      <c r="ED115" s="1">
        <v>19</v>
      </c>
      <c r="EE115" s="1">
        <v>7</v>
      </c>
      <c r="EF115" s="1">
        <v>36</v>
      </c>
      <c r="EG115" s="1">
        <v>5</v>
      </c>
      <c r="EH115" s="1">
        <v>0</v>
      </c>
      <c r="EI115" s="1">
        <v>0</v>
      </c>
      <c r="EJ115" s="1">
        <v>0</v>
      </c>
      <c r="EK115" s="1">
        <v>9</v>
      </c>
      <c r="EL115" s="1">
        <v>0</v>
      </c>
      <c r="EM115" s="1">
        <v>27</v>
      </c>
      <c r="EN115" s="1">
        <v>0</v>
      </c>
      <c r="EO115" s="1">
        <v>0</v>
      </c>
      <c r="EP115" s="1">
        <v>0</v>
      </c>
      <c r="EQ115" s="1">
        <v>0</v>
      </c>
      <c r="ER115" s="1">
        <v>41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114</v>
      </c>
      <c r="FB115" s="1">
        <v>34</v>
      </c>
      <c r="FC115" s="1">
        <v>0</v>
      </c>
      <c r="FD115" s="1">
        <v>70</v>
      </c>
      <c r="FE115" s="1">
        <v>19</v>
      </c>
      <c r="FF115" s="1">
        <v>13</v>
      </c>
      <c r="FG115" s="1">
        <v>0</v>
      </c>
      <c r="FH115" s="1">
        <v>0</v>
      </c>
      <c r="FI115" s="1">
        <v>0</v>
      </c>
      <c r="FJ115" s="1">
        <v>1472</v>
      </c>
      <c r="FK115" s="1">
        <v>0</v>
      </c>
      <c r="FL115" s="1">
        <v>3</v>
      </c>
      <c r="FM115" s="1">
        <v>24</v>
      </c>
      <c r="FN115" s="1">
        <v>146</v>
      </c>
      <c r="FO115" s="1">
        <v>5</v>
      </c>
      <c r="FP115" s="1">
        <v>17</v>
      </c>
      <c r="FQ115" s="1">
        <v>142</v>
      </c>
      <c r="FR115" s="1">
        <v>0</v>
      </c>
      <c r="FS115" s="1">
        <v>511</v>
      </c>
      <c r="FT115" s="1">
        <v>89</v>
      </c>
      <c r="FU115" s="1">
        <v>0</v>
      </c>
      <c r="FV115" s="1">
        <v>0</v>
      </c>
      <c r="FW115" s="1">
        <v>54</v>
      </c>
      <c r="FX115" s="1">
        <v>366</v>
      </c>
      <c r="FY115" s="1">
        <v>5</v>
      </c>
      <c r="FZ115" s="1">
        <v>6</v>
      </c>
      <c r="GA115" s="1">
        <v>0</v>
      </c>
      <c r="GB115" s="1">
        <v>103</v>
      </c>
      <c r="GC115" s="1">
        <v>8</v>
      </c>
      <c r="GD115" s="1">
        <v>57</v>
      </c>
      <c r="GE115" s="1">
        <v>0</v>
      </c>
      <c r="GF115" s="1">
        <v>204</v>
      </c>
      <c r="GG115" s="1">
        <v>3</v>
      </c>
      <c r="GH115" s="1">
        <v>10</v>
      </c>
      <c r="GI115" s="1">
        <v>33</v>
      </c>
      <c r="GJ115" s="1">
        <v>117</v>
      </c>
      <c r="GK115" s="1">
        <v>116</v>
      </c>
      <c r="GL115" s="1">
        <v>8</v>
      </c>
      <c r="GM115" s="1">
        <v>0</v>
      </c>
      <c r="GN115" s="1">
        <v>0</v>
      </c>
      <c r="GO115" s="1">
        <v>70</v>
      </c>
      <c r="GP115" s="1">
        <v>0</v>
      </c>
      <c r="GQ115" s="1">
        <v>108</v>
      </c>
      <c r="GR115" s="1">
        <v>5</v>
      </c>
      <c r="GS115" s="1">
        <v>146</v>
      </c>
      <c r="GT115" s="1">
        <v>636</v>
      </c>
      <c r="GU115" s="1">
        <v>11</v>
      </c>
      <c r="GV115" s="1">
        <v>0</v>
      </c>
      <c r="GW115" s="1">
        <v>21</v>
      </c>
      <c r="GX115" s="1">
        <v>465</v>
      </c>
      <c r="GY115" s="1">
        <v>6</v>
      </c>
      <c r="GZ115" s="1">
        <v>85</v>
      </c>
      <c r="HA115" s="1">
        <v>201</v>
      </c>
      <c r="HB115" s="1">
        <v>482</v>
      </c>
      <c r="HC115" s="1">
        <v>137</v>
      </c>
      <c r="HD115" s="1">
        <v>11</v>
      </c>
      <c r="HE115" s="1">
        <v>16</v>
      </c>
      <c r="HF115" s="1">
        <v>3</v>
      </c>
      <c r="HG115" s="1">
        <v>781</v>
      </c>
      <c r="HH115" s="1">
        <v>95</v>
      </c>
      <c r="HI115" s="1">
        <v>12</v>
      </c>
      <c r="HJ115" s="1">
        <v>98</v>
      </c>
      <c r="HK115" s="1">
        <v>49</v>
      </c>
      <c r="HL115" s="1">
        <v>0</v>
      </c>
      <c r="HM115" s="1">
        <v>7</v>
      </c>
      <c r="HN115" s="1">
        <v>0</v>
      </c>
      <c r="HO115" s="1">
        <v>62</v>
      </c>
      <c r="HP115" s="1">
        <v>3</v>
      </c>
      <c r="HQ115" s="1">
        <v>119</v>
      </c>
      <c r="HR115" s="1">
        <v>0</v>
      </c>
      <c r="HS115" s="1">
        <v>0</v>
      </c>
      <c r="HT115" s="1">
        <v>0</v>
      </c>
      <c r="HU115" s="1">
        <v>4</v>
      </c>
      <c r="HV115" s="1">
        <v>225</v>
      </c>
      <c r="HW115" s="1">
        <v>0</v>
      </c>
      <c r="HX115" s="1">
        <v>10</v>
      </c>
      <c r="HY115" s="1">
        <v>0</v>
      </c>
      <c r="HZ115" s="1">
        <v>0</v>
      </c>
      <c r="IA115" s="1">
        <v>9</v>
      </c>
      <c r="IB115" s="1">
        <v>5</v>
      </c>
      <c r="IC115" s="1">
        <v>11</v>
      </c>
      <c r="ID115" s="1">
        <v>0</v>
      </c>
      <c r="IE115" s="1">
        <v>549</v>
      </c>
      <c r="IF115" s="1">
        <v>198</v>
      </c>
      <c r="IG115" s="1">
        <v>6</v>
      </c>
      <c r="IH115" s="1">
        <v>498</v>
      </c>
      <c r="II115" s="1">
        <v>81</v>
      </c>
      <c r="IJ115" s="1">
        <v>92</v>
      </c>
      <c r="IK115" s="1">
        <v>0</v>
      </c>
      <c r="IL115" s="1">
        <v>0</v>
      </c>
      <c r="IM115" s="1">
        <v>8</v>
      </c>
      <c r="IN115" s="1">
        <v>7356</v>
      </c>
      <c r="IO115" s="1">
        <v>0</v>
      </c>
      <c r="IP115" s="1">
        <v>0</v>
      </c>
      <c r="IQ115" s="1">
        <v>0</v>
      </c>
      <c r="IR115" s="1">
        <v>25</v>
      </c>
      <c r="IS115" s="1">
        <v>0</v>
      </c>
      <c r="IT115" s="1">
        <v>6</v>
      </c>
      <c r="IU115" s="1">
        <v>11</v>
      </c>
      <c r="IV115" s="1">
        <v>0</v>
      </c>
      <c r="IW115" s="1">
        <v>48</v>
      </c>
      <c r="IX115" s="1">
        <v>11</v>
      </c>
      <c r="IY115" s="1">
        <v>0</v>
      </c>
      <c r="IZ115" s="1">
        <v>0</v>
      </c>
      <c r="JA115" s="1">
        <v>19</v>
      </c>
      <c r="JB115" s="1">
        <v>110</v>
      </c>
      <c r="JC115" s="1">
        <v>0</v>
      </c>
      <c r="JD115" s="1">
        <v>0</v>
      </c>
      <c r="JE115" s="1">
        <v>0</v>
      </c>
      <c r="JF115" s="1">
        <v>27</v>
      </c>
      <c r="JG115" s="1">
        <v>0</v>
      </c>
      <c r="JH115" s="1">
        <v>0</v>
      </c>
      <c r="JI115" s="1">
        <v>0</v>
      </c>
      <c r="JJ115" s="1">
        <v>42</v>
      </c>
      <c r="JK115" s="1">
        <v>0</v>
      </c>
      <c r="JL115" s="1">
        <v>0</v>
      </c>
      <c r="JM115" s="1">
        <v>0</v>
      </c>
      <c r="JN115" s="1">
        <v>22</v>
      </c>
      <c r="JO115" s="1">
        <v>33</v>
      </c>
      <c r="JP115" s="1">
        <v>0</v>
      </c>
      <c r="JQ115" s="1">
        <v>0</v>
      </c>
      <c r="JR115" s="1">
        <v>0</v>
      </c>
      <c r="JS115" s="1">
        <v>17</v>
      </c>
      <c r="JT115" s="1">
        <v>0</v>
      </c>
      <c r="JU115" s="1">
        <v>29</v>
      </c>
      <c r="JV115" s="1">
        <v>0</v>
      </c>
      <c r="JW115" s="1">
        <v>27</v>
      </c>
      <c r="JX115" s="1">
        <v>42</v>
      </c>
      <c r="JY115" s="1">
        <v>0</v>
      </c>
      <c r="JZ115" s="1">
        <v>0</v>
      </c>
      <c r="KA115" s="1">
        <v>0</v>
      </c>
      <c r="KB115" s="1">
        <v>27</v>
      </c>
      <c r="KC115" s="1">
        <v>0</v>
      </c>
      <c r="KD115" s="1">
        <v>6</v>
      </c>
      <c r="KE115" s="1">
        <v>15</v>
      </c>
      <c r="KF115" s="1">
        <v>42</v>
      </c>
      <c r="KG115" s="1">
        <v>21</v>
      </c>
      <c r="KH115" s="1">
        <v>0</v>
      </c>
      <c r="KI115" s="1">
        <v>9</v>
      </c>
      <c r="KJ115" s="1">
        <v>0</v>
      </c>
      <c r="KK115" s="1">
        <v>118</v>
      </c>
      <c r="KL115" s="1">
        <v>10</v>
      </c>
      <c r="KM115" s="1">
        <v>5</v>
      </c>
      <c r="KN115" s="1">
        <v>24</v>
      </c>
      <c r="KO115" s="1">
        <v>0</v>
      </c>
      <c r="KP115" s="1">
        <v>0</v>
      </c>
      <c r="KQ115" s="1">
        <v>0</v>
      </c>
      <c r="KR115" s="1">
        <v>0</v>
      </c>
      <c r="KS115" s="1">
        <v>7</v>
      </c>
      <c r="KT115" s="1">
        <v>0</v>
      </c>
      <c r="KU115" s="1">
        <v>16</v>
      </c>
      <c r="KV115" s="1">
        <v>0</v>
      </c>
      <c r="KW115" s="1">
        <v>0</v>
      </c>
      <c r="KX115" s="1">
        <v>0</v>
      </c>
      <c r="KY115" s="1">
        <v>0</v>
      </c>
      <c r="KZ115" s="1">
        <v>22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4</v>
      </c>
      <c r="LG115" s="1">
        <v>0</v>
      </c>
      <c r="LH115" s="1">
        <v>0</v>
      </c>
      <c r="LI115" s="1">
        <v>45</v>
      </c>
      <c r="LJ115" s="1">
        <v>41</v>
      </c>
      <c r="LK115" s="1">
        <v>0</v>
      </c>
      <c r="LL115" s="1">
        <v>160</v>
      </c>
      <c r="LM115" s="1">
        <v>15</v>
      </c>
      <c r="LN115" s="1">
        <v>0</v>
      </c>
      <c r="LO115" s="1">
        <v>0</v>
      </c>
      <c r="LP115" s="1">
        <v>0</v>
      </c>
      <c r="LQ115" s="1">
        <v>3</v>
      </c>
      <c r="LR115" s="1">
        <v>1056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3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24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3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5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35</v>
      </c>
      <c r="OW115" s="1">
        <v>0</v>
      </c>
      <c r="OX115" s="1">
        <v>0</v>
      </c>
      <c r="OY115" s="1">
        <v>0</v>
      </c>
      <c r="OZ115" s="1">
        <v>4</v>
      </c>
      <c r="PA115" s="1">
        <v>0</v>
      </c>
      <c r="PB115" s="1">
        <v>0</v>
      </c>
      <c r="PC115" s="1">
        <v>6</v>
      </c>
      <c r="PD115" s="1">
        <v>0</v>
      </c>
      <c r="PE115" s="1">
        <v>25</v>
      </c>
      <c r="PF115" s="1">
        <v>8</v>
      </c>
      <c r="PG115" s="1">
        <v>0</v>
      </c>
      <c r="PH115" s="1">
        <v>0</v>
      </c>
      <c r="PI115" s="1">
        <v>11</v>
      </c>
      <c r="PJ115" s="1">
        <v>21</v>
      </c>
      <c r="PK115" s="1">
        <v>0</v>
      </c>
      <c r="PL115" s="1">
        <v>0</v>
      </c>
      <c r="PM115" s="1">
        <v>0</v>
      </c>
      <c r="PN115" s="1">
        <v>9</v>
      </c>
      <c r="PO115" s="1">
        <v>0</v>
      </c>
      <c r="PP115" s="1">
        <v>0</v>
      </c>
      <c r="PQ115" s="1">
        <v>0</v>
      </c>
      <c r="PR115" s="1">
        <v>3</v>
      </c>
      <c r="PS115" s="1">
        <v>0</v>
      </c>
      <c r="PT115" s="1">
        <v>0</v>
      </c>
      <c r="PU115" s="1">
        <v>0</v>
      </c>
      <c r="PV115" s="1">
        <v>14</v>
      </c>
      <c r="PW115" s="1">
        <v>0</v>
      </c>
      <c r="PX115" s="1">
        <v>0</v>
      </c>
      <c r="PY115" s="1">
        <v>0</v>
      </c>
      <c r="PZ115" s="1">
        <v>0</v>
      </c>
      <c r="QA115" s="1">
        <v>4</v>
      </c>
      <c r="QB115" s="1">
        <v>0</v>
      </c>
      <c r="QC115" s="1">
        <v>7</v>
      </c>
      <c r="QD115" s="1">
        <v>0</v>
      </c>
      <c r="QE115" s="1">
        <v>7</v>
      </c>
      <c r="QF115" s="1">
        <v>32</v>
      </c>
      <c r="QG115" s="1">
        <v>0</v>
      </c>
      <c r="QH115" s="1">
        <v>0</v>
      </c>
      <c r="QI115" s="1">
        <v>0</v>
      </c>
      <c r="QJ115" s="1">
        <v>66</v>
      </c>
      <c r="QK115" s="1">
        <v>0</v>
      </c>
      <c r="QL115" s="1">
        <v>10</v>
      </c>
      <c r="QM115" s="1">
        <v>6</v>
      </c>
      <c r="QN115" s="1">
        <v>13</v>
      </c>
      <c r="QO115" s="1">
        <v>17</v>
      </c>
      <c r="QP115" s="1">
        <v>0</v>
      </c>
      <c r="QQ115" s="1">
        <v>3</v>
      </c>
      <c r="QR115" s="1">
        <v>0</v>
      </c>
      <c r="QS115" s="1">
        <v>21</v>
      </c>
      <c r="QT115" s="1">
        <v>5</v>
      </c>
      <c r="QU115" s="1">
        <v>8</v>
      </c>
      <c r="QV115" s="1">
        <v>9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10</v>
      </c>
      <c r="RD115" s="1">
        <v>0</v>
      </c>
      <c r="RE115" s="1">
        <v>0</v>
      </c>
      <c r="RF115" s="1">
        <v>0</v>
      </c>
      <c r="RG115" s="1">
        <v>0</v>
      </c>
      <c r="RH115" s="1">
        <v>3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25</v>
      </c>
      <c r="RR115" s="1">
        <v>30</v>
      </c>
      <c r="RS115" s="1">
        <v>0</v>
      </c>
      <c r="RT115" s="1">
        <v>34</v>
      </c>
      <c r="RU115" s="1">
        <v>4</v>
      </c>
      <c r="RV115" s="1">
        <v>0</v>
      </c>
      <c r="RW115" s="1">
        <v>0</v>
      </c>
      <c r="RX115" s="1">
        <v>0</v>
      </c>
      <c r="RY115" s="1">
        <v>0</v>
      </c>
      <c r="RZ115" s="1">
        <v>443</v>
      </c>
      <c r="SA115" s="1">
        <v>0</v>
      </c>
      <c r="SB115" s="1">
        <v>0</v>
      </c>
      <c r="SC115" s="1">
        <v>43</v>
      </c>
      <c r="SD115" s="1">
        <v>218</v>
      </c>
      <c r="SE115" s="1">
        <v>6</v>
      </c>
      <c r="SF115" s="1">
        <v>24</v>
      </c>
      <c r="SG115" s="1">
        <v>182</v>
      </c>
      <c r="SH115" s="1">
        <v>0</v>
      </c>
      <c r="SI115" s="1">
        <v>680</v>
      </c>
      <c r="SJ115" s="1">
        <v>169</v>
      </c>
      <c r="SK115" s="1">
        <v>0</v>
      </c>
      <c r="SL115" s="1">
        <v>0</v>
      </c>
      <c r="SM115" s="1">
        <v>120</v>
      </c>
      <c r="SN115" s="1">
        <v>779</v>
      </c>
      <c r="SO115" s="1">
        <v>5</v>
      </c>
      <c r="SP115" s="1">
        <v>4</v>
      </c>
      <c r="SQ115" s="1">
        <v>0</v>
      </c>
      <c r="SR115" s="1">
        <v>191</v>
      </c>
      <c r="SS115" s="1">
        <v>13</v>
      </c>
      <c r="ST115" s="1">
        <v>91</v>
      </c>
      <c r="SU115" s="1">
        <v>0</v>
      </c>
      <c r="SV115" s="1">
        <v>347</v>
      </c>
      <c r="SW115" s="1">
        <v>0</v>
      </c>
      <c r="SX115" s="1">
        <v>11</v>
      </c>
      <c r="SY115" s="1">
        <v>36</v>
      </c>
      <c r="SZ115" s="1">
        <v>243</v>
      </c>
      <c r="TA115" s="1">
        <v>212</v>
      </c>
      <c r="TB115" s="1">
        <v>15</v>
      </c>
      <c r="TC115" s="1">
        <v>9</v>
      </c>
      <c r="TD115" s="1">
        <v>0</v>
      </c>
      <c r="TE115" s="1">
        <v>125</v>
      </c>
      <c r="TF115" s="1">
        <v>5</v>
      </c>
      <c r="TG115" s="1">
        <v>390</v>
      </c>
      <c r="TH115" s="1">
        <v>5</v>
      </c>
      <c r="TI115" s="1">
        <v>228</v>
      </c>
      <c r="TJ115" s="1">
        <v>849</v>
      </c>
      <c r="TK115" s="1">
        <v>19</v>
      </c>
      <c r="TL115" s="1">
        <v>0</v>
      </c>
      <c r="TM115" s="1">
        <v>26</v>
      </c>
      <c r="TN115" s="1">
        <v>665</v>
      </c>
      <c r="TO115" s="1">
        <v>6</v>
      </c>
      <c r="TP115" s="1">
        <v>149</v>
      </c>
      <c r="TQ115" s="1">
        <v>257</v>
      </c>
      <c r="TR115" s="1">
        <v>744</v>
      </c>
      <c r="TS115" s="1">
        <v>294</v>
      </c>
      <c r="TT115" s="1">
        <v>9</v>
      </c>
      <c r="TU115" s="1">
        <v>50</v>
      </c>
      <c r="TV115" s="1">
        <v>3</v>
      </c>
      <c r="TW115" s="1">
        <v>1160</v>
      </c>
      <c r="TX115" s="1">
        <v>154</v>
      </c>
      <c r="TY115" s="1">
        <v>35</v>
      </c>
      <c r="TZ115" s="1">
        <v>222</v>
      </c>
      <c r="UA115" s="1">
        <v>57</v>
      </c>
      <c r="UB115" s="1">
        <v>0</v>
      </c>
      <c r="UC115" s="1">
        <v>7</v>
      </c>
      <c r="UD115" s="1">
        <v>3</v>
      </c>
      <c r="UE115" s="1">
        <v>79</v>
      </c>
      <c r="UF115" s="1">
        <v>3</v>
      </c>
      <c r="UG115" s="1">
        <v>192</v>
      </c>
      <c r="UH115" s="1">
        <v>0</v>
      </c>
      <c r="UI115" s="1">
        <v>5</v>
      </c>
      <c r="UJ115" s="1">
        <v>4</v>
      </c>
      <c r="UK115" s="1">
        <v>4</v>
      </c>
      <c r="UL115" s="1">
        <v>306</v>
      </c>
      <c r="UM115" s="1">
        <v>0</v>
      </c>
      <c r="UN115" s="1">
        <v>13</v>
      </c>
      <c r="UO115" s="1">
        <v>3</v>
      </c>
      <c r="UP115" s="1">
        <v>0</v>
      </c>
      <c r="UQ115" s="1">
        <v>5</v>
      </c>
      <c r="UR115" s="1">
        <v>8</v>
      </c>
      <c r="US115" s="1">
        <v>15</v>
      </c>
      <c r="UT115" s="1">
        <v>0</v>
      </c>
      <c r="UU115" s="1">
        <v>790</v>
      </c>
      <c r="UV115" s="1">
        <v>419</v>
      </c>
      <c r="UW115" s="1">
        <v>6</v>
      </c>
      <c r="UX115" s="1">
        <v>1077</v>
      </c>
      <c r="UY115" s="1">
        <v>130</v>
      </c>
      <c r="UZ115" s="1">
        <v>110</v>
      </c>
      <c r="VA115" s="1">
        <v>0</v>
      </c>
      <c r="VB115" s="1">
        <v>0</v>
      </c>
      <c r="VC115" s="1">
        <v>10</v>
      </c>
      <c r="VD115" s="1">
        <v>12081</v>
      </c>
    </row>
    <row r="116" spans="1:576" x14ac:dyDescent="0.25">
      <c r="A116" s="4">
        <v>113</v>
      </c>
      <c r="B116" s="1" t="s">
        <v>56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3</v>
      </c>
      <c r="FN116" s="1">
        <v>4</v>
      </c>
      <c r="FO116" s="1">
        <v>0</v>
      </c>
      <c r="FP116" s="1">
        <v>4</v>
      </c>
      <c r="FQ116" s="1">
        <v>11</v>
      </c>
      <c r="FR116" s="1">
        <v>0</v>
      </c>
      <c r="FS116" s="1">
        <v>20</v>
      </c>
      <c r="FT116" s="1">
        <v>14</v>
      </c>
      <c r="FU116" s="1">
        <v>0</v>
      </c>
      <c r="FV116" s="1">
        <v>0</v>
      </c>
      <c r="FW116" s="1">
        <v>8</v>
      </c>
      <c r="FX116" s="1">
        <v>22</v>
      </c>
      <c r="FY116" s="1">
        <v>0</v>
      </c>
      <c r="FZ116" s="1">
        <v>0</v>
      </c>
      <c r="GA116" s="1">
        <v>0</v>
      </c>
      <c r="GB116" s="1">
        <v>12</v>
      </c>
      <c r="GC116" s="1">
        <v>0</v>
      </c>
      <c r="GD116" s="1">
        <v>16</v>
      </c>
      <c r="GE116" s="1">
        <v>0</v>
      </c>
      <c r="GF116" s="1">
        <v>15</v>
      </c>
      <c r="GG116" s="1">
        <v>0</v>
      </c>
      <c r="GH116" s="1">
        <v>0</v>
      </c>
      <c r="GI116" s="1">
        <v>0</v>
      </c>
      <c r="GJ116" s="1">
        <v>10</v>
      </c>
      <c r="GK116" s="1">
        <v>9</v>
      </c>
      <c r="GL116" s="1">
        <v>0</v>
      </c>
      <c r="GM116" s="1">
        <v>0</v>
      </c>
      <c r="GN116" s="1">
        <v>0</v>
      </c>
      <c r="GO116" s="1">
        <v>10</v>
      </c>
      <c r="GP116" s="1">
        <v>0</v>
      </c>
      <c r="GQ116" s="1">
        <v>9</v>
      </c>
      <c r="GR116" s="1">
        <v>4</v>
      </c>
      <c r="GS116" s="1">
        <v>30</v>
      </c>
      <c r="GT116" s="1">
        <v>27</v>
      </c>
      <c r="GU116" s="1">
        <v>0</v>
      </c>
      <c r="GV116" s="1">
        <v>0</v>
      </c>
      <c r="GW116" s="1">
        <v>6</v>
      </c>
      <c r="GX116" s="1">
        <v>4</v>
      </c>
      <c r="GY116" s="1">
        <v>5</v>
      </c>
      <c r="GZ116" s="1">
        <v>5</v>
      </c>
      <c r="HA116" s="1">
        <v>19</v>
      </c>
      <c r="HB116" s="1">
        <v>11</v>
      </c>
      <c r="HC116" s="1">
        <v>12</v>
      </c>
      <c r="HD116" s="1">
        <v>0</v>
      </c>
      <c r="HE116" s="1">
        <v>3</v>
      </c>
      <c r="HF116" s="1">
        <v>0</v>
      </c>
      <c r="HG116" s="1">
        <v>26</v>
      </c>
      <c r="HH116" s="1">
        <v>7</v>
      </c>
      <c r="HI116" s="1">
        <v>0</v>
      </c>
      <c r="HJ116" s="1">
        <v>8</v>
      </c>
      <c r="HK116" s="1">
        <v>7</v>
      </c>
      <c r="HL116" s="1">
        <v>0</v>
      </c>
      <c r="HM116" s="1">
        <v>0</v>
      </c>
      <c r="HN116" s="1">
        <v>0</v>
      </c>
      <c r="HO116" s="1">
        <v>3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0</v>
      </c>
      <c r="HV116" s="1">
        <v>13</v>
      </c>
      <c r="HW116" s="1">
        <v>0</v>
      </c>
      <c r="HX116" s="1">
        <v>0</v>
      </c>
      <c r="HY116" s="1">
        <v>0</v>
      </c>
      <c r="HZ116" s="1">
        <v>0</v>
      </c>
      <c r="IA116" s="1">
        <v>4</v>
      </c>
      <c r="IB116" s="1">
        <v>0</v>
      </c>
      <c r="IC116" s="1">
        <v>0</v>
      </c>
      <c r="ID116" s="1">
        <v>0</v>
      </c>
      <c r="IE116" s="1">
        <v>16</v>
      </c>
      <c r="IF116" s="1">
        <v>8</v>
      </c>
      <c r="IG116" s="1">
        <v>4</v>
      </c>
      <c r="IH116" s="1">
        <v>17</v>
      </c>
      <c r="II116" s="1">
        <v>9</v>
      </c>
      <c r="IJ116" s="1">
        <v>4</v>
      </c>
      <c r="IK116" s="1">
        <v>0</v>
      </c>
      <c r="IL116" s="1">
        <v>0</v>
      </c>
      <c r="IM116" s="1">
        <v>0</v>
      </c>
      <c r="IN116" s="1">
        <v>446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4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19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25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0</v>
      </c>
      <c r="SB116" s="1">
        <v>0</v>
      </c>
      <c r="SC116" s="1">
        <v>3</v>
      </c>
      <c r="SD116" s="1">
        <v>4</v>
      </c>
      <c r="SE116" s="1">
        <v>0</v>
      </c>
      <c r="SF116" s="1">
        <v>4</v>
      </c>
      <c r="SG116" s="1">
        <v>20</v>
      </c>
      <c r="SH116" s="1">
        <v>0</v>
      </c>
      <c r="SI116" s="1">
        <v>20</v>
      </c>
      <c r="SJ116" s="1">
        <v>14</v>
      </c>
      <c r="SK116" s="1">
        <v>0</v>
      </c>
      <c r="SL116" s="1">
        <v>0</v>
      </c>
      <c r="SM116" s="1">
        <v>8</v>
      </c>
      <c r="SN116" s="1">
        <v>24</v>
      </c>
      <c r="SO116" s="1">
        <v>0</v>
      </c>
      <c r="SP116" s="1">
        <v>0</v>
      </c>
      <c r="SQ116" s="1">
        <v>0</v>
      </c>
      <c r="SR116" s="1">
        <v>12</v>
      </c>
      <c r="SS116" s="1">
        <v>0</v>
      </c>
      <c r="ST116" s="1">
        <v>16</v>
      </c>
      <c r="SU116" s="1">
        <v>0</v>
      </c>
      <c r="SV116" s="1">
        <v>31</v>
      </c>
      <c r="SW116" s="1">
        <v>0</v>
      </c>
      <c r="SX116" s="1">
        <v>0</v>
      </c>
      <c r="SY116" s="1">
        <v>0</v>
      </c>
      <c r="SZ116" s="1">
        <v>10</v>
      </c>
      <c r="TA116" s="1">
        <v>9</v>
      </c>
      <c r="TB116" s="1">
        <v>0</v>
      </c>
      <c r="TC116" s="1">
        <v>0</v>
      </c>
      <c r="TD116" s="1">
        <v>0</v>
      </c>
      <c r="TE116" s="1">
        <v>10</v>
      </c>
      <c r="TF116" s="1">
        <v>0</v>
      </c>
      <c r="TG116" s="1">
        <v>9</v>
      </c>
      <c r="TH116" s="1">
        <v>4</v>
      </c>
      <c r="TI116" s="1">
        <v>30</v>
      </c>
      <c r="TJ116" s="1">
        <v>27</v>
      </c>
      <c r="TK116" s="1">
        <v>0</v>
      </c>
      <c r="TL116" s="1">
        <v>0</v>
      </c>
      <c r="TM116" s="1">
        <v>6</v>
      </c>
      <c r="TN116" s="1">
        <v>4</v>
      </c>
      <c r="TO116" s="1">
        <v>5</v>
      </c>
      <c r="TP116" s="1">
        <v>5</v>
      </c>
      <c r="TQ116" s="1">
        <v>19</v>
      </c>
      <c r="TR116" s="1">
        <v>11</v>
      </c>
      <c r="TS116" s="1">
        <v>12</v>
      </c>
      <c r="TT116" s="1">
        <v>0</v>
      </c>
      <c r="TU116" s="1">
        <v>3</v>
      </c>
      <c r="TV116" s="1">
        <v>0</v>
      </c>
      <c r="TW116" s="1">
        <v>26</v>
      </c>
      <c r="TX116" s="1">
        <v>7</v>
      </c>
      <c r="TY116" s="1">
        <v>0</v>
      </c>
      <c r="TZ116" s="1">
        <v>10</v>
      </c>
      <c r="UA116" s="1">
        <v>7</v>
      </c>
      <c r="UB116" s="1">
        <v>0</v>
      </c>
      <c r="UC116" s="1">
        <v>0</v>
      </c>
      <c r="UD116" s="1">
        <v>0</v>
      </c>
      <c r="UE116" s="1">
        <v>3</v>
      </c>
      <c r="UF116" s="1">
        <v>0</v>
      </c>
      <c r="UG116" s="1">
        <v>16</v>
      </c>
      <c r="UH116" s="1">
        <v>0</v>
      </c>
      <c r="UI116" s="1">
        <v>0</v>
      </c>
      <c r="UJ116" s="1">
        <v>0</v>
      </c>
      <c r="UK116" s="1">
        <v>0</v>
      </c>
      <c r="UL116" s="1">
        <v>14</v>
      </c>
      <c r="UM116" s="1">
        <v>0</v>
      </c>
      <c r="UN116" s="1">
        <v>0</v>
      </c>
      <c r="UO116" s="1">
        <v>0</v>
      </c>
      <c r="UP116" s="1">
        <v>0</v>
      </c>
      <c r="UQ116" s="1">
        <v>4</v>
      </c>
      <c r="UR116" s="1">
        <v>0</v>
      </c>
      <c r="US116" s="1">
        <v>0</v>
      </c>
      <c r="UT116" s="1">
        <v>0</v>
      </c>
      <c r="UU116" s="1">
        <v>16</v>
      </c>
      <c r="UV116" s="1">
        <v>8</v>
      </c>
      <c r="UW116" s="1">
        <v>4</v>
      </c>
      <c r="UX116" s="1">
        <v>17</v>
      </c>
      <c r="UY116" s="1">
        <v>9</v>
      </c>
      <c r="UZ116" s="1">
        <v>4</v>
      </c>
      <c r="VA116" s="1">
        <v>0</v>
      </c>
      <c r="VB116" s="1">
        <v>0</v>
      </c>
      <c r="VC116" s="1">
        <v>0</v>
      </c>
      <c r="VD116" s="1">
        <v>476</v>
      </c>
    </row>
    <row r="117" spans="1:576" x14ac:dyDescent="0.25">
      <c r="A117" s="4">
        <v>114</v>
      </c>
      <c r="B117" s="1" t="s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</v>
      </c>
      <c r="M117" s="1">
        <v>0</v>
      </c>
      <c r="N117" s="1">
        <v>0</v>
      </c>
      <c r="O117" s="1">
        <v>0</v>
      </c>
      <c r="P117" s="1">
        <v>9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8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4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31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5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5</v>
      </c>
      <c r="FK117" s="1">
        <v>0</v>
      </c>
      <c r="FL117" s="1">
        <v>3</v>
      </c>
      <c r="FM117" s="1">
        <v>8</v>
      </c>
      <c r="FN117" s="1">
        <v>68</v>
      </c>
      <c r="FO117" s="1">
        <v>7</v>
      </c>
      <c r="FP117" s="1">
        <v>15</v>
      </c>
      <c r="FQ117" s="1">
        <v>11</v>
      </c>
      <c r="FR117" s="1">
        <v>0</v>
      </c>
      <c r="FS117" s="1">
        <v>29</v>
      </c>
      <c r="FT117" s="1">
        <v>163</v>
      </c>
      <c r="FU117" s="1">
        <v>0</v>
      </c>
      <c r="FV117" s="1">
        <v>0</v>
      </c>
      <c r="FW117" s="1">
        <v>21</v>
      </c>
      <c r="FX117" s="1">
        <v>66</v>
      </c>
      <c r="FY117" s="1">
        <v>0</v>
      </c>
      <c r="FZ117" s="1">
        <v>0</v>
      </c>
      <c r="GA117" s="1">
        <v>3</v>
      </c>
      <c r="GB117" s="1">
        <v>30</v>
      </c>
      <c r="GC117" s="1">
        <v>4</v>
      </c>
      <c r="GD117" s="1">
        <v>29</v>
      </c>
      <c r="GE117" s="1">
        <v>0</v>
      </c>
      <c r="GF117" s="1">
        <v>10</v>
      </c>
      <c r="GG117" s="1">
        <v>0</v>
      </c>
      <c r="GH117" s="1">
        <v>6</v>
      </c>
      <c r="GI117" s="1">
        <v>16</v>
      </c>
      <c r="GJ117" s="1">
        <v>46</v>
      </c>
      <c r="GK117" s="1">
        <v>117</v>
      </c>
      <c r="GL117" s="1">
        <v>3</v>
      </c>
      <c r="GM117" s="1">
        <v>0</v>
      </c>
      <c r="GN117" s="1">
        <v>0</v>
      </c>
      <c r="GO117" s="1">
        <v>38</v>
      </c>
      <c r="GP117" s="1">
        <v>0</v>
      </c>
      <c r="GQ117" s="1">
        <v>86</v>
      </c>
      <c r="GR117" s="1">
        <v>0</v>
      </c>
      <c r="GS117" s="1">
        <v>45</v>
      </c>
      <c r="GT117" s="1">
        <v>49</v>
      </c>
      <c r="GU117" s="1">
        <v>5</v>
      </c>
      <c r="GV117" s="1">
        <v>0</v>
      </c>
      <c r="GW117" s="1">
        <v>15</v>
      </c>
      <c r="GX117" s="1">
        <v>66</v>
      </c>
      <c r="GY117" s="1">
        <v>6</v>
      </c>
      <c r="GZ117" s="1">
        <v>14</v>
      </c>
      <c r="HA117" s="1">
        <v>22</v>
      </c>
      <c r="HB117" s="1">
        <v>21</v>
      </c>
      <c r="HC117" s="1">
        <v>34</v>
      </c>
      <c r="HD117" s="1">
        <v>14</v>
      </c>
      <c r="HE117" s="1">
        <v>13</v>
      </c>
      <c r="HF117" s="1">
        <v>3</v>
      </c>
      <c r="HG117" s="1">
        <v>62</v>
      </c>
      <c r="HH117" s="1">
        <v>75</v>
      </c>
      <c r="HI117" s="1">
        <v>9</v>
      </c>
      <c r="HJ117" s="1">
        <v>37</v>
      </c>
      <c r="HK117" s="1">
        <v>30</v>
      </c>
      <c r="HL117" s="1">
        <v>0</v>
      </c>
      <c r="HM117" s="1">
        <v>0</v>
      </c>
      <c r="HN117" s="1">
        <v>0</v>
      </c>
      <c r="HO117" s="1">
        <v>13</v>
      </c>
      <c r="HP117" s="1">
        <v>0</v>
      </c>
      <c r="HQ117" s="1">
        <v>10</v>
      </c>
      <c r="HR117" s="1">
        <v>0</v>
      </c>
      <c r="HS117" s="1">
        <v>0</v>
      </c>
      <c r="HT117" s="1">
        <v>0</v>
      </c>
      <c r="HU117" s="1">
        <v>0</v>
      </c>
      <c r="HV117" s="1">
        <v>12</v>
      </c>
      <c r="HW117" s="1">
        <v>5</v>
      </c>
      <c r="HX117" s="1">
        <v>9</v>
      </c>
      <c r="HY117" s="1">
        <v>0</v>
      </c>
      <c r="HZ117" s="1">
        <v>0</v>
      </c>
      <c r="IA117" s="1">
        <v>7</v>
      </c>
      <c r="IB117" s="1">
        <v>0</v>
      </c>
      <c r="IC117" s="1">
        <v>4</v>
      </c>
      <c r="ID117" s="1">
        <v>0</v>
      </c>
      <c r="IE117" s="1">
        <v>32</v>
      </c>
      <c r="IF117" s="1">
        <v>50</v>
      </c>
      <c r="IG117" s="1">
        <v>20</v>
      </c>
      <c r="IH117" s="1">
        <v>33</v>
      </c>
      <c r="II117" s="1">
        <v>14</v>
      </c>
      <c r="IJ117" s="1">
        <v>28</v>
      </c>
      <c r="IK117" s="1">
        <v>0</v>
      </c>
      <c r="IL117" s="1">
        <v>0</v>
      </c>
      <c r="IM117" s="1">
        <v>0</v>
      </c>
      <c r="IN117" s="1">
        <v>1543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3</v>
      </c>
      <c r="SC117" s="1">
        <v>8</v>
      </c>
      <c r="SD117" s="1">
        <v>66</v>
      </c>
      <c r="SE117" s="1">
        <v>7</v>
      </c>
      <c r="SF117" s="1">
        <v>15</v>
      </c>
      <c r="SG117" s="1">
        <v>11</v>
      </c>
      <c r="SH117" s="1">
        <v>0</v>
      </c>
      <c r="SI117" s="1">
        <v>29</v>
      </c>
      <c r="SJ117" s="1">
        <v>164</v>
      </c>
      <c r="SK117" s="1">
        <v>0</v>
      </c>
      <c r="SL117" s="1">
        <v>0</v>
      </c>
      <c r="SM117" s="1">
        <v>21</v>
      </c>
      <c r="SN117" s="1">
        <v>73</v>
      </c>
      <c r="SO117" s="1">
        <v>0</v>
      </c>
      <c r="SP117" s="1">
        <v>0</v>
      </c>
      <c r="SQ117" s="1">
        <v>3</v>
      </c>
      <c r="SR117" s="1">
        <v>30</v>
      </c>
      <c r="SS117" s="1">
        <v>4</v>
      </c>
      <c r="ST117" s="1">
        <v>29</v>
      </c>
      <c r="SU117" s="1">
        <v>0</v>
      </c>
      <c r="SV117" s="1">
        <v>10</v>
      </c>
      <c r="SW117" s="1">
        <v>0</v>
      </c>
      <c r="SX117" s="1">
        <v>6</v>
      </c>
      <c r="SY117" s="1">
        <v>16</v>
      </c>
      <c r="SZ117" s="1">
        <v>49</v>
      </c>
      <c r="TA117" s="1">
        <v>117</v>
      </c>
      <c r="TB117" s="1">
        <v>3</v>
      </c>
      <c r="TC117" s="1">
        <v>0</v>
      </c>
      <c r="TD117" s="1">
        <v>0</v>
      </c>
      <c r="TE117" s="1">
        <v>39</v>
      </c>
      <c r="TF117" s="1">
        <v>0</v>
      </c>
      <c r="TG117" s="1">
        <v>82</v>
      </c>
      <c r="TH117" s="1">
        <v>0</v>
      </c>
      <c r="TI117" s="1">
        <v>45</v>
      </c>
      <c r="TJ117" s="1">
        <v>49</v>
      </c>
      <c r="TK117" s="1">
        <v>5</v>
      </c>
      <c r="TL117" s="1">
        <v>0</v>
      </c>
      <c r="TM117" s="1">
        <v>15</v>
      </c>
      <c r="TN117" s="1">
        <v>66</v>
      </c>
      <c r="TO117" s="1">
        <v>6</v>
      </c>
      <c r="TP117" s="1">
        <v>14</v>
      </c>
      <c r="TQ117" s="1">
        <v>22</v>
      </c>
      <c r="TR117" s="1">
        <v>21</v>
      </c>
      <c r="TS117" s="1">
        <v>43</v>
      </c>
      <c r="TT117" s="1">
        <v>14</v>
      </c>
      <c r="TU117" s="1">
        <v>13</v>
      </c>
      <c r="TV117" s="1">
        <v>3</v>
      </c>
      <c r="TW117" s="1">
        <v>65</v>
      </c>
      <c r="TX117" s="1">
        <v>72</v>
      </c>
      <c r="TY117" s="1">
        <v>9</v>
      </c>
      <c r="TZ117" s="1">
        <v>37</v>
      </c>
      <c r="UA117" s="1">
        <v>30</v>
      </c>
      <c r="UB117" s="1">
        <v>0</v>
      </c>
      <c r="UC117" s="1">
        <v>0</v>
      </c>
      <c r="UD117" s="1">
        <v>0</v>
      </c>
      <c r="UE117" s="1">
        <v>13</v>
      </c>
      <c r="UF117" s="1">
        <v>0</v>
      </c>
      <c r="UG117" s="1">
        <v>14</v>
      </c>
      <c r="UH117" s="1">
        <v>0</v>
      </c>
      <c r="UI117" s="1">
        <v>0</v>
      </c>
      <c r="UJ117" s="1">
        <v>0</v>
      </c>
      <c r="UK117" s="1">
        <v>0</v>
      </c>
      <c r="UL117" s="1">
        <v>12</v>
      </c>
      <c r="UM117" s="1">
        <v>5</v>
      </c>
      <c r="UN117" s="1">
        <v>9</v>
      </c>
      <c r="UO117" s="1">
        <v>0</v>
      </c>
      <c r="UP117" s="1">
        <v>0</v>
      </c>
      <c r="UQ117" s="1">
        <v>7</v>
      </c>
      <c r="UR117" s="1">
        <v>0</v>
      </c>
      <c r="US117" s="1">
        <v>4</v>
      </c>
      <c r="UT117" s="1">
        <v>0</v>
      </c>
      <c r="UU117" s="1">
        <v>32</v>
      </c>
      <c r="UV117" s="1">
        <v>49</v>
      </c>
      <c r="UW117" s="1">
        <v>20</v>
      </c>
      <c r="UX117" s="1">
        <v>37</v>
      </c>
      <c r="UY117" s="1">
        <v>14</v>
      </c>
      <c r="UZ117" s="1">
        <v>28</v>
      </c>
      <c r="VA117" s="1">
        <v>0</v>
      </c>
      <c r="VB117" s="1">
        <v>0</v>
      </c>
      <c r="VC117" s="1">
        <v>0</v>
      </c>
      <c r="VD117" s="1">
        <v>1581</v>
      </c>
    </row>
    <row r="118" spans="1:576" x14ac:dyDescent="0.25">
      <c r="A118" s="4">
        <v>115</v>
      </c>
      <c r="B118" s="1" t="s">
        <v>370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v>0</v>
      </c>
      <c r="FG118" s="1">
        <v>0</v>
      </c>
      <c r="FH118" s="1">
        <v>0</v>
      </c>
      <c r="FI118" s="1">
        <v>0</v>
      </c>
      <c r="FJ118" s="1">
        <v>0</v>
      </c>
      <c r="FK118" s="1">
        <v>0</v>
      </c>
      <c r="FL118" s="1">
        <v>10</v>
      </c>
      <c r="FM118" s="1">
        <v>3</v>
      </c>
      <c r="FN118" s="1">
        <v>5</v>
      </c>
      <c r="FO118" s="1">
        <v>4</v>
      </c>
      <c r="FP118" s="1">
        <v>10</v>
      </c>
      <c r="FQ118" s="1">
        <v>4</v>
      </c>
      <c r="FR118" s="1">
        <v>0</v>
      </c>
      <c r="FS118" s="1">
        <v>10</v>
      </c>
      <c r="FT118" s="1">
        <v>5</v>
      </c>
      <c r="FU118" s="1">
        <v>0</v>
      </c>
      <c r="FV118" s="1">
        <v>0</v>
      </c>
      <c r="FW118" s="1">
        <v>0</v>
      </c>
      <c r="FX118" s="1">
        <v>3</v>
      </c>
      <c r="FY118" s="1">
        <v>0</v>
      </c>
      <c r="FZ118" s="1">
        <v>0</v>
      </c>
      <c r="GA118" s="1">
        <v>0</v>
      </c>
      <c r="GB118" s="1">
        <v>5</v>
      </c>
      <c r="GC118" s="1">
        <v>7</v>
      </c>
      <c r="GD118" s="1">
        <v>0</v>
      </c>
      <c r="GE118" s="1">
        <v>0</v>
      </c>
      <c r="GF118" s="1">
        <v>3</v>
      </c>
      <c r="GG118" s="1">
        <v>0</v>
      </c>
      <c r="GH118" s="1">
        <v>0</v>
      </c>
      <c r="GI118" s="1">
        <v>6</v>
      </c>
      <c r="GJ118" s="1">
        <v>0</v>
      </c>
      <c r="GK118" s="1">
        <v>7</v>
      </c>
      <c r="GL118" s="1">
        <v>0</v>
      </c>
      <c r="GM118" s="1">
        <v>0</v>
      </c>
      <c r="GN118" s="1">
        <v>0</v>
      </c>
      <c r="GO118" s="1">
        <v>5</v>
      </c>
      <c r="GP118" s="1">
        <v>4</v>
      </c>
      <c r="GQ118" s="1">
        <v>4</v>
      </c>
      <c r="GR118" s="1">
        <v>0</v>
      </c>
      <c r="GS118" s="1">
        <v>3</v>
      </c>
      <c r="GT118" s="1">
        <v>0</v>
      </c>
      <c r="GU118" s="1">
        <v>6</v>
      </c>
      <c r="GV118" s="1">
        <v>0</v>
      </c>
      <c r="GW118" s="1">
        <v>0</v>
      </c>
      <c r="GX118" s="1">
        <v>0</v>
      </c>
      <c r="GY118" s="1">
        <v>0</v>
      </c>
      <c r="GZ118" s="1">
        <v>0</v>
      </c>
      <c r="HA118" s="1">
        <v>0</v>
      </c>
      <c r="HB118" s="1">
        <v>4</v>
      </c>
      <c r="HC118" s="1">
        <v>11</v>
      </c>
      <c r="HD118" s="1">
        <v>14</v>
      </c>
      <c r="HE118" s="1">
        <v>0</v>
      </c>
      <c r="HF118" s="1">
        <v>0</v>
      </c>
      <c r="HG118" s="1">
        <v>3</v>
      </c>
      <c r="HH118" s="1">
        <v>0</v>
      </c>
      <c r="HI118" s="1">
        <v>0</v>
      </c>
      <c r="HJ118" s="1">
        <v>0</v>
      </c>
      <c r="HK118" s="1">
        <v>5</v>
      </c>
      <c r="HL118" s="1">
        <v>0</v>
      </c>
      <c r="HM118" s="1">
        <v>0</v>
      </c>
      <c r="HN118" s="1">
        <v>0</v>
      </c>
      <c r="HO118" s="1">
        <v>0</v>
      </c>
      <c r="HP118" s="1">
        <v>0</v>
      </c>
      <c r="HQ118" s="1">
        <v>0</v>
      </c>
      <c r="HR118" s="1">
        <v>0</v>
      </c>
      <c r="HS118" s="1">
        <v>0</v>
      </c>
      <c r="HT118" s="1">
        <v>0</v>
      </c>
      <c r="HU118" s="1">
        <v>0</v>
      </c>
      <c r="HV118" s="1">
        <v>0</v>
      </c>
      <c r="HW118" s="1">
        <v>0</v>
      </c>
      <c r="HX118" s="1">
        <v>0</v>
      </c>
      <c r="HY118" s="1">
        <v>38</v>
      </c>
      <c r="HZ118" s="1">
        <v>0</v>
      </c>
      <c r="IA118" s="1">
        <v>0</v>
      </c>
      <c r="IB118" s="1">
        <v>0</v>
      </c>
      <c r="IC118" s="1">
        <v>0</v>
      </c>
      <c r="ID118" s="1">
        <v>0</v>
      </c>
      <c r="IE118" s="1">
        <v>3</v>
      </c>
      <c r="IF118" s="1">
        <v>7</v>
      </c>
      <c r="IG118" s="1">
        <v>0</v>
      </c>
      <c r="IH118" s="1">
        <v>3</v>
      </c>
      <c r="II118" s="1">
        <v>0</v>
      </c>
      <c r="IJ118" s="1">
        <v>0</v>
      </c>
      <c r="IK118" s="1">
        <v>0</v>
      </c>
      <c r="IL118" s="1">
        <v>0</v>
      </c>
      <c r="IM118" s="1">
        <v>0</v>
      </c>
      <c r="IN118" s="1">
        <v>228</v>
      </c>
      <c r="IO118" s="1">
        <v>0</v>
      </c>
      <c r="IP118" s="1">
        <v>0</v>
      </c>
      <c r="IQ118" s="1">
        <v>0</v>
      </c>
      <c r="IR118" s="1">
        <v>0</v>
      </c>
      <c r="IS118" s="1">
        <v>0</v>
      </c>
      <c r="IT118" s="1">
        <v>0</v>
      </c>
      <c r="IU118" s="1">
        <v>0</v>
      </c>
      <c r="IV118" s="1">
        <v>0</v>
      </c>
      <c r="IW118" s="1">
        <v>0</v>
      </c>
      <c r="IX118" s="1">
        <v>0</v>
      </c>
      <c r="IY118" s="1">
        <v>0</v>
      </c>
      <c r="IZ118" s="1">
        <v>0</v>
      </c>
      <c r="JA118" s="1">
        <v>0</v>
      </c>
      <c r="JB118" s="1">
        <v>0</v>
      </c>
      <c r="JC118" s="1">
        <v>0</v>
      </c>
      <c r="JD118" s="1">
        <v>0</v>
      </c>
      <c r="JE118" s="1">
        <v>0</v>
      </c>
      <c r="JF118" s="1">
        <v>0</v>
      </c>
      <c r="JG118" s="1">
        <v>0</v>
      </c>
      <c r="JH118" s="1">
        <v>0</v>
      </c>
      <c r="JI118" s="1">
        <v>0</v>
      </c>
      <c r="JJ118" s="1">
        <v>0</v>
      </c>
      <c r="JK118" s="1">
        <v>0</v>
      </c>
      <c r="JL118" s="1">
        <v>0</v>
      </c>
      <c r="JM118" s="1">
        <v>0</v>
      </c>
      <c r="JN118" s="1">
        <v>0</v>
      </c>
      <c r="JO118" s="1">
        <v>0</v>
      </c>
      <c r="JP118" s="1">
        <v>0</v>
      </c>
      <c r="JQ118" s="1">
        <v>0</v>
      </c>
      <c r="JR118" s="1">
        <v>0</v>
      </c>
      <c r="JS118" s="1">
        <v>0</v>
      </c>
      <c r="JT118" s="1">
        <v>0</v>
      </c>
      <c r="JU118" s="1">
        <v>0</v>
      </c>
      <c r="JV118" s="1">
        <v>0</v>
      </c>
      <c r="JW118" s="1">
        <v>0</v>
      </c>
      <c r="JX118" s="1">
        <v>0</v>
      </c>
      <c r="JY118" s="1">
        <v>0</v>
      </c>
      <c r="JZ118" s="1">
        <v>0</v>
      </c>
      <c r="KA118" s="1">
        <v>0</v>
      </c>
      <c r="KB118" s="1">
        <v>0</v>
      </c>
      <c r="KC118" s="1">
        <v>0</v>
      </c>
      <c r="KD118" s="1">
        <v>0</v>
      </c>
      <c r="KE118" s="1">
        <v>0</v>
      </c>
      <c r="KF118" s="1">
        <v>0</v>
      </c>
      <c r="KG118" s="1">
        <v>0</v>
      </c>
      <c r="KH118" s="1">
        <v>0</v>
      </c>
      <c r="KI118" s="1">
        <v>0</v>
      </c>
      <c r="KJ118" s="1">
        <v>0</v>
      </c>
      <c r="KK118" s="1">
        <v>0</v>
      </c>
      <c r="KL118" s="1">
        <v>0</v>
      </c>
      <c r="KM118" s="1">
        <v>0</v>
      </c>
      <c r="KN118" s="1">
        <v>0</v>
      </c>
      <c r="KO118" s="1">
        <v>0</v>
      </c>
      <c r="KP118" s="1">
        <v>0</v>
      </c>
      <c r="KQ118" s="1">
        <v>0</v>
      </c>
      <c r="KR118" s="1">
        <v>0</v>
      </c>
      <c r="KS118" s="1">
        <v>0</v>
      </c>
      <c r="KT118" s="1">
        <v>0</v>
      </c>
      <c r="KU118" s="1">
        <v>0</v>
      </c>
      <c r="KV118" s="1">
        <v>0</v>
      </c>
      <c r="KW118" s="1">
        <v>0</v>
      </c>
      <c r="KX118" s="1">
        <v>0</v>
      </c>
      <c r="KY118" s="1">
        <v>0</v>
      </c>
      <c r="KZ118" s="1">
        <v>0</v>
      </c>
      <c r="LA118" s="1">
        <v>0</v>
      </c>
      <c r="LB118" s="1">
        <v>0</v>
      </c>
      <c r="LC118" s="1">
        <v>0</v>
      </c>
      <c r="LD118" s="1">
        <v>0</v>
      </c>
      <c r="LE118" s="1">
        <v>0</v>
      </c>
      <c r="LF118" s="1">
        <v>0</v>
      </c>
      <c r="LG118" s="1">
        <v>0</v>
      </c>
      <c r="LH118" s="1">
        <v>0</v>
      </c>
      <c r="LI118" s="1">
        <v>0</v>
      </c>
      <c r="LJ118" s="1">
        <v>0</v>
      </c>
      <c r="LK118" s="1">
        <v>0</v>
      </c>
      <c r="LL118" s="1">
        <v>0</v>
      </c>
      <c r="LM118" s="1">
        <v>0</v>
      </c>
      <c r="LN118" s="1">
        <v>0</v>
      </c>
      <c r="LO118" s="1">
        <v>0</v>
      </c>
      <c r="LP118" s="1">
        <v>0</v>
      </c>
      <c r="LQ118" s="1">
        <v>0</v>
      </c>
      <c r="LR118" s="1">
        <v>0</v>
      </c>
      <c r="LS118" s="1">
        <v>0</v>
      </c>
      <c r="LT118" s="1">
        <v>0</v>
      </c>
      <c r="LU118" s="1">
        <v>0</v>
      </c>
      <c r="LV118" s="1">
        <v>0</v>
      </c>
      <c r="LW118" s="1">
        <v>0</v>
      </c>
      <c r="LX118" s="1">
        <v>0</v>
      </c>
      <c r="LY118" s="1">
        <v>0</v>
      </c>
      <c r="LZ118" s="1">
        <v>0</v>
      </c>
      <c r="MA118" s="1">
        <v>0</v>
      </c>
      <c r="MB118" s="1">
        <v>0</v>
      </c>
      <c r="MC118" s="1">
        <v>0</v>
      </c>
      <c r="MD118" s="1">
        <v>0</v>
      </c>
      <c r="ME118" s="1">
        <v>0</v>
      </c>
      <c r="MF118" s="1">
        <v>0</v>
      </c>
      <c r="MG118" s="1">
        <v>0</v>
      </c>
      <c r="MH118" s="1">
        <v>0</v>
      </c>
      <c r="MI118" s="1">
        <v>0</v>
      </c>
      <c r="MJ118" s="1">
        <v>0</v>
      </c>
      <c r="MK118" s="1">
        <v>0</v>
      </c>
      <c r="ML118" s="1">
        <v>0</v>
      </c>
      <c r="MM118" s="1">
        <v>0</v>
      </c>
      <c r="MN118" s="1">
        <v>0</v>
      </c>
      <c r="MO118" s="1">
        <v>0</v>
      </c>
      <c r="MP118" s="1">
        <v>0</v>
      </c>
      <c r="MQ118" s="1">
        <v>0</v>
      </c>
      <c r="MR118" s="1">
        <v>0</v>
      </c>
      <c r="MS118" s="1">
        <v>0</v>
      </c>
      <c r="MT118" s="1">
        <v>0</v>
      </c>
      <c r="MU118" s="1">
        <v>0</v>
      </c>
      <c r="MV118" s="1">
        <v>0</v>
      </c>
      <c r="MW118" s="1">
        <v>0</v>
      </c>
      <c r="MX118" s="1">
        <v>0</v>
      </c>
      <c r="MY118" s="1">
        <v>0</v>
      </c>
      <c r="MZ118" s="1">
        <v>0</v>
      </c>
      <c r="NA118" s="1">
        <v>0</v>
      </c>
      <c r="NB118" s="1">
        <v>0</v>
      </c>
      <c r="NC118" s="1">
        <v>0</v>
      </c>
      <c r="ND118" s="1">
        <v>0</v>
      </c>
      <c r="NE118" s="1">
        <v>0</v>
      </c>
      <c r="NF118" s="1">
        <v>0</v>
      </c>
      <c r="NG118" s="1">
        <v>0</v>
      </c>
      <c r="NH118" s="1">
        <v>0</v>
      </c>
      <c r="NI118" s="1">
        <v>0</v>
      </c>
      <c r="NJ118" s="1">
        <v>0</v>
      </c>
      <c r="NK118" s="1">
        <v>0</v>
      </c>
      <c r="NL118" s="1">
        <v>0</v>
      </c>
      <c r="NM118" s="1">
        <v>0</v>
      </c>
      <c r="NN118" s="1">
        <v>0</v>
      </c>
      <c r="NO118" s="1">
        <v>0</v>
      </c>
      <c r="NP118" s="1">
        <v>0</v>
      </c>
      <c r="NQ118" s="1">
        <v>0</v>
      </c>
      <c r="NR118" s="1">
        <v>0</v>
      </c>
      <c r="NS118" s="1">
        <v>0</v>
      </c>
      <c r="NT118" s="1">
        <v>0</v>
      </c>
      <c r="NU118" s="1">
        <v>0</v>
      </c>
      <c r="NV118" s="1">
        <v>0</v>
      </c>
      <c r="NW118" s="1">
        <v>0</v>
      </c>
      <c r="NX118" s="1">
        <v>0</v>
      </c>
      <c r="NY118" s="1">
        <v>0</v>
      </c>
      <c r="NZ118" s="1">
        <v>0</v>
      </c>
      <c r="OA118" s="1">
        <v>0</v>
      </c>
      <c r="OB118" s="1">
        <v>0</v>
      </c>
      <c r="OC118" s="1">
        <v>0</v>
      </c>
      <c r="OD118" s="1">
        <v>0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0</v>
      </c>
      <c r="OL118" s="1">
        <v>0</v>
      </c>
      <c r="OM118" s="1">
        <v>0</v>
      </c>
      <c r="ON118" s="1">
        <v>0</v>
      </c>
      <c r="OO118" s="1">
        <v>0</v>
      </c>
      <c r="OP118" s="1">
        <v>0</v>
      </c>
      <c r="OQ118" s="1">
        <v>0</v>
      </c>
      <c r="OR118" s="1">
        <v>0</v>
      </c>
      <c r="OS118" s="1">
        <v>0</v>
      </c>
      <c r="OT118" s="1">
        <v>0</v>
      </c>
      <c r="OU118" s="1">
        <v>0</v>
      </c>
      <c r="OV118" s="1">
        <v>0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0</v>
      </c>
      <c r="PD118" s="1">
        <v>0</v>
      </c>
      <c r="PE118" s="1">
        <v>0</v>
      </c>
      <c r="PF118" s="1">
        <v>0</v>
      </c>
      <c r="PG118" s="1">
        <v>0</v>
      </c>
      <c r="PH118" s="1">
        <v>0</v>
      </c>
      <c r="PI118" s="1">
        <v>0</v>
      </c>
      <c r="PJ118" s="1">
        <v>0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3</v>
      </c>
      <c r="PS118" s="1">
        <v>0</v>
      </c>
      <c r="PT118" s="1">
        <v>0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0</v>
      </c>
      <c r="QB118" s="1">
        <v>0</v>
      </c>
      <c r="QC118" s="1">
        <v>0</v>
      </c>
      <c r="QD118" s="1">
        <v>0</v>
      </c>
      <c r="QE118" s="1">
        <v>0</v>
      </c>
      <c r="QF118" s="1">
        <v>0</v>
      </c>
      <c r="QG118" s="1">
        <v>0</v>
      </c>
      <c r="QH118" s="1">
        <v>0</v>
      </c>
      <c r="QI118" s="1">
        <v>0</v>
      </c>
      <c r="QJ118" s="1">
        <v>0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0</v>
      </c>
      <c r="QT118" s="1">
        <v>0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0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0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0</v>
      </c>
      <c r="RV118" s="1">
        <v>0</v>
      </c>
      <c r="RW118" s="1">
        <v>0</v>
      </c>
      <c r="RX118" s="1">
        <v>0</v>
      </c>
      <c r="RY118" s="1">
        <v>0</v>
      </c>
      <c r="RZ118" s="1">
        <v>4</v>
      </c>
      <c r="SA118" s="1">
        <v>0</v>
      </c>
      <c r="SB118" s="1">
        <v>13</v>
      </c>
      <c r="SC118" s="1">
        <v>3</v>
      </c>
      <c r="SD118" s="1">
        <v>5</v>
      </c>
      <c r="SE118" s="1">
        <v>4</v>
      </c>
      <c r="SF118" s="1">
        <v>10</v>
      </c>
      <c r="SG118" s="1">
        <v>4</v>
      </c>
      <c r="SH118" s="1">
        <v>0</v>
      </c>
      <c r="SI118" s="1">
        <v>10</v>
      </c>
      <c r="SJ118" s="1">
        <v>5</v>
      </c>
      <c r="SK118" s="1">
        <v>0</v>
      </c>
      <c r="SL118" s="1">
        <v>0</v>
      </c>
      <c r="SM118" s="1">
        <v>0</v>
      </c>
      <c r="SN118" s="1">
        <v>3</v>
      </c>
      <c r="SO118" s="1">
        <v>0</v>
      </c>
      <c r="SP118" s="1">
        <v>0</v>
      </c>
      <c r="SQ118" s="1">
        <v>0</v>
      </c>
      <c r="SR118" s="1">
        <v>6</v>
      </c>
      <c r="SS118" s="1">
        <v>7</v>
      </c>
      <c r="ST118" s="1">
        <v>0</v>
      </c>
      <c r="SU118" s="1">
        <v>0</v>
      </c>
      <c r="SV118" s="1">
        <v>5</v>
      </c>
      <c r="SW118" s="1">
        <v>0</v>
      </c>
      <c r="SX118" s="1">
        <v>0</v>
      </c>
      <c r="SY118" s="1">
        <v>6</v>
      </c>
      <c r="SZ118" s="1">
        <v>0</v>
      </c>
      <c r="TA118" s="1">
        <v>7</v>
      </c>
      <c r="TB118" s="1">
        <v>0</v>
      </c>
      <c r="TC118" s="1">
        <v>0</v>
      </c>
      <c r="TD118" s="1">
        <v>0</v>
      </c>
      <c r="TE118" s="1">
        <v>5</v>
      </c>
      <c r="TF118" s="1">
        <v>4</v>
      </c>
      <c r="TG118" s="1">
        <v>4</v>
      </c>
      <c r="TH118" s="1">
        <v>0</v>
      </c>
      <c r="TI118" s="1">
        <v>3</v>
      </c>
      <c r="TJ118" s="1">
        <v>0</v>
      </c>
      <c r="TK118" s="1">
        <v>6</v>
      </c>
      <c r="TL118" s="1">
        <v>0</v>
      </c>
      <c r="TM118" s="1">
        <v>0</v>
      </c>
      <c r="TN118" s="1">
        <v>0</v>
      </c>
      <c r="TO118" s="1">
        <v>0</v>
      </c>
      <c r="TP118" s="1">
        <v>0</v>
      </c>
      <c r="TQ118" s="1">
        <v>0</v>
      </c>
      <c r="TR118" s="1">
        <v>4</v>
      </c>
      <c r="TS118" s="1">
        <v>11</v>
      </c>
      <c r="TT118" s="1">
        <v>14</v>
      </c>
      <c r="TU118" s="1">
        <v>0</v>
      </c>
      <c r="TV118" s="1">
        <v>0</v>
      </c>
      <c r="TW118" s="1">
        <v>3</v>
      </c>
      <c r="TX118" s="1">
        <v>0</v>
      </c>
      <c r="TY118" s="1">
        <v>0</v>
      </c>
      <c r="TZ118" s="1">
        <v>0</v>
      </c>
      <c r="UA118" s="1">
        <v>5</v>
      </c>
      <c r="UB118" s="1">
        <v>0</v>
      </c>
      <c r="UC118" s="1">
        <v>0</v>
      </c>
      <c r="UD118" s="1">
        <v>0</v>
      </c>
      <c r="UE118" s="1">
        <v>0</v>
      </c>
      <c r="UF118" s="1">
        <v>0</v>
      </c>
      <c r="UG118" s="1">
        <v>0</v>
      </c>
      <c r="UH118" s="1">
        <v>0</v>
      </c>
      <c r="UI118" s="1">
        <v>0</v>
      </c>
      <c r="UJ118" s="1">
        <v>0</v>
      </c>
      <c r="UK118" s="1">
        <v>0</v>
      </c>
      <c r="UL118" s="1">
        <v>0</v>
      </c>
      <c r="UM118" s="1">
        <v>0</v>
      </c>
      <c r="UN118" s="1">
        <v>0</v>
      </c>
      <c r="UO118" s="1">
        <v>38</v>
      </c>
      <c r="UP118" s="1">
        <v>0</v>
      </c>
      <c r="UQ118" s="1">
        <v>0</v>
      </c>
      <c r="UR118" s="1">
        <v>0</v>
      </c>
      <c r="US118" s="1">
        <v>0</v>
      </c>
      <c r="UT118" s="1">
        <v>0</v>
      </c>
      <c r="UU118" s="1">
        <v>3</v>
      </c>
      <c r="UV118" s="1">
        <v>7</v>
      </c>
      <c r="UW118" s="1">
        <v>0</v>
      </c>
      <c r="UX118" s="1">
        <v>3</v>
      </c>
      <c r="UY118" s="1">
        <v>0</v>
      </c>
      <c r="UZ118" s="1">
        <v>0</v>
      </c>
      <c r="VA118" s="1">
        <v>0</v>
      </c>
      <c r="VB118" s="1">
        <v>0</v>
      </c>
      <c r="VC118" s="1">
        <v>0</v>
      </c>
      <c r="VD118" s="1">
        <v>233</v>
      </c>
    </row>
    <row r="119" spans="1:576" x14ac:dyDescent="0.25">
      <c r="A119" s="4">
        <v>116</v>
      </c>
      <c r="B119" s="1" t="s">
        <v>124</v>
      </c>
      <c r="C119" s="1">
        <v>0</v>
      </c>
      <c r="D119" s="1">
        <v>0</v>
      </c>
      <c r="E119" s="1">
        <v>0</v>
      </c>
      <c r="F119" s="1">
        <v>460</v>
      </c>
      <c r="G119" s="1">
        <v>0</v>
      </c>
      <c r="H119" s="1">
        <v>0</v>
      </c>
      <c r="I119" s="1">
        <v>3</v>
      </c>
      <c r="J119" s="1">
        <v>0</v>
      </c>
      <c r="K119" s="1">
        <v>0</v>
      </c>
      <c r="L119" s="1">
        <v>247</v>
      </c>
      <c r="M119" s="1">
        <v>0</v>
      </c>
      <c r="N119" s="1">
        <v>0</v>
      </c>
      <c r="O119" s="1">
        <v>3</v>
      </c>
      <c r="P119" s="1">
        <v>74</v>
      </c>
      <c r="Q119" s="1">
        <v>0</v>
      </c>
      <c r="R119" s="1">
        <v>3</v>
      </c>
      <c r="S119" s="1">
        <v>0</v>
      </c>
      <c r="T119" s="1">
        <v>351</v>
      </c>
      <c r="U119" s="1">
        <v>0</v>
      </c>
      <c r="V119" s="1">
        <v>4</v>
      </c>
      <c r="W119" s="1">
        <v>0</v>
      </c>
      <c r="X119" s="1">
        <v>3</v>
      </c>
      <c r="Y119" s="1">
        <v>0</v>
      </c>
      <c r="Z119" s="1">
        <v>0</v>
      </c>
      <c r="AA119" s="1">
        <v>0</v>
      </c>
      <c r="AB119" s="1">
        <v>156</v>
      </c>
      <c r="AC119" s="1">
        <v>5</v>
      </c>
      <c r="AD119" s="1">
        <v>3</v>
      </c>
      <c r="AE119" s="1">
        <v>0</v>
      </c>
      <c r="AF119" s="1">
        <v>4</v>
      </c>
      <c r="AG119" s="1">
        <v>29</v>
      </c>
      <c r="AH119" s="1">
        <v>0</v>
      </c>
      <c r="AI119" s="1">
        <v>537</v>
      </c>
      <c r="AJ119" s="1">
        <v>0</v>
      </c>
      <c r="AK119" s="1">
        <v>9</v>
      </c>
      <c r="AL119" s="1">
        <v>4</v>
      </c>
      <c r="AM119" s="1">
        <v>0</v>
      </c>
      <c r="AN119" s="1">
        <v>0</v>
      </c>
      <c r="AO119" s="1">
        <v>0</v>
      </c>
      <c r="AP119" s="1">
        <v>9</v>
      </c>
      <c r="AQ119" s="1">
        <v>0</v>
      </c>
      <c r="AR119" s="1">
        <v>163</v>
      </c>
      <c r="AS119" s="1">
        <v>3</v>
      </c>
      <c r="AT119" s="1">
        <v>428</v>
      </c>
      <c r="AU119" s="1">
        <v>49</v>
      </c>
      <c r="AV119" s="1">
        <v>0</v>
      </c>
      <c r="AW119" s="1">
        <v>0</v>
      </c>
      <c r="AX119" s="1">
        <v>0</v>
      </c>
      <c r="AY119" s="1">
        <v>36</v>
      </c>
      <c r="AZ119" s="1">
        <v>279</v>
      </c>
      <c r="BA119" s="1">
        <v>0</v>
      </c>
      <c r="BB119" s="1">
        <v>88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3</v>
      </c>
      <c r="BI119" s="1">
        <v>19</v>
      </c>
      <c r="BJ119" s="1">
        <v>0</v>
      </c>
      <c r="BK119" s="1">
        <v>0</v>
      </c>
      <c r="BL119" s="1">
        <v>0</v>
      </c>
      <c r="BM119" s="1">
        <v>0</v>
      </c>
      <c r="BN119" s="1">
        <v>11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356</v>
      </c>
      <c r="BY119" s="1">
        <v>5</v>
      </c>
      <c r="BZ119" s="1">
        <v>534</v>
      </c>
      <c r="CA119" s="1">
        <v>199</v>
      </c>
      <c r="CB119" s="1">
        <v>0</v>
      </c>
      <c r="CC119" s="1">
        <v>0</v>
      </c>
      <c r="CD119" s="1">
        <v>0</v>
      </c>
      <c r="CE119" s="1">
        <v>5</v>
      </c>
      <c r="CF119" s="1">
        <v>4105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">
        <v>0</v>
      </c>
      <c r="FT119" s="1">
        <v>0</v>
      </c>
      <c r="FU119" s="1">
        <v>0</v>
      </c>
      <c r="FV119" s="1">
        <v>0</v>
      </c>
      <c r="FW119" s="1">
        <v>0</v>
      </c>
      <c r="FX119" s="1">
        <v>0</v>
      </c>
      <c r="FY119" s="1">
        <v>0</v>
      </c>
      <c r="FZ119" s="1">
        <v>0</v>
      </c>
      <c r="GA119" s="1">
        <v>0</v>
      </c>
      <c r="GB119" s="1">
        <v>0</v>
      </c>
      <c r="GC119" s="1">
        <v>0</v>
      </c>
      <c r="GD119" s="1">
        <v>0</v>
      </c>
      <c r="GE119" s="1">
        <v>0</v>
      </c>
      <c r="GF119" s="1">
        <v>0</v>
      </c>
      <c r="GG119" s="1">
        <v>0</v>
      </c>
      <c r="GH119" s="1">
        <v>0</v>
      </c>
      <c r="GI119" s="1">
        <v>0</v>
      </c>
      <c r="GJ119" s="1">
        <v>0</v>
      </c>
      <c r="GK119" s="1">
        <v>0</v>
      </c>
      <c r="GL119" s="1">
        <v>0</v>
      </c>
      <c r="GM119" s="1">
        <v>0</v>
      </c>
      <c r="GN119" s="1">
        <v>0</v>
      </c>
      <c r="GO119" s="1">
        <v>0</v>
      </c>
      <c r="GP119" s="1">
        <v>0</v>
      </c>
      <c r="GQ119" s="1">
        <v>0</v>
      </c>
      <c r="GR119" s="1">
        <v>0</v>
      </c>
      <c r="GS119" s="1">
        <v>0</v>
      </c>
      <c r="GT119" s="1">
        <v>0</v>
      </c>
      <c r="GU119" s="1">
        <v>0</v>
      </c>
      <c r="GV119" s="1">
        <v>0</v>
      </c>
      <c r="GW119" s="1">
        <v>0</v>
      </c>
      <c r="GX119" s="1">
        <v>0</v>
      </c>
      <c r="GY119" s="1">
        <v>0</v>
      </c>
      <c r="GZ119" s="1">
        <v>0</v>
      </c>
      <c r="HA119" s="1">
        <v>0</v>
      </c>
      <c r="HB119" s="1">
        <v>0</v>
      </c>
      <c r="HC119" s="1">
        <v>0</v>
      </c>
      <c r="HD119" s="1">
        <v>0</v>
      </c>
      <c r="HE119" s="1">
        <v>0</v>
      </c>
      <c r="HF119" s="1">
        <v>0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0</v>
      </c>
      <c r="HM119" s="1">
        <v>0</v>
      </c>
      <c r="HN119" s="1">
        <v>0</v>
      </c>
      <c r="HO119" s="1">
        <v>0</v>
      </c>
      <c r="HP119" s="1">
        <v>0</v>
      </c>
      <c r="HQ119" s="1">
        <v>0</v>
      </c>
      <c r="HR119" s="1">
        <v>0</v>
      </c>
      <c r="HS119" s="1">
        <v>0</v>
      </c>
      <c r="HT119" s="1">
        <v>0</v>
      </c>
      <c r="HU119" s="1">
        <v>0</v>
      </c>
      <c r="HV119" s="1">
        <v>0</v>
      </c>
      <c r="HW119" s="1">
        <v>0</v>
      </c>
      <c r="HX119" s="1">
        <v>0</v>
      </c>
      <c r="HY119" s="1">
        <v>0</v>
      </c>
      <c r="HZ119" s="1">
        <v>0</v>
      </c>
      <c r="IA119" s="1">
        <v>0</v>
      </c>
      <c r="IB119" s="1">
        <v>0</v>
      </c>
      <c r="IC119" s="1">
        <v>0</v>
      </c>
      <c r="ID119" s="1">
        <v>0</v>
      </c>
      <c r="IE119" s="1">
        <v>0</v>
      </c>
      <c r="IF119" s="1">
        <v>0</v>
      </c>
      <c r="IG119" s="1">
        <v>0</v>
      </c>
      <c r="IH119" s="1">
        <v>0</v>
      </c>
      <c r="II119" s="1">
        <v>0</v>
      </c>
      <c r="IJ119" s="1">
        <v>0</v>
      </c>
      <c r="IK119" s="1">
        <v>0</v>
      </c>
      <c r="IL119" s="1">
        <v>0</v>
      </c>
      <c r="IM119" s="1">
        <v>0</v>
      </c>
      <c r="IN119" s="1">
        <v>6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0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0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0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0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0</v>
      </c>
      <c r="SA119" s="1">
        <v>0</v>
      </c>
      <c r="SB119" s="1">
        <v>0</v>
      </c>
      <c r="SC119" s="1">
        <v>0</v>
      </c>
      <c r="SD119" s="1">
        <v>460</v>
      </c>
      <c r="SE119" s="1">
        <v>0</v>
      </c>
      <c r="SF119" s="1">
        <v>0</v>
      </c>
      <c r="SG119" s="1">
        <v>3</v>
      </c>
      <c r="SH119" s="1">
        <v>0</v>
      </c>
      <c r="SI119" s="1">
        <v>0</v>
      </c>
      <c r="SJ119" s="1">
        <v>247</v>
      </c>
      <c r="SK119" s="1">
        <v>0</v>
      </c>
      <c r="SL119" s="1">
        <v>0</v>
      </c>
      <c r="SM119" s="1">
        <v>3</v>
      </c>
      <c r="SN119" s="1">
        <v>74</v>
      </c>
      <c r="SO119" s="1">
        <v>0</v>
      </c>
      <c r="SP119" s="1">
        <v>3</v>
      </c>
      <c r="SQ119" s="1">
        <v>0</v>
      </c>
      <c r="SR119" s="1">
        <v>351</v>
      </c>
      <c r="SS119" s="1">
        <v>0</v>
      </c>
      <c r="ST119" s="1">
        <v>4</v>
      </c>
      <c r="SU119" s="1">
        <v>0</v>
      </c>
      <c r="SV119" s="1">
        <v>3</v>
      </c>
      <c r="SW119" s="1">
        <v>0</v>
      </c>
      <c r="SX119" s="1">
        <v>0</v>
      </c>
      <c r="SY119" s="1">
        <v>0</v>
      </c>
      <c r="SZ119" s="1">
        <v>155</v>
      </c>
      <c r="TA119" s="1">
        <v>5</v>
      </c>
      <c r="TB119" s="1">
        <v>3</v>
      </c>
      <c r="TC119" s="1">
        <v>0</v>
      </c>
      <c r="TD119" s="1">
        <v>4</v>
      </c>
      <c r="TE119" s="1">
        <v>29</v>
      </c>
      <c r="TF119" s="1">
        <v>0</v>
      </c>
      <c r="TG119" s="1">
        <v>537</v>
      </c>
      <c r="TH119" s="1">
        <v>0</v>
      </c>
      <c r="TI119" s="1">
        <v>9</v>
      </c>
      <c r="TJ119" s="1">
        <v>4</v>
      </c>
      <c r="TK119" s="1">
        <v>0</v>
      </c>
      <c r="TL119" s="1">
        <v>0</v>
      </c>
      <c r="TM119" s="1">
        <v>0</v>
      </c>
      <c r="TN119" s="1">
        <v>9</v>
      </c>
      <c r="TO119" s="1">
        <v>0</v>
      </c>
      <c r="TP119" s="1">
        <v>163</v>
      </c>
      <c r="TQ119" s="1">
        <v>3</v>
      </c>
      <c r="TR119" s="1">
        <v>428</v>
      </c>
      <c r="TS119" s="1">
        <v>49</v>
      </c>
      <c r="TT119" s="1">
        <v>0</v>
      </c>
      <c r="TU119" s="1">
        <v>0</v>
      </c>
      <c r="TV119" s="1">
        <v>0</v>
      </c>
      <c r="TW119" s="1">
        <v>36</v>
      </c>
      <c r="TX119" s="1">
        <v>284</v>
      </c>
      <c r="TY119" s="1">
        <v>0</v>
      </c>
      <c r="TZ119" s="1">
        <v>88</v>
      </c>
      <c r="UA119" s="1">
        <v>0</v>
      </c>
      <c r="UB119" s="1">
        <v>0</v>
      </c>
      <c r="UC119" s="1">
        <v>0</v>
      </c>
      <c r="UD119" s="1">
        <v>0</v>
      </c>
      <c r="UE119" s="1">
        <v>0</v>
      </c>
      <c r="UF119" s="1">
        <v>3</v>
      </c>
      <c r="UG119" s="1">
        <v>21</v>
      </c>
      <c r="UH119" s="1">
        <v>0</v>
      </c>
      <c r="UI119" s="1">
        <v>0</v>
      </c>
      <c r="UJ119" s="1">
        <v>0</v>
      </c>
      <c r="UK119" s="1">
        <v>0</v>
      </c>
      <c r="UL119" s="1">
        <v>11</v>
      </c>
      <c r="UM119" s="1">
        <v>0</v>
      </c>
      <c r="UN119" s="1">
        <v>0</v>
      </c>
      <c r="UO119" s="1">
        <v>0</v>
      </c>
      <c r="UP119" s="1">
        <v>0</v>
      </c>
      <c r="UQ119" s="1">
        <v>0</v>
      </c>
      <c r="UR119" s="1">
        <v>0</v>
      </c>
      <c r="US119" s="1">
        <v>0</v>
      </c>
      <c r="UT119" s="1">
        <v>0</v>
      </c>
      <c r="UU119" s="1">
        <v>5</v>
      </c>
      <c r="UV119" s="1">
        <v>356</v>
      </c>
      <c r="UW119" s="1">
        <v>5</v>
      </c>
      <c r="UX119" s="1">
        <v>537</v>
      </c>
      <c r="UY119" s="1">
        <v>201</v>
      </c>
      <c r="UZ119" s="1">
        <v>0</v>
      </c>
      <c r="VA119" s="1">
        <v>0</v>
      </c>
      <c r="VB119" s="1">
        <v>0</v>
      </c>
      <c r="VC119" s="1">
        <v>5</v>
      </c>
      <c r="VD119" s="1">
        <v>4116</v>
      </c>
    </row>
    <row r="120" spans="1:576" x14ac:dyDescent="0.25">
      <c r="A120" s="4">
        <v>117</v>
      </c>
      <c r="B120" s="1" t="s">
        <v>125</v>
      </c>
      <c r="C120" s="1">
        <v>0</v>
      </c>
      <c r="D120" s="1">
        <v>0</v>
      </c>
      <c r="E120" s="1">
        <v>3</v>
      </c>
      <c r="F120" s="1">
        <v>18</v>
      </c>
      <c r="G120" s="1">
        <v>0</v>
      </c>
      <c r="H120" s="1">
        <v>0</v>
      </c>
      <c r="I120" s="1">
        <v>5</v>
      </c>
      <c r="J120" s="1">
        <v>0</v>
      </c>
      <c r="K120" s="1">
        <v>11</v>
      </c>
      <c r="L120" s="1">
        <v>8</v>
      </c>
      <c r="M120" s="1">
        <v>0</v>
      </c>
      <c r="N120" s="1">
        <v>0</v>
      </c>
      <c r="O120" s="1">
        <v>3</v>
      </c>
      <c r="P120" s="1">
        <v>74</v>
      </c>
      <c r="Q120" s="1">
        <v>0</v>
      </c>
      <c r="R120" s="1">
        <v>0</v>
      </c>
      <c r="S120" s="1">
        <v>0</v>
      </c>
      <c r="T120" s="1">
        <v>15</v>
      </c>
      <c r="U120" s="1">
        <v>0</v>
      </c>
      <c r="V120" s="1">
        <v>3</v>
      </c>
      <c r="W120" s="1">
        <v>0</v>
      </c>
      <c r="X120" s="1">
        <v>10</v>
      </c>
      <c r="Y120" s="1">
        <v>0</v>
      </c>
      <c r="Z120" s="1">
        <v>0</v>
      </c>
      <c r="AA120" s="1">
        <v>0</v>
      </c>
      <c r="AB120" s="1">
        <v>16</v>
      </c>
      <c r="AC120" s="1">
        <v>5</v>
      </c>
      <c r="AD120" s="1">
        <v>0</v>
      </c>
      <c r="AE120" s="1">
        <v>0</v>
      </c>
      <c r="AF120" s="1">
        <v>0</v>
      </c>
      <c r="AG120" s="1">
        <v>4</v>
      </c>
      <c r="AH120" s="1">
        <v>0</v>
      </c>
      <c r="AI120" s="1">
        <v>27</v>
      </c>
      <c r="AJ120" s="1">
        <v>0</v>
      </c>
      <c r="AK120" s="1">
        <v>3</v>
      </c>
      <c r="AL120" s="1">
        <v>19</v>
      </c>
      <c r="AM120" s="1">
        <v>0</v>
      </c>
      <c r="AN120" s="1">
        <v>0</v>
      </c>
      <c r="AO120" s="1">
        <v>0</v>
      </c>
      <c r="AP120" s="1">
        <v>30</v>
      </c>
      <c r="AQ120" s="1">
        <v>0</v>
      </c>
      <c r="AR120" s="1">
        <v>3</v>
      </c>
      <c r="AS120" s="1">
        <v>14</v>
      </c>
      <c r="AT120" s="1">
        <v>22</v>
      </c>
      <c r="AU120" s="1">
        <v>32</v>
      </c>
      <c r="AV120" s="1">
        <v>0</v>
      </c>
      <c r="AW120" s="1">
        <v>0</v>
      </c>
      <c r="AX120" s="1">
        <v>0</v>
      </c>
      <c r="AY120" s="1">
        <v>28</v>
      </c>
      <c r="AZ120" s="1">
        <v>4</v>
      </c>
      <c r="BA120" s="1">
        <v>0</v>
      </c>
      <c r="BB120" s="1">
        <v>12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8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5</v>
      </c>
      <c r="BX120" s="1">
        <v>22</v>
      </c>
      <c r="BY120" s="1">
        <v>0</v>
      </c>
      <c r="BZ120" s="1">
        <v>56</v>
      </c>
      <c r="CA120" s="1">
        <v>8</v>
      </c>
      <c r="CB120" s="1">
        <v>4</v>
      </c>
      <c r="CC120" s="1">
        <v>0</v>
      </c>
      <c r="CD120" s="1">
        <v>0</v>
      </c>
      <c r="CE120" s="1">
        <v>0</v>
      </c>
      <c r="CF120" s="1">
        <v>476</v>
      </c>
      <c r="CG120" s="1">
        <v>0</v>
      </c>
      <c r="CH120" s="1">
        <v>0</v>
      </c>
      <c r="CI120" s="1">
        <v>0</v>
      </c>
      <c r="CJ120" s="1">
        <v>9</v>
      </c>
      <c r="CK120" s="1">
        <v>0</v>
      </c>
      <c r="CL120" s="1">
        <v>0</v>
      </c>
      <c r="CM120" s="1">
        <v>3</v>
      </c>
      <c r="CN120" s="1">
        <v>0</v>
      </c>
      <c r="CO120" s="1">
        <v>3</v>
      </c>
      <c r="CP120" s="1">
        <v>0</v>
      </c>
      <c r="CQ120" s="1">
        <v>0</v>
      </c>
      <c r="CR120" s="1">
        <v>0</v>
      </c>
      <c r="CS120" s="1">
        <v>3</v>
      </c>
      <c r="CT120" s="1">
        <v>3</v>
      </c>
      <c r="CU120" s="1">
        <v>0</v>
      </c>
      <c r="CV120" s="1">
        <v>0</v>
      </c>
      <c r="CW120" s="1">
        <v>0</v>
      </c>
      <c r="CX120" s="1">
        <v>5</v>
      </c>
      <c r="CY120" s="1">
        <v>0</v>
      </c>
      <c r="CZ120" s="1">
        <v>0</v>
      </c>
      <c r="DA120" s="1">
        <v>0</v>
      </c>
      <c r="DB120" s="1">
        <v>7</v>
      </c>
      <c r="DC120" s="1">
        <v>0</v>
      </c>
      <c r="DD120" s="1">
        <v>0</v>
      </c>
      <c r="DE120" s="1">
        <v>0</v>
      </c>
      <c r="DF120" s="1">
        <v>0</v>
      </c>
      <c r="DG120" s="1">
        <v>6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4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5</v>
      </c>
      <c r="DX120" s="1">
        <v>10</v>
      </c>
      <c r="DY120" s="1">
        <v>0</v>
      </c>
      <c r="DZ120" s="1">
        <v>0</v>
      </c>
      <c r="EA120" s="1">
        <v>0</v>
      </c>
      <c r="EB120" s="1">
        <v>0</v>
      </c>
      <c r="EC120" s="1">
        <v>4</v>
      </c>
      <c r="ED120" s="1">
        <v>0</v>
      </c>
      <c r="EE120" s="1">
        <v>0</v>
      </c>
      <c r="EF120" s="1">
        <v>5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4</v>
      </c>
      <c r="EN120" s="1">
        <v>0</v>
      </c>
      <c r="EO120" s="1">
        <v>0</v>
      </c>
      <c r="EP120" s="1">
        <v>0</v>
      </c>
      <c r="EQ120" s="1">
        <v>0</v>
      </c>
      <c r="ER120" s="1">
        <v>3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8</v>
      </c>
      <c r="FB120" s="1">
        <v>0</v>
      </c>
      <c r="FC120" s="1">
        <v>0</v>
      </c>
      <c r="FD120" s="1">
        <v>6</v>
      </c>
      <c r="FE120" s="1">
        <v>4</v>
      </c>
      <c r="FF120" s="1">
        <v>11</v>
      </c>
      <c r="FG120" s="1">
        <v>0</v>
      </c>
      <c r="FH120" s="1">
        <v>0</v>
      </c>
      <c r="FI120" s="1">
        <v>0</v>
      </c>
      <c r="FJ120" s="1">
        <v>117</v>
      </c>
      <c r="FK120" s="1">
        <v>23</v>
      </c>
      <c r="FL120" s="1">
        <v>9</v>
      </c>
      <c r="FM120" s="1">
        <v>167</v>
      </c>
      <c r="FN120" s="1">
        <v>286</v>
      </c>
      <c r="FO120" s="1">
        <v>74</v>
      </c>
      <c r="FP120" s="1">
        <v>159</v>
      </c>
      <c r="FQ120" s="1">
        <v>639</v>
      </c>
      <c r="FR120" s="1">
        <v>11</v>
      </c>
      <c r="FS120" s="1">
        <v>465</v>
      </c>
      <c r="FT120" s="1">
        <v>121</v>
      </c>
      <c r="FU120" s="1">
        <v>7</v>
      </c>
      <c r="FV120" s="1">
        <v>34</v>
      </c>
      <c r="FW120" s="1">
        <v>403</v>
      </c>
      <c r="FX120" s="1">
        <v>1597</v>
      </c>
      <c r="FY120" s="1">
        <v>3</v>
      </c>
      <c r="FZ120" s="1">
        <v>6</v>
      </c>
      <c r="GA120" s="1">
        <v>7</v>
      </c>
      <c r="GB120" s="1">
        <v>151</v>
      </c>
      <c r="GC120" s="1">
        <v>100</v>
      </c>
      <c r="GD120" s="1">
        <v>622</v>
      </c>
      <c r="GE120" s="1">
        <v>32</v>
      </c>
      <c r="GF120" s="1">
        <v>416</v>
      </c>
      <c r="GG120" s="1">
        <v>30</v>
      </c>
      <c r="GH120" s="1">
        <v>35</v>
      </c>
      <c r="GI120" s="1">
        <v>199</v>
      </c>
      <c r="GJ120" s="1">
        <v>307</v>
      </c>
      <c r="GK120" s="1">
        <v>586</v>
      </c>
      <c r="GL120" s="1">
        <v>84</v>
      </c>
      <c r="GM120" s="1">
        <v>25</v>
      </c>
      <c r="GN120" s="1">
        <v>14</v>
      </c>
      <c r="GO120" s="1">
        <v>207</v>
      </c>
      <c r="GP120" s="1">
        <v>38</v>
      </c>
      <c r="GQ120" s="1">
        <v>227</v>
      </c>
      <c r="GR120" s="1">
        <v>11</v>
      </c>
      <c r="GS120" s="1">
        <v>850</v>
      </c>
      <c r="GT120" s="1">
        <v>675</v>
      </c>
      <c r="GU120" s="1">
        <v>117</v>
      </c>
      <c r="GV120" s="1">
        <v>11</v>
      </c>
      <c r="GW120" s="1">
        <v>104</v>
      </c>
      <c r="GX120" s="1">
        <v>648</v>
      </c>
      <c r="GY120" s="1">
        <v>15</v>
      </c>
      <c r="GZ120" s="1">
        <v>84</v>
      </c>
      <c r="HA120" s="1">
        <v>541</v>
      </c>
      <c r="HB120" s="1">
        <v>227</v>
      </c>
      <c r="HC120" s="1">
        <v>282</v>
      </c>
      <c r="HD120" s="1">
        <v>113</v>
      </c>
      <c r="HE120" s="1">
        <v>114</v>
      </c>
      <c r="HF120" s="1">
        <v>38</v>
      </c>
      <c r="HG120" s="1">
        <v>483</v>
      </c>
      <c r="HH120" s="1">
        <v>135</v>
      </c>
      <c r="HI120" s="1">
        <v>60</v>
      </c>
      <c r="HJ120" s="1">
        <v>161</v>
      </c>
      <c r="HK120" s="1">
        <v>485</v>
      </c>
      <c r="HL120" s="1">
        <v>30</v>
      </c>
      <c r="HM120" s="1">
        <v>27</v>
      </c>
      <c r="HN120" s="1">
        <v>29</v>
      </c>
      <c r="HO120" s="1">
        <v>215</v>
      </c>
      <c r="HP120" s="1">
        <v>17</v>
      </c>
      <c r="HQ120" s="1">
        <v>248</v>
      </c>
      <c r="HR120" s="1">
        <v>5</v>
      </c>
      <c r="HS120" s="1">
        <v>0</v>
      </c>
      <c r="HT120" s="1">
        <v>37</v>
      </c>
      <c r="HU120" s="1">
        <v>41</v>
      </c>
      <c r="HV120" s="1">
        <v>277</v>
      </c>
      <c r="HW120" s="1">
        <v>6</v>
      </c>
      <c r="HX120" s="1">
        <v>112</v>
      </c>
      <c r="HY120" s="1">
        <v>76</v>
      </c>
      <c r="HZ120" s="1">
        <v>8</v>
      </c>
      <c r="IA120" s="1">
        <v>50</v>
      </c>
      <c r="IB120" s="1">
        <v>87</v>
      </c>
      <c r="IC120" s="1">
        <v>106</v>
      </c>
      <c r="ID120" s="1">
        <v>5</v>
      </c>
      <c r="IE120" s="1">
        <v>458</v>
      </c>
      <c r="IF120" s="1">
        <v>392</v>
      </c>
      <c r="IG120" s="1">
        <v>58</v>
      </c>
      <c r="IH120" s="1">
        <v>1019</v>
      </c>
      <c r="II120" s="1">
        <v>115</v>
      </c>
      <c r="IJ120" s="1">
        <v>547</v>
      </c>
      <c r="IK120" s="1">
        <v>4</v>
      </c>
      <c r="IL120" s="1">
        <v>0</v>
      </c>
      <c r="IM120" s="1">
        <v>13</v>
      </c>
      <c r="IN120" s="1">
        <v>16197</v>
      </c>
      <c r="IO120" s="1">
        <v>0</v>
      </c>
      <c r="IP120" s="1">
        <v>0</v>
      </c>
      <c r="IQ120" s="1">
        <v>9</v>
      </c>
      <c r="IR120" s="1">
        <v>18</v>
      </c>
      <c r="IS120" s="1">
        <v>3</v>
      </c>
      <c r="IT120" s="1">
        <v>0</v>
      </c>
      <c r="IU120" s="1">
        <v>17</v>
      </c>
      <c r="IV120" s="1">
        <v>0</v>
      </c>
      <c r="IW120" s="1">
        <v>58</v>
      </c>
      <c r="IX120" s="1">
        <v>26</v>
      </c>
      <c r="IY120" s="1">
        <v>0</v>
      </c>
      <c r="IZ120" s="1">
        <v>0</v>
      </c>
      <c r="JA120" s="1">
        <v>15</v>
      </c>
      <c r="JB120" s="1">
        <v>116</v>
      </c>
      <c r="JC120" s="1">
        <v>0</v>
      </c>
      <c r="JD120" s="1">
        <v>0</v>
      </c>
      <c r="JE120" s="1">
        <v>0</v>
      </c>
      <c r="JF120" s="1">
        <v>5</v>
      </c>
      <c r="JG120" s="1">
        <v>0</v>
      </c>
      <c r="JH120" s="1">
        <v>19</v>
      </c>
      <c r="JI120" s="1">
        <v>0</v>
      </c>
      <c r="JJ120" s="1">
        <v>40</v>
      </c>
      <c r="JK120" s="1">
        <v>0</v>
      </c>
      <c r="JL120" s="1">
        <v>0</v>
      </c>
      <c r="JM120" s="1">
        <v>7</v>
      </c>
      <c r="JN120" s="1">
        <v>29</v>
      </c>
      <c r="JO120" s="1">
        <v>9</v>
      </c>
      <c r="JP120" s="1">
        <v>0</v>
      </c>
      <c r="JQ120" s="1">
        <v>0</v>
      </c>
      <c r="JR120" s="1">
        <v>0</v>
      </c>
      <c r="JS120" s="1">
        <v>13</v>
      </c>
      <c r="JT120" s="1">
        <v>0</v>
      </c>
      <c r="JU120" s="1">
        <v>26</v>
      </c>
      <c r="JV120" s="1">
        <v>0</v>
      </c>
      <c r="JW120" s="1">
        <v>34</v>
      </c>
      <c r="JX120" s="1">
        <v>49</v>
      </c>
      <c r="JY120" s="1">
        <v>0</v>
      </c>
      <c r="JZ120" s="1">
        <v>0</v>
      </c>
      <c r="KA120" s="1">
        <v>0</v>
      </c>
      <c r="KB120" s="1">
        <v>61</v>
      </c>
      <c r="KC120" s="1">
        <v>0</v>
      </c>
      <c r="KD120" s="1">
        <v>5</v>
      </c>
      <c r="KE120" s="1">
        <v>14</v>
      </c>
      <c r="KF120" s="1">
        <v>24</v>
      </c>
      <c r="KG120" s="1">
        <v>34</v>
      </c>
      <c r="KH120" s="1">
        <v>0</v>
      </c>
      <c r="KI120" s="1">
        <v>4</v>
      </c>
      <c r="KJ120" s="1">
        <v>0</v>
      </c>
      <c r="KK120" s="1">
        <v>111</v>
      </c>
      <c r="KL120" s="1">
        <v>12</v>
      </c>
      <c r="KM120" s="1">
        <v>6</v>
      </c>
      <c r="KN120" s="1">
        <v>18</v>
      </c>
      <c r="KO120" s="1">
        <v>9</v>
      </c>
      <c r="KP120" s="1">
        <v>0</v>
      </c>
      <c r="KQ120" s="1">
        <v>0</v>
      </c>
      <c r="KR120" s="1">
        <v>0</v>
      </c>
      <c r="KS120" s="1">
        <v>3</v>
      </c>
      <c r="KT120" s="1">
        <v>0</v>
      </c>
      <c r="KU120" s="1">
        <v>20</v>
      </c>
      <c r="KV120" s="1">
        <v>0</v>
      </c>
      <c r="KW120" s="1">
        <v>0</v>
      </c>
      <c r="KX120" s="1">
        <v>0</v>
      </c>
      <c r="KY120" s="1">
        <v>3</v>
      </c>
      <c r="KZ120" s="1">
        <v>35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41</v>
      </c>
      <c r="LJ120" s="1">
        <v>30</v>
      </c>
      <c r="LK120" s="1">
        <v>0</v>
      </c>
      <c r="LL120" s="1">
        <v>119</v>
      </c>
      <c r="LM120" s="1">
        <v>8</v>
      </c>
      <c r="LN120" s="1">
        <v>11</v>
      </c>
      <c r="LO120" s="1">
        <v>0</v>
      </c>
      <c r="LP120" s="1">
        <v>0</v>
      </c>
      <c r="LQ120" s="1">
        <v>0</v>
      </c>
      <c r="LR120" s="1">
        <v>1059</v>
      </c>
      <c r="LS120" s="1">
        <v>0</v>
      </c>
      <c r="LT120" s="1">
        <v>0</v>
      </c>
      <c r="LU120" s="1">
        <v>13</v>
      </c>
      <c r="LV120" s="1">
        <v>6</v>
      </c>
      <c r="LW120" s="1">
        <v>0</v>
      </c>
      <c r="LX120" s="1">
        <v>0</v>
      </c>
      <c r="LY120" s="1">
        <v>233</v>
      </c>
      <c r="LZ120" s="1">
        <v>0</v>
      </c>
      <c r="MA120" s="1">
        <v>83</v>
      </c>
      <c r="MB120" s="1">
        <v>0</v>
      </c>
      <c r="MC120" s="1">
        <v>0</v>
      </c>
      <c r="MD120" s="1">
        <v>0</v>
      </c>
      <c r="ME120" s="1">
        <v>4</v>
      </c>
      <c r="MF120" s="1">
        <v>9</v>
      </c>
      <c r="MG120" s="1">
        <v>0</v>
      </c>
      <c r="MH120" s="1">
        <v>0</v>
      </c>
      <c r="MI120" s="1">
        <v>0</v>
      </c>
      <c r="MJ120" s="1">
        <v>17</v>
      </c>
      <c r="MK120" s="1">
        <v>3</v>
      </c>
      <c r="ML120" s="1">
        <v>18</v>
      </c>
      <c r="MM120" s="1">
        <v>0</v>
      </c>
      <c r="MN120" s="1">
        <v>2557</v>
      </c>
      <c r="MO120" s="1">
        <v>0</v>
      </c>
      <c r="MP120" s="1">
        <v>0</v>
      </c>
      <c r="MQ120" s="1">
        <v>6</v>
      </c>
      <c r="MR120" s="1">
        <v>3</v>
      </c>
      <c r="MS120" s="1">
        <v>11</v>
      </c>
      <c r="MT120" s="1">
        <v>0</v>
      </c>
      <c r="MU120" s="1">
        <v>3</v>
      </c>
      <c r="MV120" s="1">
        <v>0</v>
      </c>
      <c r="MW120" s="1">
        <v>3</v>
      </c>
      <c r="MX120" s="1">
        <v>0</v>
      </c>
      <c r="MY120" s="1">
        <v>4</v>
      </c>
      <c r="MZ120" s="1">
        <v>0</v>
      </c>
      <c r="NA120" s="1">
        <v>90</v>
      </c>
      <c r="NB120" s="1">
        <v>8</v>
      </c>
      <c r="NC120" s="1">
        <v>0</v>
      </c>
      <c r="ND120" s="1">
        <v>0</v>
      </c>
      <c r="NE120" s="1">
        <v>0</v>
      </c>
      <c r="NF120" s="1">
        <v>72</v>
      </c>
      <c r="NG120" s="1">
        <v>0</v>
      </c>
      <c r="NH120" s="1">
        <v>5</v>
      </c>
      <c r="NI120" s="1">
        <v>12</v>
      </c>
      <c r="NJ120" s="1">
        <v>29</v>
      </c>
      <c r="NK120" s="1">
        <v>0</v>
      </c>
      <c r="NL120" s="1">
        <v>4</v>
      </c>
      <c r="NM120" s="1">
        <v>0</v>
      </c>
      <c r="NN120" s="1">
        <v>0</v>
      </c>
      <c r="NO120" s="1">
        <v>39</v>
      </c>
      <c r="NP120" s="1">
        <v>4</v>
      </c>
      <c r="NQ120" s="1">
        <v>0</v>
      </c>
      <c r="NR120" s="1">
        <v>17</v>
      </c>
      <c r="NS120" s="1">
        <v>7</v>
      </c>
      <c r="NT120" s="1">
        <v>5</v>
      </c>
      <c r="NU120" s="1">
        <v>0</v>
      </c>
      <c r="NV120" s="1">
        <v>0</v>
      </c>
      <c r="NW120" s="1">
        <v>0</v>
      </c>
      <c r="NX120" s="1">
        <v>0</v>
      </c>
      <c r="NY120" s="1">
        <v>154</v>
      </c>
      <c r="NZ120" s="1">
        <v>0</v>
      </c>
      <c r="OA120" s="1">
        <v>0</v>
      </c>
      <c r="OB120" s="1">
        <v>0</v>
      </c>
      <c r="OC120" s="1">
        <v>0</v>
      </c>
      <c r="OD120" s="1">
        <v>241</v>
      </c>
      <c r="OE120" s="1">
        <v>0</v>
      </c>
      <c r="OF120" s="1">
        <v>3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19</v>
      </c>
      <c r="ON120" s="1">
        <v>4</v>
      </c>
      <c r="OO120" s="1">
        <v>0</v>
      </c>
      <c r="OP120" s="1">
        <v>7</v>
      </c>
      <c r="OQ120" s="1">
        <v>26</v>
      </c>
      <c r="OR120" s="1">
        <v>14</v>
      </c>
      <c r="OS120" s="1">
        <v>0</v>
      </c>
      <c r="OT120" s="1">
        <v>0</v>
      </c>
      <c r="OU120" s="1">
        <v>0</v>
      </c>
      <c r="OV120" s="1">
        <v>3744</v>
      </c>
      <c r="OW120" s="1">
        <v>0</v>
      </c>
      <c r="OX120" s="1">
        <v>0</v>
      </c>
      <c r="OY120" s="1">
        <v>3</v>
      </c>
      <c r="OZ120" s="1">
        <v>0</v>
      </c>
      <c r="PA120" s="1">
        <v>0</v>
      </c>
      <c r="PB120" s="1">
        <v>0</v>
      </c>
      <c r="PC120" s="1">
        <v>3</v>
      </c>
      <c r="PD120" s="1">
        <v>0</v>
      </c>
      <c r="PE120" s="1">
        <v>3</v>
      </c>
      <c r="PF120" s="1">
        <v>5</v>
      </c>
      <c r="PG120" s="1">
        <v>0</v>
      </c>
      <c r="PH120" s="1">
        <v>0</v>
      </c>
      <c r="PI120" s="1">
        <v>0</v>
      </c>
      <c r="PJ120" s="1">
        <v>7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5</v>
      </c>
      <c r="PU120" s="1">
        <v>0</v>
      </c>
      <c r="PV120" s="1">
        <v>0</v>
      </c>
      <c r="PW120" s="1">
        <v>3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5</v>
      </c>
      <c r="QF120" s="1">
        <v>3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4</v>
      </c>
      <c r="QR120" s="1">
        <v>0</v>
      </c>
      <c r="QS120" s="1">
        <v>8</v>
      </c>
      <c r="QT120" s="1">
        <v>3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4</v>
      </c>
      <c r="RI120" s="1">
        <v>0</v>
      </c>
      <c r="RJ120" s="1">
        <v>6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5</v>
      </c>
      <c r="RR120" s="1">
        <v>0</v>
      </c>
      <c r="RS120" s="1">
        <v>0</v>
      </c>
      <c r="RT120" s="1">
        <v>0</v>
      </c>
      <c r="RU120" s="1">
        <v>4</v>
      </c>
      <c r="RV120" s="1">
        <v>5</v>
      </c>
      <c r="RW120" s="1">
        <v>0</v>
      </c>
      <c r="RX120" s="1">
        <v>0</v>
      </c>
      <c r="RY120" s="1">
        <v>0</v>
      </c>
      <c r="RZ120" s="1">
        <v>87</v>
      </c>
      <c r="SA120" s="1">
        <v>22</v>
      </c>
      <c r="SB120" s="1">
        <v>9</v>
      </c>
      <c r="SC120" s="1">
        <v>190</v>
      </c>
      <c r="SD120" s="1">
        <v>334</v>
      </c>
      <c r="SE120" s="1">
        <v>78</v>
      </c>
      <c r="SF120" s="1">
        <v>160</v>
      </c>
      <c r="SG120" s="1">
        <v>905</v>
      </c>
      <c r="SH120" s="1">
        <v>12</v>
      </c>
      <c r="SI120" s="1">
        <v>628</v>
      </c>
      <c r="SJ120" s="1">
        <v>156</v>
      </c>
      <c r="SK120" s="1">
        <v>12</v>
      </c>
      <c r="SL120" s="1">
        <v>34</v>
      </c>
      <c r="SM120" s="1">
        <v>421</v>
      </c>
      <c r="SN120" s="1">
        <v>1811</v>
      </c>
      <c r="SO120" s="1">
        <v>3</v>
      </c>
      <c r="SP120" s="1">
        <v>9</v>
      </c>
      <c r="SQ120" s="1">
        <v>15</v>
      </c>
      <c r="SR120" s="1">
        <v>198</v>
      </c>
      <c r="SS120" s="1">
        <v>105</v>
      </c>
      <c r="ST120" s="1">
        <v>664</v>
      </c>
      <c r="SU120" s="1">
        <v>33</v>
      </c>
      <c r="SV120" s="1">
        <v>3027</v>
      </c>
      <c r="SW120" s="1">
        <v>30</v>
      </c>
      <c r="SX120" s="1">
        <v>42</v>
      </c>
      <c r="SY120" s="1">
        <v>214</v>
      </c>
      <c r="SZ120" s="1">
        <v>363</v>
      </c>
      <c r="TA120" s="1">
        <v>621</v>
      </c>
      <c r="TB120" s="1">
        <v>90</v>
      </c>
      <c r="TC120" s="1">
        <v>23</v>
      </c>
      <c r="TD120" s="1">
        <v>14</v>
      </c>
      <c r="TE120" s="1">
        <v>232</v>
      </c>
      <c r="TF120" s="1">
        <v>38</v>
      </c>
      <c r="TG120" s="1">
        <v>287</v>
      </c>
      <c r="TH120" s="1">
        <v>14</v>
      </c>
      <c r="TI120" s="1">
        <v>984</v>
      </c>
      <c r="TJ120" s="1">
        <v>750</v>
      </c>
      <c r="TK120" s="1">
        <v>119</v>
      </c>
      <c r="TL120" s="1">
        <v>11</v>
      </c>
      <c r="TM120" s="1">
        <v>103</v>
      </c>
      <c r="TN120" s="1">
        <v>812</v>
      </c>
      <c r="TO120" s="1">
        <v>15</v>
      </c>
      <c r="TP120" s="1">
        <v>97</v>
      </c>
      <c r="TQ120" s="1">
        <v>588</v>
      </c>
      <c r="TR120" s="1">
        <v>304</v>
      </c>
      <c r="TS120" s="1">
        <v>341</v>
      </c>
      <c r="TT120" s="1">
        <v>116</v>
      </c>
      <c r="TU120" s="1">
        <v>117</v>
      </c>
      <c r="TV120" s="1">
        <v>39</v>
      </c>
      <c r="TW120" s="1">
        <v>670</v>
      </c>
      <c r="TX120" s="1">
        <v>158</v>
      </c>
      <c r="TY120" s="1">
        <v>61</v>
      </c>
      <c r="TZ120" s="1">
        <v>209</v>
      </c>
      <c r="UA120" s="1">
        <v>500</v>
      </c>
      <c r="UB120" s="1">
        <v>35</v>
      </c>
      <c r="UC120" s="1">
        <v>27</v>
      </c>
      <c r="UD120" s="1">
        <v>33</v>
      </c>
      <c r="UE120" s="1">
        <v>231</v>
      </c>
      <c r="UF120" s="1">
        <v>17</v>
      </c>
      <c r="UG120" s="1">
        <v>434</v>
      </c>
      <c r="UH120" s="1">
        <v>5</v>
      </c>
      <c r="UI120" s="1">
        <v>0</v>
      </c>
      <c r="UJ120" s="1">
        <v>42</v>
      </c>
      <c r="UK120" s="1">
        <v>46</v>
      </c>
      <c r="UL120" s="1">
        <v>567</v>
      </c>
      <c r="UM120" s="1">
        <v>6</v>
      </c>
      <c r="UN120" s="1">
        <v>120</v>
      </c>
      <c r="UO120" s="1">
        <v>75</v>
      </c>
      <c r="UP120" s="1">
        <v>8</v>
      </c>
      <c r="UQ120" s="1">
        <v>53</v>
      </c>
      <c r="UR120" s="1">
        <v>89</v>
      </c>
      <c r="US120" s="1">
        <v>108</v>
      </c>
      <c r="UT120" s="1">
        <v>5</v>
      </c>
      <c r="UU120" s="1">
        <v>527</v>
      </c>
      <c r="UV120" s="1">
        <v>451</v>
      </c>
      <c r="UW120" s="1">
        <v>59</v>
      </c>
      <c r="UX120" s="1">
        <v>1214</v>
      </c>
      <c r="UY120" s="1">
        <v>158</v>
      </c>
      <c r="UZ120" s="1">
        <v>583</v>
      </c>
      <c r="VA120" s="1">
        <v>4</v>
      </c>
      <c r="VB120" s="1">
        <v>0</v>
      </c>
      <c r="VC120" s="1">
        <v>17</v>
      </c>
      <c r="VD120" s="1">
        <v>21684</v>
      </c>
    </row>
    <row r="121" spans="1:576" x14ac:dyDescent="0.25">
      <c r="A121" s="4">
        <v>118</v>
      </c>
      <c r="B121" s="1" t="s">
        <v>229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41</v>
      </c>
      <c r="M121" s="1">
        <v>0</v>
      </c>
      <c r="N121" s="1">
        <v>0</v>
      </c>
      <c r="O121" s="1">
        <v>0</v>
      </c>
      <c r="P121" s="1">
        <v>20</v>
      </c>
      <c r="Q121" s="1">
        <v>0</v>
      </c>
      <c r="R121" s="1">
        <v>0</v>
      </c>
      <c r="S121" s="1">
        <v>0</v>
      </c>
      <c r="T121" s="1">
        <v>15</v>
      </c>
      <c r="U121" s="1">
        <v>0</v>
      </c>
      <c r="V121" s="1">
        <v>6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50</v>
      </c>
      <c r="AC121" s="1">
        <v>6</v>
      </c>
      <c r="AD121" s="1">
        <v>6</v>
      </c>
      <c r="AE121" s="1">
        <v>0</v>
      </c>
      <c r="AF121" s="1">
        <v>0</v>
      </c>
      <c r="AG121" s="1">
        <v>13</v>
      </c>
      <c r="AH121" s="1">
        <v>0</v>
      </c>
      <c r="AI121" s="1">
        <v>8</v>
      </c>
      <c r="AJ121" s="1">
        <v>0</v>
      </c>
      <c r="AK121" s="1">
        <v>4</v>
      </c>
      <c r="AL121" s="1">
        <v>0</v>
      </c>
      <c r="AM121" s="1">
        <v>3</v>
      </c>
      <c r="AN121" s="1">
        <v>0</v>
      </c>
      <c r="AO121" s="1">
        <v>0</v>
      </c>
      <c r="AP121" s="1">
        <v>5</v>
      </c>
      <c r="AQ121" s="1">
        <v>0</v>
      </c>
      <c r="AR121" s="1">
        <v>14</v>
      </c>
      <c r="AS121" s="1">
        <v>5</v>
      </c>
      <c r="AT121" s="1">
        <v>0</v>
      </c>
      <c r="AU121" s="1">
        <v>7</v>
      </c>
      <c r="AV121" s="1">
        <v>0</v>
      </c>
      <c r="AW121" s="1">
        <v>0</v>
      </c>
      <c r="AX121" s="1">
        <v>0</v>
      </c>
      <c r="AY121" s="1">
        <v>0</v>
      </c>
      <c r="AZ121" s="1">
        <v>3</v>
      </c>
      <c r="BA121" s="1">
        <v>0</v>
      </c>
      <c r="BB121" s="1">
        <v>9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5</v>
      </c>
      <c r="BJ121" s="1">
        <v>0</v>
      </c>
      <c r="BK121" s="1">
        <v>0</v>
      </c>
      <c r="BL121" s="1">
        <v>0</v>
      </c>
      <c r="BM121" s="1">
        <v>0</v>
      </c>
      <c r="BN121" s="1">
        <v>6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14</v>
      </c>
      <c r="BY121" s="1">
        <v>0</v>
      </c>
      <c r="BZ121" s="1">
        <v>23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264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3</v>
      </c>
      <c r="CP121" s="1">
        <v>0</v>
      </c>
      <c r="CQ121" s="1">
        <v>0</v>
      </c>
      <c r="CR121" s="1">
        <v>0</v>
      </c>
      <c r="CS121" s="1">
        <v>0</v>
      </c>
      <c r="CT121" s="1">
        <v>3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6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17</v>
      </c>
      <c r="FK121" s="1">
        <v>5</v>
      </c>
      <c r="FL121" s="1">
        <v>5</v>
      </c>
      <c r="FM121" s="1">
        <v>29</v>
      </c>
      <c r="FN121" s="1">
        <v>73</v>
      </c>
      <c r="FO121" s="1">
        <v>17</v>
      </c>
      <c r="FP121" s="1">
        <v>28</v>
      </c>
      <c r="FQ121" s="1">
        <v>56</v>
      </c>
      <c r="FR121" s="1">
        <v>5</v>
      </c>
      <c r="FS121" s="1">
        <v>51</v>
      </c>
      <c r="FT121" s="1">
        <v>454</v>
      </c>
      <c r="FU121" s="1">
        <v>0</v>
      </c>
      <c r="FV121" s="1">
        <v>10</v>
      </c>
      <c r="FW121" s="1">
        <v>79</v>
      </c>
      <c r="FX121" s="1">
        <v>567</v>
      </c>
      <c r="FY121" s="1">
        <v>4</v>
      </c>
      <c r="FZ121" s="1">
        <v>5</v>
      </c>
      <c r="GA121" s="1">
        <v>3</v>
      </c>
      <c r="GB121" s="1">
        <v>84</v>
      </c>
      <c r="GC121" s="1">
        <v>7</v>
      </c>
      <c r="GD121" s="1">
        <v>82</v>
      </c>
      <c r="GE121" s="1">
        <v>0</v>
      </c>
      <c r="GF121" s="1">
        <v>79</v>
      </c>
      <c r="GG121" s="1">
        <v>0</v>
      </c>
      <c r="GH121" s="1">
        <v>26</v>
      </c>
      <c r="GI121" s="1">
        <v>16</v>
      </c>
      <c r="GJ121" s="1">
        <v>385</v>
      </c>
      <c r="GK121" s="1">
        <v>302</v>
      </c>
      <c r="GL121" s="1">
        <v>8</v>
      </c>
      <c r="GM121" s="1">
        <v>16</v>
      </c>
      <c r="GN121" s="1">
        <v>0</v>
      </c>
      <c r="GO121" s="1">
        <v>188</v>
      </c>
      <c r="GP121" s="1">
        <v>4</v>
      </c>
      <c r="GQ121" s="1">
        <v>169</v>
      </c>
      <c r="GR121" s="1">
        <v>5</v>
      </c>
      <c r="GS121" s="1">
        <v>124</v>
      </c>
      <c r="GT121" s="1">
        <v>133</v>
      </c>
      <c r="GU121" s="1">
        <v>28</v>
      </c>
      <c r="GV121" s="1">
        <v>5</v>
      </c>
      <c r="GW121" s="1">
        <v>21</v>
      </c>
      <c r="GX121" s="1">
        <v>69</v>
      </c>
      <c r="GY121" s="1">
        <v>0</v>
      </c>
      <c r="GZ121" s="1">
        <v>80</v>
      </c>
      <c r="HA121" s="1">
        <v>38</v>
      </c>
      <c r="HB121" s="1">
        <v>45</v>
      </c>
      <c r="HC121" s="1">
        <v>234</v>
      </c>
      <c r="HD121" s="1">
        <v>25</v>
      </c>
      <c r="HE121" s="1">
        <v>10</v>
      </c>
      <c r="HF121" s="1">
        <v>12</v>
      </c>
      <c r="HG121" s="1">
        <v>132</v>
      </c>
      <c r="HH121" s="1">
        <v>109</v>
      </c>
      <c r="HI121" s="1">
        <v>40</v>
      </c>
      <c r="HJ121" s="1">
        <v>66</v>
      </c>
      <c r="HK121" s="1">
        <v>65</v>
      </c>
      <c r="HL121" s="1">
        <v>7</v>
      </c>
      <c r="HM121" s="1">
        <v>0</v>
      </c>
      <c r="HN121" s="1">
        <v>5</v>
      </c>
      <c r="HO121" s="1">
        <v>23</v>
      </c>
      <c r="HP121" s="1">
        <v>4</v>
      </c>
      <c r="HQ121" s="1">
        <v>51</v>
      </c>
      <c r="HR121" s="1">
        <v>4</v>
      </c>
      <c r="HS121" s="1">
        <v>0</v>
      </c>
      <c r="HT121" s="1">
        <v>6</v>
      </c>
      <c r="HU121" s="1">
        <v>3</v>
      </c>
      <c r="HV121" s="1">
        <v>43</v>
      </c>
      <c r="HW121" s="1">
        <v>4</v>
      </c>
      <c r="HX121" s="1">
        <v>5</v>
      </c>
      <c r="HY121" s="1">
        <v>7</v>
      </c>
      <c r="HZ121" s="1">
        <v>4</v>
      </c>
      <c r="IA121" s="1">
        <v>7</v>
      </c>
      <c r="IB121" s="1">
        <v>0</v>
      </c>
      <c r="IC121" s="1">
        <v>16</v>
      </c>
      <c r="ID121" s="1">
        <v>0</v>
      </c>
      <c r="IE121" s="1">
        <v>91</v>
      </c>
      <c r="IF121" s="1">
        <v>209</v>
      </c>
      <c r="IG121" s="1">
        <v>23</v>
      </c>
      <c r="IH121" s="1">
        <v>267</v>
      </c>
      <c r="II121" s="1">
        <v>38</v>
      </c>
      <c r="IJ121" s="1">
        <v>39</v>
      </c>
      <c r="IK121" s="1">
        <v>0</v>
      </c>
      <c r="IL121" s="1">
        <v>0</v>
      </c>
      <c r="IM121" s="1">
        <v>3</v>
      </c>
      <c r="IN121" s="1">
        <v>4841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5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4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11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3</v>
      </c>
      <c r="PW121" s="1">
        <v>3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15</v>
      </c>
      <c r="SA121" s="1">
        <v>5</v>
      </c>
      <c r="SB121" s="1">
        <v>5</v>
      </c>
      <c r="SC121" s="1">
        <v>29</v>
      </c>
      <c r="SD121" s="1">
        <v>79</v>
      </c>
      <c r="SE121" s="1">
        <v>17</v>
      </c>
      <c r="SF121" s="1">
        <v>28</v>
      </c>
      <c r="SG121" s="1">
        <v>57</v>
      </c>
      <c r="SH121" s="1">
        <v>5</v>
      </c>
      <c r="SI121" s="1">
        <v>55</v>
      </c>
      <c r="SJ121" s="1">
        <v>491</v>
      </c>
      <c r="SK121" s="1">
        <v>0</v>
      </c>
      <c r="SL121" s="1">
        <v>13</v>
      </c>
      <c r="SM121" s="1">
        <v>79</v>
      </c>
      <c r="SN121" s="1">
        <v>589</v>
      </c>
      <c r="SO121" s="1">
        <v>4</v>
      </c>
      <c r="SP121" s="1">
        <v>5</v>
      </c>
      <c r="SQ121" s="1">
        <v>3</v>
      </c>
      <c r="SR121" s="1">
        <v>88</v>
      </c>
      <c r="SS121" s="1">
        <v>7</v>
      </c>
      <c r="ST121" s="1">
        <v>87</v>
      </c>
      <c r="SU121" s="1">
        <v>0</v>
      </c>
      <c r="SV121" s="1">
        <v>87</v>
      </c>
      <c r="SW121" s="1">
        <v>0</v>
      </c>
      <c r="SX121" s="1">
        <v>26</v>
      </c>
      <c r="SY121" s="1">
        <v>16</v>
      </c>
      <c r="SZ121" s="1">
        <v>432</v>
      </c>
      <c r="TA121" s="1">
        <v>314</v>
      </c>
      <c r="TB121" s="1">
        <v>19</v>
      </c>
      <c r="TC121" s="1">
        <v>16</v>
      </c>
      <c r="TD121" s="1">
        <v>0</v>
      </c>
      <c r="TE121" s="1">
        <v>199</v>
      </c>
      <c r="TF121" s="1">
        <v>4</v>
      </c>
      <c r="TG121" s="1">
        <v>175</v>
      </c>
      <c r="TH121" s="1">
        <v>5</v>
      </c>
      <c r="TI121" s="1">
        <v>129</v>
      </c>
      <c r="TJ121" s="1">
        <v>136</v>
      </c>
      <c r="TK121" s="1">
        <v>34</v>
      </c>
      <c r="TL121" s="1">
        <v>5</v>
      </c>
      <c r="TM121" s="1">
        <v>25</v>
      </c>
      <c r="TN121" s="1">
        <v>73</v>
      </c>
      <c r="TO121" s="1">
        <v>0</v>
      </c>
      <c r="TP121" s="1">
        <v>91</v>
      </c>
      <c r="TQ121" s="1">
        <v>42</v>
      </c>
      <c r="TR121" s="1">
        <v>49</v>
      </c>
      <c r="TS121" s="1">
        <v>246</v>
      </c>
      <c r="TT121" s="1">
        <v>26</v>
      </c>
      <c r="TU121" s="1">
        <v>10</v>
      </c>
      <c r="TV121" s="1">
        <v>14</v>
      </c>
      <c r="TW121" s="1">
        <v>131</v>
      </c>
      <c r="TX121" s="1">
        <v>111</v>
      </c>
      <c r="TY121" s="1">
        <v>40</v>
      </c>
      <c r="TZ121" s="1">
        <v>73</v>
      </c>
      <c r="UA121" s="1">
        <v>64</v>
      </c>
      <c r="UB121" s="1">
        <v>7</v>
      </c>
      <c r="UC121" s="1">
        <v>0</v>
      </c>
      <c r="UD121" s="1">
        <v>5</v>
      </c>
      <c r="UE121" s="1">
        <v>23</v>
      </c>
      <c r="UF121" s="1">
        <v>4</v>
      </c>
      <c r="UG121" s="1">
        <v>63</v>
      </c>
      <c r="UH121" s="1">
        <v>4</v>
      </c>
      <c r="UI121" s="1">
        <v>0</v>
      </c>
      <c r="UJ121" s="1">
        <v>6</v>
      </c>
      <c r="UK121" s="1">
        <v>3</v>
      </c>
      <c r="UL121" s="1">
        <v>48</v>
      </c>
      <c r="UM121" s="1">
        <v>4</v>
      </c>
      <c r="UN121" s="1">
        <v>3</v>
      </c>
      <c r="UO121" s="1">
        <v>7</v>
      </c>
      <c r="UP121" s="1">
        <v>4</v>
      </c>
      <c r="UQ121" s="1">
        <v>7</v>
      </c>
      <c r="UR121" s="1">
        <v>0</v>
      </c>
      <c r="US121" s="1">
        <v>16</v>
      </c>
      <c r="UT121" s="1">
        <v>0</v>
      </c>
      <c r="UU121" s="1">
        <v>93</v>
      </c>
      <c r="UV121" s="1">
        <v>222</v>
      </c>
      <c r="UW121" s="1">
        <v>23</v>
      </c>
      <c r="UX121" s="1">
        <v>297</v>
      </c>
      <c r="UY121" s="1">
        <v>38</v>
      </c>
      <c r="UZ121" s="1">
        <v>39</v>
      </c>
      <c r="VA121" s="1">
        <v>0</v>
      </c>
      <c r="VB121" s="1">
        <v>0</v>
      </c>
      <c r="VC121" s="1">
        <v>3</v>
      </c>
      <c r="VD121" s="1">
        <v>5154</v>
      </c>
    </row>
    <row r="122" spans="1:576" x14ac:dyDescent="0.25">
      <c r="A122" s="4">
        <v>119</v>
      </c>
      <c r="B122" s="1" t="s">
        <v>237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3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6</v>
      </c>
      <c r="AU122" s="1">
        <v>0</v>
      </c>
      <c r="AV122" s="1">
        <v>0</v>
      </c>
      <c r="AW122" s="1">
        <v>0</v>
      </c>
      <c r="AX122" s="1">
        <v>0</v>
      </c>
      <c r="AY122" s="1">
        <v>5</v>
      </c>
      <c r="AZ122" s="1">
        <v>0</v>
      </c>
      <c r="BA122" s="1">
        <v>0</v>
      </c>
      <c r="BB122" s="1">
        <v>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4</v>
      </c>
      <c r="BY122" s="1">
        <v>0</v>
      </c>
      <c r="BZ122" s="1">
        <v>3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25</v>
      </c>
      <c r="CG122" s="1">
        <v>0</v>
      </c>
      <c r="CH122" s="1">
        <v>0</v>
      </c>
      <c r="CI122" s="1">
        <v>3</v>
      </c>
      <c r="CJ122" s="1">
        <v>3</v>
      </c>
      <c r="CK122" s="1">
        <v>0</v>
      </c>
      <c r="CL122" s="1">
        <v>0</v>
      </c>
      <c r="CM122" s="1">
        <v>6</v>
      </c>
      <c r="CN122" s="1">
        <v>0</v>
      </c>
      <c r="CO122" s="1">
        <v>30</v>
      </c>
      <c r="CP122" s="1">
        <v>7</v>
      </c>
      <c r="CQ122" s="1">
        <v>0</v>
      </c>
      <c r="CR122" s="1">
        <v>0</v>
      </c>
      <c r="CS122" s="1">
        <v>3</v>
      </c>
      <c r="CT122" s="1">
        <v>24</v>
      </c>
      <c r="CU122" s="1">
        <v>0</v>
      </c>
      <c r="CV122" s="1">
        <v>0</v>
      </c>
      <c r="CW122" s="1">
        <v>0</v>
      </c>
      <c r="CX122" s="1">
        <v>6</v>
      </c>
      <c r="CY122" s="1">
        <v>0</v>
      </c>
      <c r="CZ122" s="1">
        <v>7</v>
      </c>
      <c r="DA122" s="1">
        <v>0</v>
      </c>
      <c r="DB122" s="1">
        <v>18</v>
      </c>
      <c r="DC122" s="1">
        <v>0</v>
      </c>
      <c r="DD122" s="1">
        <v>0</v>
      </c>
      <c r="DE122" s="1">
        <v>0</v>
      </c>
      <c r="DF122" s="1">
        <v>24</v>
      </c>
      <c r="DG122" s="1">
        <v>8</v>
      </c>
      <c r="DH122" s="1">
        <v>3</v>
      </c>
      <c r="DI122" s="1">
        <v>0</v>
      </c>
      <c r="DJ122" s="1">
        <v>0</v>
      </c>
      <c r="DK122" s="1">
        <v>5</v>
      </c>
      <c r="DL122" s="1">
        <v>0</v>
      </c>
      <c r="DM122" s="1">
        <v>7</v>
      </c>
      <c r="DN122" s="1">
        <v>0</v>
      </c>
      <c r="DO122" s="1">
        <v>9</v>
      </c>
      <c r="DP122" s="1">
        <v>9</v>
      </c>
      <c r="DQ122" s="1">
        <v>0</v>
      </c>
      <c r="DR122" s="1">
        <v>0</v>
      </c>
      <c r="DS122" s="1">
        <v>0</v>
      </c>
      <c r="DT122" s="1">
        <v>36</v>
      </c>
      <c r="DU122" s="1">
        <v>0</v>
      </c>
      <c r="DV122" s="1">
        <v>8</v>
      </c>
      <c r="DW122" s="1">
        <v>11</v>
      </c>
      <c r="DX122" s="1">
        <v>98</v>
      </c>
      <c r="DY122" s="1">
        <v>5</v>
      </c>
      <c r="DZ122" s="1">
        <v>0</v>
      </c>
      <c r="EA122" s="1">
        <v>0</v>
      </c>
      <c r="EB122" s="1">
        <v>0</v>
      </c>
      <c r="EC122" s="1">
        <v>47</v>
      </c>
      <c r="ED122" s="1">
        <v>5</v>
      </c>
      <c r="EE122" s="1">
        <v>0</v>
      </c>
      <c r="EF122" s="1">
        <v>17</v>
      </c>
      <c r="EG122" s="1">
        <v>0</v>
      </c>
      <c r="EH122" s="1">
        <v>0</v>
      </c>
      <c r="EI122" s="1">
        <v>0</v>
      </c>
      <c r="EJ122" s="1">
        <v>0</v>
      </c>
      <c r="EK122" s="1">
        <v>6</v>
      </c>
      <c r="EL122" s="1">
        <v>0</v>
      </c>
      <c r="EM122" s="1">
        <v>8</v>
      </c>
      <c r="EN122" s="1">
        <v>0</v>
      </c>
      <c r="EO122" s="1">
        <v>0</v>
      </c>
      <c r="EP122" s="1">
        <v>0</v>
      </c>
      <c r="EQ122" s="1">
        <v>0</v>
      </c>
      <c r="ER122" s="1">
        <v>7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33</v>
      </c>
      <c r="FB122" s="1">
        <v>22</v>
      </c>
      <c r="FC122" s="1">
        <v>0</v>
      </c>
      <c r="FD122" s="1">
        <v>41</v>
      </c>
      <c r="FE122" s="1">
        <v>3</v>
      </c>
      <c r="FF122" s="1">
        <v>4</v>
      </c>
      <c r="FG122" s="1">
        <v>0</v>
      </c>
      <c r="FH122" s="1">
        <v>0</v>
      </c>
      <c r="FI122" s="1">
        <v>0</v>
      </c>
      <c r="FJ122" s="1">
        <v>538</v>
      </c>
      <c r="FK122" s="1">
        <v>0</v>
      </c>
      <c r="FL122" s="1">
        <v>7</v>
      </c>
      <c r="FM122" s="1">
        <v>26</v>
      </c>
      <c r="FN122" s="1">
        <v>119</v>
      </c>
      <c r="FO122" s="1">
        <v>4</v>
      </c>
      <c r="FP122" s="1">
        <v>3</v>
      </c>
      <c r="FQ122" s="1">
        <v>52</v>
      </c>
      <c r="FR122" s="1">
        <v>0</v>
      </c>
      <c r="FS122" s="1">
        <v>329</v>
      </c>
      <c r="FT122" s="1">
        <v>58</v>
      </c>
      <c r="FU122" s="1">
        <v>0</v>
      </c>
      <c r="FV122" s="1">
        <v>7</v>
      </c>
      <c r="FW122" s="1">
        <v>71</v>
      </c>
      <c r="FX122" s="1">
        <v>461</v>
      </c>
      <c r="FY122" s="1">
        <v>0</v>
      </c>
      <c r="FZ122" s="1">
        <v>3</v>
      </c>
      <c r="GA122" s="1">
        <v>0</v>
      </c>
      <c r="GB122" s="1">
        <v>67</v>
      </c>
      <c r="GC122" s="1">
        <v>3</v>
      </c>
      <c r="GD122" s="1">
        <v>50</v>
      </c>
      <c r="GE122" s="1">
        <v>0</v>
      </c>
      <c r="GF122" s="1">
        <v>342</v>
      </c>
      <c r="GG122" s="1">
        <v>0</v>
      </c>
      <c r="GH122" s="1">
        <v>0</v>
      </c>
      <c r="GI122" s="1">
        <v>32</v>
      </c>
      <c r="GJ122" s="1">
        <v>331</v>
      </c>
      <c r="GK122" s="1">
        <v>87</v>
      </c>
      <c r="GL122" s="1">
        <v>8</v>
      </c>
      <c r="GM122" s="1">
        <v>0</v>
      </c>
      <c r="GN122" s="1">
        <v>0</v>
      </c>
      <c r="GO122" s="1">
        <v>35</v>
      </c>
      <c r="GP122" s="1">
        <v>0</v>
      </c>
      <c r="GQ122" s="1">
        <v>66</v>
      </c>
      <c r="GR122" s="1">
        <v>0</v>
      </c>
      <c r="GS122" s="1">
        <v>174</v>
      </c>
      <c r="GT122" s="1">
        <v>506</v>
      </c>
      <c r="GU122" s="1">
        <v>3</v>
      </c>
      <c r="GV122" s="1">
        <v>0</v>
      </c>
      <c r="GW122" s="1">
        <v>0</v>
      </c>
      <c r="GX122" s="1">
        <v>516</v>
      </c>
      <c r="GY122" s="1">
        <v>0</v>
      </c>
      <c r="GZ122" s="1">
        <v>68</v>
      </c>
      <c r="HA122" s="1">
        <v>223</v>
      </c>
      <c r="HB122" s="1">
        <v>792</v>
      </c>
      <c r="HC122" s="1">
        <v>91</v>
      </c>
      <c r="HD122" s="1">
        <v>19</v>
      </c>
      <c r="HE122" s="1">
        <v>6</v>
      </c>
      <c r="HF122" s="1">
        <v>0</v>
      </c>
      <c r="HG122" s="1">
        <v>1051</v>
      </c>
      <c r="HH122" s="1">
        <v>110</v>
      </c>
      <c r="HI122" s="1">
        <v>9</v>
      </c>
      <c r="HJ122" s="1">
        <v>91</v>
      </c>
      <c r="HK122" s="1">
        <v>31</v>
      </c>
      <c r="HL122" s="1">
        <v>0</v>
      </c>
      <c r="HM122" s="1">
        <v>0</v>
      </c>
      <c r="HN122" s="1">
        <v>0</v>
      </c>
      <c r="HO122" s="1">
        <v>24</v>
      </c>
      <c r="HP122" s="1">
        <v>0</v>
      </c>
      <c r="HQ122" s="1">
        <v>115</v>
      </c>
      <c r="HR122" s="1">
        <v>0</v>
      </c>
      <c r="HS122" s="1">
        <v>0</v>
      </c>
      <c r="HT122" s="1">
        <v>6</v>
      </c>
      <c r="HU122" s="1">
        <v>3</v>
      </c>
      <c r="HV122" s="1">
        <v>104</v>
      </c>
      <c r="HW122" s="1">
        <v>0</v>
      </c>
      <c r="HX122" s="1">
        <v>11</v>
      </c>
      <c r="HY122" s="1">
        <v>5</v>
      </c>
      <c r="HZ122" s="1">
        <v>0</v>
      </c>
      <c r="IA122" s="1">
        <v>0</v>
      </c>
      <c r="IB122" s="1">
        <v>15</v>
      </c>
      <c r="IC122" s="1">
        <v>3</v>
      </c>
      <c r="ID122" s="1">
        <v>0</v>
      </c>
      <c r="IE122" s="1">
        <v>616</v>
      </c>
      <c r="IF122" s="1">
        <v>135</v>
      </c>
      <c r="IG122" s="1">
        <v>9</v>
      </c>
      <c r="IH122" s="1">
        <v>407</v>
      </c>
      <c r="II122" s="1">
        <v>59</v>
      </c>
      <c r="IJ122" s="1">
        <v>61</v>
      </c>
      <c r="IK122" s="1">
        <v>0</v>
      </c>
      <c r="IL122" s="1">
        <v>0</v>
      </c>
      <c r="IM122" s="1">
        <v>0</v>
      </c>
      <c r="IN122" s="1">
        <v>7428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</v>
      </c>
      <c r="IZ122" s="1">
        <v>0</v>
      </c>
      <c r="JA122" s="1">
        <v>0</v>
      </c>
      <c r="JB122" s="1">
        <v>0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3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4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0</v>
      </c>
      <c r="PG122" s="1">
        <v>0</v>
      </c>
      <c r="PH122" s="1">
        <v>0</v>
      </c>
      <c r="PI122" s="1">
        <v>0</v>
      </c>
      <c r="PJ122" s="1">
        <v>0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0</v>
      </c>
      <c r="PV122" s="1">
        <v>0</v>
      </c>
      <c r="PW122" s="1">
        <v>0</v>
      </c>
      <c r="PX122" s="1">
        <v>0</v>
      </c>
      <c r="PY122" s="1">
        <v>0</v>
      </c>
      <c r="PZ122" s="1">
        <v>0</v>
      </c>
      <c r="QA122" s="1">
        <v>0</v>
      </c>
      <c r="QB122" s="1">
        <v>0</v>
      </c>
      <c r="QC122" s="1">
        <v>0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0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0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0</v>
      </c>
      <c r="RS122" s="1">
        <v>0</v>
      </c>
      <c r="RT122" s="1">
        <v>0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0</v>
      </c>
      <c r="SA122" s="1">
        <v>0</v>
      </c>
      <c r="SB122" s="1">
        <v>7</v>
      </c>
      <c r="SC122" s="1">
        <v>29</v>
      </c>
      <c r="SD122" s="1">
        <v>125</v>
      </c>
      <c r="SE122" s="1">
        <v>5</v>
      </c>
      <c r="SF122" s="1">
        <v>5</v>
      </c>
      <c r="SG122" s="1">
        <v>57</v>
      </c>
      <c r="SH122" s="1">
        <v>0</v>
      </c>
      <c r="SI122" s="1">
        <v>359</v>
      </c>
      <c r="SJ122" s="1">
        <v>64</v>
      </c>
      <c r="SK122" s="1">
        <v>0</v>
      </c>
      <c r="SL122" s="1">
        <v>3</v>
      </c>
      <c r="SM122" s="1">
        <v>70</v>
      </c>
      <c r="SN122" s="1">
        <v>484</v>
      </c>
      <c r="SO122" s="1">
        <v>0</v>
      </c>
      <c r="SP122" s="1">
        <v>5</v>
      </c>
      <c r="SQ122" s="1">
        <v>0</v>
      </c>
      <c r="SR122" s="1">
        <v>74</v>
      </c>
      <c r="SS122" s="1">
        <v>3</v>
      </c>
      <c r="ST122" s="1">
        <v>55</v>
      </c>
      <c r="SU122" s="1">
        <v>0</v>
      </c>
      <c r="SV122" s="1">
        <v>363</v>
      </c>
      <c r="SW122" s="1">
        <v>0</v>
      </c>
      <c r="SX122" s="1">
        <v>0</v>
      </c>
      <c r="SY122" s="1">
        <v>34</v>
      </c>
      <c r="SZ122" s="1">
        <v>359</v>
      </c>
      <c r="TA122" s="1">
        <v>94</v>
      </c>
      <c r="TB122" s="1">
        <v>12</v>
      </c>
      <c r="TC122" s="1">
        <v>0</v>
      </c>
      <c r="TD122" s="1">
        <v>0</v>
      </c>
      <c r="TE122" s="1">
        <v>40</v>
      </c>
      <c r="TF122" s="1">
        <v>0</v>
      </c>
      <c r="TG122" s="1">
        <v>76</v>
      </c>
      <c r="TH122" s="1">
        <v>0</v>
      </c>
      <c r="TI122" s="1">
        <v>179</v>
      </c>
      <c r="TJ122" s="1">
        <v>516</v>
      </c>
      <c r="TK122" s="1">
        <v>6</v>
      </c>
      <c r="TL122" s="1">
        <v>0</v>
      </c>
      <c r="TM122" s="1">
        <v>0</v>
      </c>
      <c r="TN122" s="1">
        <v>562</v>
      </c>
      <c r="TO122" s="1">
        <v>0</v>
      </c>
      <c r="TP122" s="1">
        <v>70</v>
      </c>
      <c r="TQ122" s="1">
        <v>234</v>
      </c>
      <c r="TR122" s="1">
        <v>888</v>
      </c>
      <c r="TS122" s="1">
        <v>97</v>
      </c>
      <c r="TT122" s="1">
        <v>29</v>
      </c>
      <c r="TU122" s="1">
        <v>11</v>
      </c>
      <c r="TV122" s="1">
        <v>0</v>
      </c>
      <c r="TW122" s="1">
        <v>1110</v>
      </c>
      <c r="TX122" s="1">
        <v>116</v>
      </c>
      <c r="TY122" s="1">
        <v>9</v>
      </c>
      <c r="TZ122" s="1">
        <v>117</v>
      </c>
      <c r="UA122" s="1">
        <v>31</v>
      </c>
      <c r="UB122" s="1">
        <v>0</v>
      </c>
      <c r="UC122" s="1">
        <v>0</v>
      </c>
      <c r="UD122" s="1">
        <v>0</v>
      </c>
      <c r="UE122" s="1">
        <v>23</v>
      </c>
      <c r="UF122" s="1">
        <v>0</v>
      </c>
      <c r="UG122" s="1">
        <v>122</v>
      </c>
      <c r="UH122" s="1">
        <v>0</v>
      </c>
      <c r="UI122" s="1">
        <v>0</v>
      </c>
      <c r="UJ122" s="1">
        <v>6</v>
      </c>
      <c r="UK122" s="1">
        <v>8</v>
      </c>
      <c r="UL122" s="1">
        <v>112</v>
      </c>
      <c r="UM122" s="1">
        <v>0</v>
      </c>
      <c r="UN122" s="1">
        <v>11</v>
      </c>
      <c r="UO122" s="1">
        <v>5</v>
      </c>
      <c r="UP122" s="1">
        <v>0</v>
      </c>
      <c r="UQ122" s="1">
        <v>0</v>
      </c>
      <c r="UR122" s="1">
        <v>15</v>
      </c>
      <c r="US122" s="1">
        <v>3</v>
      </c>
      <c r="UT122" s="1">
        <v>0</v>
      </c>
      <c r="UU122" s="1">
        <v>653</v>
      </c>
      <c r="UV122" s="1">
        <v>160</v>
      </c>
      <c r="UW122" s="1">
        <v>15</v>
      </c>
      <c r="UX122" s="1">
        <v>455</v>
      </c>
      <c r="UY122" s="1">
        <v>67</v>
      </c>
      <c r="UZ122" s="1">
        <v>62</v>
      </c>
      <c r="VA122" s="1">
        <v>0</v>
      </c>
      <c r="VB122" s="1">
        <v>0</v>
      </c>
      <c r="VC122" s="1">
        <v>0</v>
      </c>
      <c r="VD122" s="1">
        <v>8001</v>
      </c>
    </row>
    <row r="123" spans="1:576" x14ac:dyDescent="0.25">
      <c r="A123" s="4">
        <v>120</v>
      </c>
      <c r="B123" s="1" t="s">
        <v>64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</v>
      </c>
      <c r="M123" s="1">
        <v>0</v>
      </c>
      <c r="N123" s="1">
        <v>0</v>
      </c>
      <c r="O123" s="1">
        <v>0</v>
      </c>
      <c r="P123" s="1">
        <v>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3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21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v>0</v>
      </c>
      <c r="FG123" s="1">
        <v>0</v>
      </c>
      <c r="FH123" s="1">
        <v>0</v>
      </c>
      <c r="FI123" s="1">
        <v>0</v>
      </c>
      <c r="FJ123" s="1">
        <v>0</v>
      </c>
      <c r="FK123" s="1">
        <v>0</v>
      </c>
      <c r="FL123" s="1">
        <v>0</v>
      </c>
      <c r="FM123" s="1">
        <v>32</v>
      </c>
      <c r="FN123" s="1">
        <v>4</v>
      </c>
      <c r="FO123" s="1">
        <v>0</v>
      </c>
      <c r="FP123" s="1">
        <v>8</v>
      </c>
      <c r="FQ123" s="1">
        <v>4</v>
      </c>
      <c r="FR123" s="1">
        <v>0</v>
      </c>
      <c r="FS123" s="1">
        <v>4</v>
      </c>
      <c r="FT123" s="1">
        <v>236</v>
      </c>
      <c r="FU123" s="1">
        <v>0</v>
      </c>
      <c r="FV123" s="1">
        <v>0</v>
      </c>
      <c r="FW123" s="1">
        <v>202</v>
      </c>
      <c r="FX123" s="1">
        <v>407</v>
      </c>
      <c r="FY123" s="1">
        <v>0</v>
      </c>
      <c r="FZ123" s="1">
        <v>24</v>
      </c>
      <c r="GA123" s="1">
        <v>0</v>
      </c>
      <c r="GB123" s="1">
        <v>3</v>
      </c>
      <c r="GC123" s="1">
        <v>0</v>
      </c>
      <c r="GD123" s="1">
        <v>41</v>
      </c>
      <c r="GE123" s="1">
        <v>0</v>
      </c>
      <c r="GF123" s="1">
        <v>4</v>
      </c>
      <c r="GG123" s="1">
        <v>0</v>
      </c>
      <c r="GH123" s="1">
        <v>0</v>
      </c>
      <c r="GI123" s="1">
        <v>39</v>
      </c>
      <c r="GJ123" s="1">
        <v>183</v>
      </c>
      <c r="GK123" s="1">
        <v>35</v>
      </c>
      <c r="GL123" s="1">
        <v>31</v>
      </c>
      <c r="GM123" s="1">
        <v>0</v>
      </c>
      <c r="GN123" s="1">
        <v>0</v>
      </c>
      <c r="GO123" s="1">
        <v>11</v>
      </c>
      <c r="GP123" s="1">
        <v>0</v>
      </c>
      <c r="GQ123" s="1">
        <v>13</v>
      </c>
      <c r="GR123" s="1">
        <v>0</v>
      </c>
      <c r="GS123" s="1">
        <v>17</v>
      </c>
      <c r="GT123" s="1">
        <v>10</v>
      </c>
      <c r="GU123" s="1">
        <v>30</v>
      </c>
      <c r="GV123" s="1">
        <v>0</v>
      </c>
      <c r="GW123" s="1">
        <v>0</v>
      </c>
      <c r="GX123" s="1">
        <v>0</v>
      </c>
      <c r="GY123" s="1">
        <v>0</v>
      </c>
      <c r="GZ123" s="1">
        <v>62</v>
      </c>
      <c r="HA123" s="1">
        <v>14</v>
      </c>
      <c r="HB123" s="1">
        <v>28</v>
      </c>
      <c r="HC123" s="1">
        <v>505</v>
      </c>
      <c r="HD123" s="1">
        <v>3</v>
      </c>
      <c r="HE123" s="1">
        <v>0</v>
      </c>
      <c r="HF123" s="1">
        <v>0</v>
      </c>
      <c r="HG123" s="1">
        <v>36</v>
      </c>
      <c r="HH123" s="1">
        <v>28</v>
      </c>
      <c r="HI123" s="1">
        <v>0</v>
      </c>
      <c r="HJ123" s="1">
        <v>10</v>
      </c>
      <c r="HK123" s="1">
        <v>0</v>
      </c>
      <c r="HL123" s="1">
        <v>11</v>
      </c>
      <c r="HM123" s="1">
        <v>0</v>
      </c>
      <c r="HN123" s="1">
        <v>0</v>
      </c>
      <c r="HO123" s="1">
        <v>0</v>
      </c>
      <c r="HP123" s="1">
        <v>10</v>
      </c>
      <c r="HQ123" s="1">
        <v>13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3</v>
      </c>
      <c r="HZ123" s="1">
        <v>0</v>
      </c>
      <c r="IA123" s="1">
        <v>0</v>
      </c>
      <c r="IB123" s="1">
        <v>4</v>
      </c>
      <c r="IC123" s="1">
        <v>0</v>
      </c>
      <c r="ID123" s="1">
        <v>0</v>
      </c>
      <c r="IE123" s="1">
        <v>6</v>
      </c>
      <c r="IF123" s="1">
        <v>47</v>
      </c>
      <c r="IG123" s="1">
        <v>4</v>
      </c>
      <c r="IH123" s="1">
        <v>611</v>
      </c>
      <c r="II123" s="1">
        <v>49</v>
      </c>
      <c r="IJ123" s="1">
        <v>3</v>
      </c>
      <c r="IK123" s="1">
        <v>0</v>
      </c>
      <c r="IL123" s="1">
        <v>0</v>
      </c>
      <c r="IM123" s="1">
        <v>11</v>
      </c>
      <c r="IN123" s="1">
        <v>2800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0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0</v>
      </c>
      <c r="SB123" s="1">
        <v>0</v>
      </c>
      <c r="SC123" s="1">
        <v>32</v>
      </c>
      <c r="SD123" s="1">
        <v>7</v>
      </c>
      <c r="SE123" s="1">
        <v>0</v>
      </c>
      <c r="SF123" s="1">
        <v>8</v>
      </c>
      <c r="SG123" s="1">
        <v>4</v>
      </c>
      <c r="SH123" s="1">
        <v>0</v>
      </c>
      <c r="SI123" s="1">
        <v>4</v>
      </c>
      <c r="SJ123" s="1">
        <v>235</v>
      </c>
      <c r="SK123" s="1">
        <v>0</v>
      </c>
      <c r="SL123" s="1">
        <v>0</v>
      </c>
      <c r="SM123" s="1">
        <v>205</v>
      </c>
      <c r="SN123" s="1">
        <v>411</v>
      </c>
      <c r="SO123" s="1">
        <v>0</v>
      </c>
      <c r="SP123" s="1">
        <v>24</v>
      </c>
      <c r="SQ123" s="1">
        <v>0</v>
      </c>
      <c r="SR123" s="1">
        <v>3</v>
      </c>
      <c r="SS123" s="1">
        <v>0</v>
      </c>
      <c r="ST123" s="1">
        <v>41</v>
      </c>
      <c r="SU123" s="1">
        <v>0</v>
      </c>
      <c r="SV123" s="1">
        <v>4</v>
      </c>
      <c r="SW123" s="1">
        <v>0</v>
      </c>
      <c r="SX123" s="1">
        <v>0</v>
      </c>
      <c r="SY123" s="1">
        <v>39</v>
      </c>
      <c r="SZ123" s="1">
        <v>186</v>
      </c>
      <c r="TA123" s="1">
        <v>35</v>
      </c>
      <c r="TB123" s="1">
        <v>31</v>
      </c>
      <c r="TC123" s="1">
        <v>0</v>
      </c>
      <c r="TD123" s="1">
        <v>0</v>
      </c>
      <c r="TE123" s="1">
        <v>11</v>
      </c>
      <c r="TF123" s="1">
        <v>0</v>
      </c>
      <c r="TG123" s="1">
        <v>13</v>
      </c>
      <c r="TH123" s="1">
        <v>0</v>
      </c>
      <c r="TI123" s="1">
        <v>17</v>
      </c>
      <c r="TJ123" s="1">
        <v>10</v>
      </c>
      <c r="TK123" s="1">
        <v>30</v>
      </c>
      <c r="TL123" s="1">
        <v>0</v>
      </c>
      <c r="TM123" s="1">
        <v>0</v>
      </c>
      <c r="TN123" s="1">
        <v>0</v>
      </c>
      <c r="TO123" s="1">
        <v>0</v>
      </c>
      <c r="TP123" s="1">
        <v>62</v>
      </c>
      <c r="TQ123" s="1">
        <v>18</v>
      </c>
      <c r="TR123" s="1">
        <v>28</v>
      </c>
      <c r="TS123" s="1">
        <v>505</v>
      </c>
      <c r="TT123" s="1">
        <v>3</v>
      </c>
      <c r="TU123" s="1">
        <v>0</v>
      </c>
      <c r="TV123" s="1">
        <v>0</v>
      </c>
      <c r="TW123" s="1">
        <v>36</v>
      </c>
      <c r="TX123" s="1">
        <v>28</v>
      </c>
      <c r="TY123" s="1">
        <v>0</v>
      </c>
      <c r="TZ123" s="1">
        <v>10</v>
      </c>
      <c r="UA123" s="1">
        <v>0</v>
      </c>
      <c r="UB123" s="1">
        <v>11</v>
      </c>
      <c r="UC123" s="1">
        <v>0</v>
      </c>
      <c r="UD123" s="1">
        <v>0</v>
      </c>
      <c r="UE123" s="1">
        <v>0</v>
      </c>
      <c r="UF123" s="1">
        <v>10</v>
      </c>
      <c r="UG123" s="1">
        <v>13</v>
      </c>
      <c r="UH123" s="1">
        <v>0</v>
      </c>
      <c r="UI123" s="1">
        <v>0</v>
      </c>
      <c r="UJ123" s="1">
        <v>0</v>
      </c>
      <c r="UK123" s="1">
        <v>0</v>
      </c>
      <c r="UL123" s="1">
        <v>4</v>
      </c>
      <c r="UM123" s="1">
        <v>0</v>
      </c>
      <c r="UN123" s="1">
        <v>0</v>
      </c>
      <c r="UO123" s="1">
        <v>3</v>
      </c>
      <c r="UP123" s="1">
        <v>0</v>
      </c>
      <c r="UQ123" s="1">
        <v>0</v>
      </c>
      <c r="UR123" s="1">
        <v>4</v>
      </c>
      <c r="US123" s="1">
        <v>0</v>
      </c>
      <c r="UT123" s="1">
        <v>0</v>
      </c>
      <c r="UU123" s="1">
        <v>6</v>
      </c>
      <c r="UV123" s="1">
        <v>45</v>
      </c>
      <c r="UW123" s="1">
        <v>4</v>
      </c>
      <c r="UX123" s="1">
        <v>618</v>
      </c>
      <c r="UY123" s="1">
        <v>49</v>
      </c>
      <c r="UZ123" s="1">
        <v>3</v>
      </c>
      <c r="VA123" s="1">
        <v>0</v>
      </c>
      <c r="VB123" s="1">
        <v>0</v>
      </c>
      <c r="VC123" s="1">
        <v>11</v>
      </c>
      <c r="VD123" s="1">
        <v>2819</v>
      </c>
    </row>
    <row r="124" spans="1:576" x14ac:dyDescent="0.25">
      <c r="A124" s="4">
        <v>121</v>
      </c>
      <c r="B124" s="1" t="s">
        <v>37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6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12</v>
      </c>
      <c r="FK124" s="1">
        <v>6</v>
      </c>
      <c r="FL124" s="1">
        <v>0</v>
      </c>
      <c r="FM124" s="1">
        <v>6</v>
      </c>
      <c r="FN124" s="1">
        <v>48</v>
      </c>
      <c r="FO124" s="1">
        <v>12</v>
      </c>
      <c r="FP124" s="1">
        <v>8</v>
      </c>
      <c r="FQ124" s="1">
        <v>51</v>
      </c>
      <c r="FR124" s="1">
        <v>0</v>
      </c>
      <c r="FS124" s="1">
        <v>45</v>
      </c>
      <c r="FT124" s="1">
        <v>116</v>
      </c>
      <c r="FU124" s="1">
        <v>0</v>
      </c>
      <c r="FV124" s="1">
        <v>6</v>
      </c>
      <c r="FW124" s="1">
        <v>21</v>
      </c>
      <c r="FX124" s="1">
        <v>89</v>
      </c>
      <c r="FY124" s="1">
        <v>0</v>
      </c>
      <c r="FZ124" s="1">
        <v>0</v>
      </c>
      <c r="GA124" s="1">
        <v>0</v>
      </c>
      <c r="GB124" s="1">
        <v>95</v>
      </c>
      <c r="GC124" s="1">
        <v>3</v>
      </c>
      <c r="GD124" s="1">
        <v>41</v>
      </c>
      <c r="GE124" s="1">
        <v>0</v>
      </c>
      <c r="GF124" s="1">
        <v>54</v>
      </c>
      <c r="GG124" s="1">
        <v>4</v>
      </c>
      <c r="GH124" s="1">
        <v>6</v>
      </c>
      <c r="GI124" s="1">
        <v>11</v>
      </c>
      <c r="GJ124" s="1">
        <v>42</v>
      </c>
      <c r="GK124" s="1">
        <v>187</v>
      </c>
      <c r="GL124" s="1">
        <v>18</v>
      </c>
      <c r="GM124" s="1">
        <v>0</v>
      </c>
      <c r="GN124" s="1">
        <v>0</v>
      </c>
      <c r="GO124" s="1">
        <v>48</v>
      </c>
      <c r="GP124" s="1">
        <v>3</v>
      </c>
      <c r="GQ124" s="1">
        <v>115</v>
      </c>
      <c r="GR124" s="1">
        <v>0</v>
      </c>
      <c r="GS124" s="1">
        <v>50</v>
      </c>
      <c r="GT124" s="1">
        <v>32</v>
      </c>
      <c r="GU124" s="1">
        <v>31</v>
      </c>
      <c r="GV124" s="1">
        <v>0</v>
      </c>
      <c r="GW124" s="1">
        <v>3</v>
      </c>
      <c r="GX124" s="1">
        <v>40</v>
      </c>
      <c r="GY124" s="1">
        <v>5</v>
      </c>
      <c r="GZ124" s="1">
        <v>21</v>
      </c>
      <c r="HA124" s="1">
        <v>24</v>
      </c>
      <c r="HB124" s="1">
        <v>110</v>
      </c>
      <c r="HC124" s="1">
        <v>85</v>
      </c>
      <c r="HD124" s="1">
        <v>5</v>
      </c>
      <c r="HE124" s="1">
        <v>10</v>
      </c>
      <c r="HF124" s="1">
        <v>0</v>
      </c>
      <c r="HG124" s="1">
        <v>41</v>
      </c>
      <c r="HH124" s="1">
        <v>86</v>
      </c>
      <c r="HI124" s="1">
        <v>4</v>
      </c>
      <c r="HJ124" s="1">
        <v>91</v>
      </c>
      <c r="HK124" s="1">
        <v>36</v>
      </c>
      <c r="HL124" s="1">
        <v>0</v>
      </c>
      <c r="HM124" s="1">
        <v>0</v>
      </c>
      <c r="HN124" s="1">
        <v>7</v>
      </c>
      <c r="HO124" s="1">
        <v>9</v>
      </c>
      <c r="HP124" s="1">
        <v>0</v>
      </c>
      <c r="HQ124" s="1">
        <v>71</v>
      </c>
      <c r="HR124" s="1">
        <v>0</v>
      </c>
      <c r="HS124" s="1">
        <v>0</v>
      </c>
      <c r="HT124" s="1">
        <v>0</v>
      </c>
      <c r="HU124" s="1">
        <v>0</v>
      </c>
      <c r="HV124" s="1">
        <v>39</v>
      </c>
      <c r="HW124" s="1">
        <v>0</v>
      </c>
      <c r="HX124" s="1">
        <v>8</v>
      </c>
      <c r="HY124" s="1">
        <v>0</v>
      </c>
      <c r="HZ124" s="1">
        <v>0</v>
      </c>
      <c r="IA124" s="1">
        <v>6</v>
      </c>
      <c r="IB124" s="1">
        <v>0</v>
      </c>
      <c r="IC124" s="1">
        <v>0</v>
      </c>
      <c r="ID124" s="1">
        <v>0</v>
      </c>
      <c r="IE124" s="1">
        <v>45</v>
      </c>
      <c r="IF124" s="1">
        <v>124</v>
      </c>
      <c r="IG124" s="1">
        <v>7</v>
      </c>
      <c r="IH124" s="1">
        <v>84</v>
      </c>
      <c r="II124" s="1">
        <v>74</v>
      </c>
      <c r="IJ124" s="1">
        <v>13</v>
      </c>
      <c r="IK124" s="1">
        <v>0</v>
      </c>
      <c r="IL124" s="1">
        <v>0</v>
      </c>
      <c r="IM124" s="1">
        <v>0</v>
      </c>
      <c r="IN124" s="1">
        <v>2173</v>
      </c>
      <c r="IO124" s="1">
        <v>0</v>
      </c>
      <c r="IP124" s="1">
        <v>0</v>
      </c>
      <c r="IQ124" s="1">
        <v>0</v>
      </c>
      <c r="IR124" s="1">
        <v>0</v>
      </c>
      <c r="IS124" s="1">
        <v>6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0</v>
      </c>
      <c r="IZ124" s="1">
        <v>0</v>
      </c>
      <c r="JA124" s="1">
        <v>0</v>
      </c>
      <c r="JB124" s="1">
        <v>0</v>
      </c>
      <c r="JC124" s="1">
        <v>0</v>
      </c>
      <c r="JD124" s="1">
        <v>0</v>
      </c>
      <c r="JE124" s="1">
        <v>0</v>
      </c>
      <c r="JF124" s="1">
        <v>0</v>
      </c>
      <c r="JG124" s="1">
        <v>0</v>
      </c>
      <c r="JH124" s="1">
        <v>0</v>
      </c>
      <c r="JI124" s="1">
        <v>0</v>
      </c>
      <c r="JJ124" s="1">
        <v>0</v>
      </c>
      <c r="JK124" s="1">
        <v>0</v>
      </c>
      <c r="JL124" s="1">
        <v>0</v>
      </c>
      <c r="JM124" s="1">
        <v>0</v>
      </c>
      <c r="JN124" s="1">
        <v>0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0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0</v>
      </c>
      <c r="KN124" s="1">
        <v>0</v>
      </c>
      <c r="KO124" s="1">
        <v>0</v>
      </c>
      <c r="KP124" s="1">
        <v>0</v>
      </c>
      <c r="KQ124" s="1">
        <v>0</v>
      </c>
      <c r="KR124" s="1">
        <v>0</v>
      </c>
      <c r="KS124" s="1">
        <v>0</v>
      </c>
      <c r="KT124" s="1">
        <v>0</v>
      </c>
      <c r="KU124" s="1">
        <v>0</v>
      </c>
      <c r="KV124" s="1">
        <v>0</v>
      </c>
      <c r="KW124" s="1">
        <v>0</v>
      </c>
      <c r="KX124" s="1">
        <v>0</v>
      </c>
      <c r="KY124" s="1">
        <v>0</v>
      </c>
      <c r="KZ124" s="1">
        <v>0</v>
      </c>
      <c r="LA124" s="1">
        <v>0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0</v>
      </c>
      <c r="LJ124" s="1">
        <v>0</v>
      </c>
      <c r="LK124" s="1">
        <v>0</v>
      </c>
      <c r="LL124" s="1">
        <v>0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3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8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6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0</v>
      </c>
      <c r="PF124" s="1">
        <v>0</v>
      </c>
      <c r="PG124" s="1">
        <v>0</v>
      </c>
      <c r="PH124" s="1">
        <v>0</v>
      </c>
      <c r="PI124" s="1">
        <v>0</v>
      </c>
      <c r="PJ124" s="1">
        <v>0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0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15</v>
      </c>
      <c r="SA124" s="1">
        <v>6</v>
      </c>
      <c r="SB124" s="1">
        <v>0</v>
      </c>
      <c r="SC124" s="1">
        <v>6</v>
      </c>
      <c r="SD124" s="1">
        <v>48</v>
      </c>
      <c r="SE124" s="1">
        <v>9</v>
      </c>
      <c r="SF124" s="1">
        <v>8</v>
      </c>
      <c r="SG124" s="1">
        <v>52</v>
      </c>
      <c r="SH124" s="1">
        <v>0</v>
      </c>
      <c r="SI124" s="1">
        <v>50</v>
      </c>
      <c r="SJ124" s="1">
        <v>111</v>
      </c>
      <c r="SK124" s="1">
        <v>0</v>
      </c>
      <c r="SL124" s="1">
        <v>6</v>
      </c>
      <c r="SM124" s="1">
        <v>22</v>
      </c>
      <c r="SN124" s="1">
        <v>89</v>
      </c>
      <c r="SO124" s="1">
        <v>0</v>
      </c>
      <c r="SP124" s="1">
        <v>0</v>
      </c>
      <c r="SQ124" s="1">
        <v>0</v>
      </c>
      <c r="SR124" s="1">
        <v>101</v>
      </c>
      <c r="SS124" s="1">
        <v>3</v>
      </c>
      <c r="ST124" s="1">
        <v>41</v>
      </c>
      <c r="SU124" s="1">
        <v>0</v>
      </c>
      <c r="SV124" s="1">
        <v>60</v>
      </c>
      <c r="SW124" s="1">
        <v>4</v>
      </c>
      <c r="SX124" s="1">
        <v>6</v>
      </c>
      <c r="SY124" s="1">
        <v>11</v>
      </c>
      <c r="SZ124" s="1">
        <v>45</v>
      </c>
      <c r="TA124" s="1">
        <v>186</v>
      </c>
      <c r="TB124" s="1">
        <v>19</v>
      </c>
      <c r="TC124" s="1">
        <v>0</v>
      </c>
      <c r="TD124" s="1">
        <v>0</v>
      </c>
      <c r="TE124" s="1">
        <v>46</v>
      </c>
      <c r="TF124" s="1">
        <v>3</v>
      </c>
      <c r="TG124" s="1">
        <v>115</v>
      </c>
      <c r="TH124" s="1">
        <v>0</v>
      </c>
      <c r="TI124" s="1">
        <v>50</v>
      </c>
      <c r="TJ124" s="1">
        <v>29</v>
      </c>
      <c r="TK124" s="1">
        <v>31</v>
      </c>
      <c r="TL124" s="1">
        <v>0</v>
      </c>
      <c r="TM124" s="1">
        <v>3</v>
      </c>
      <c r="TN124" s="1">
        <v>38</v>
      </c>
      <c r="TO124" s="1">
        <v>5</v>
      </c>
      <c r="TP124" s="1">
        <v>21</v>
      </c>
      <c r="TQ124" s="1">
        <v>24</v>
      </c>
      <c r="TR124" s="1">
        <v>111</v>
      </c>
      <c r="TS124" s="1">
        <v>88</v>
      </c>
      <c r="TT124" s="1">
        <v>5</v>
      </c>
      <c r="TU124" s="1">
        <v>10</v>
      </c>
      <c r="TV124" s="1">
        <v>0</v>
      </c>
      <c r="TW124" s="1">
        <v>42</v>
      </c>
      <c r="TX124" s="1">
        <v>86</v>
      </c>
      <c r="TY124" s="1">
        <v>3</v>
      </c>
      <c r="TZ124" s="1">
        <v>91</v>
      </c>
      <c r="UA124" s="1">
        <v>36</v>
      </c>
      <c r="UB124" s="1">
        <v>0</v>
      </c>
      <c r="UC124" s="1">
        <v>0</v>
      </c>
      <c r="UD124" s="1">
        <v>7</v>
      </c>
      <c r="UE124" s="1">
        <v>9</v>
      </c>
      <c r="UF124" s="1">
        <v>0</v>
      </c>
      <c r="UG124" s="1">
        <v>74</v>
      </c>
      <c r="UH124" s="1">
        <v>0</v>
      </c>
      <c r="UI124" s="1">
        <v>0</v>
      </c>
      <c r="UJ124" s="1">
        <v>3</v>
      </c>
      <c r="UK124" s="1">
        <v>0</v>
      </c>
      <c r="UL124" s="1">
        <v>39</v>
      </c>
      <c r="UM124" s="1">
        <v>0</v>
      </c>
      <c r="UN124" s="1">
        <v>8</v>
      </c>
      <c r="UO124" s="1">
        <v>0</v>
      </c>
      <c r="UP124" s="1">
        <v>0</v>
      </c>
      <c r="UQ124" s="1">
        <v>6</v>
      </c>
      <c r="UR124" s="1">
        <v>0</v>
      </c>
      <c r="US124" s="1">
        <v>0</v>
      </c>
      <c r="UT124" s="1">
        <v>0</v>
      </c>
      <c r="UU124" s="1">
        <v>49</v>
      </c>
      <c r="UV124" s="1">
        <v>126</v>
      </c>
      <c r="UW124" s="1">
        <v>7</v>
      </c>
      <c r="UX124" s="1">
        <v>87</v>
      </c>
      <c r="UY124" s="1">
        <v>74</v>
      </c>
      <c r="UZ124" s="1">
        <v>13</v>
      </c>
      <c r="VA124" s="1">
        <v>0</v>
      </c>
      <c r="VB124" s="1">
        <v>0</v>
      </c>
      <c r="VC124" s="1">
        <v>0</v>
      </c>
      <c r="VD124" s="1">
        <v>2213</v>
      </c>
    </row>
    <row r="125" spans="1:576" x14ac:dyDescent="0.25">
      <c r="A125" s="4">
        <v>122</v>
      </c>
      <c r="B125" s="1" t="s">
        <v>94</v>
      </c>
      <c r="C125" s="1">
        <v>0</v>
      </c>
      <c r="D125" s="1">
        <v>0</v>
      </c>
      <c r="E125" s="1">
        <v>4</v>
      </c>
      <c r="F125" s="1">
        <v>45</v>
      </c>
      <c r="G125" s="1">
        <v>0</v>
      </c>
      <c r="H125" s="1">
        <v>0</v>
      </c>
      <c r="I125" s="1">
        <v>3</v>
      </c>
      <c r="J125" s="1">
        <v>0</v>
      </c>
      <c r="K125" s="1">
        <v>39</v>
      </c>
      <c r="L125" s="1">
        <v>123</v>
      </c>
      <c r="M125" s="1">
        <v>0</v>
      </c>
      <c r="N125" s="1">
        <v>0</v>
      </c>
      <c r="O125" s="1">
        <v>49</v>
      </c>
      <c r="P125" s="1">
        <v>431</v>
      </c>
      <c r="Q125" s="1">
        <v>0</v>
      </c>
      <c r="R125" s="1">
        <v>3</v>
      </c>
      <c r="S125" s="1">
        <v>0</v>
      </c>
      <c r="T125" s="1">
        <v>37</v>
      </c>
      <c r="U125" s="1">
        <v>0</v>
      </c>
      <c r="V125" s="1">
        <v>4</v>
      </c>
      <c r="W125" s="1">
        <v>0</v>
      </c>
      <c r="X125" s="1">
        <v>17</v>
      </c>
      <c r="Y125" s="1">
        <v>0</v>
      </c>
      <c r="Z125" s="1">
        <v>0</v>
      </c>
      <c r="AA125" s="1">
        <v>8</v>
      </c>
      <c r="AB125" s="1">
        <v>238</v>
      </c>
      <c r="AC125" s="1">
        <v>22</v>
      </c>
      <c r="AD125" s="1">
        <v>0</v>
      </c>
      <c r="AE125" s="1">
        <v>0</v>
      </c>
      <c r="AF125" s="1">
        <v>0</v>
      </c>
      <c r="AG125" s="1">
        <v>11</v>
      </c>
      <c r="AH125" s="1">
        <v>0</v>
      </c>
      <c r="AI125" s="1">
        <v>219</v>
      </c>
      <c r="AJ125" s="1">
        <v>0</v>
      </c>
      <c r="AK125" s="1">
        <v>43</v>
      </c>
      <c r="AL125" s="1">
        <v>69</v>
      </c>
      <c r="AM125" s="1">
        <v>5</v>
      </c>
      <c r="AN125" s="1">
        <v>0</v>
      </c>
      <c r="AO125" s="1">
        <v>3</v>
      </c>
      <c r="AP125" s="1">
        <v>19</v>
      </c>
      <c r="AQ125" s="1">
        <v>0</v>
      </c>
      <c r="AR125" s="1">
        <v>48</v>
      </c>
      <c r="AS125" s="1">
        <v>8</v>
      </c>
      <c r="AT125" s="1">
        <v>41</v>
      </c>
      <c r="AU125" s="1">
        <v>175</v>
      </c>
      <c r="AV125" s="1">
        <v>0</v>
      </c>
      <c r="AW125" s="1">
        <v>10</v>
      </c>
      <c r="AX125" s="1">
        <v>0</v>
      </c>
      <c r="AY125" s="1">
        <v>178</v>
      </c>
      <c r="AZ125" s="1">
        <v>10</v>
      </c>
      <c r="BA125" s="1">
        <v>10</v>
      </c>
      <c r="BB125" s="1">
        <v>91</v>
      </c>
      <c r="BC125" s="1">
        <v>0</v>
      </c>
      <c r="BD125" s="1">
        <v>0</v>
      </c>
      <c r="BE125" s="1">
        <v>3</v>
      </c>
      <c r="BF125" s="1">
        <v>0</v>
      </c>
      <c r="BG125" s="1">
        <v>0</v>
      </c>
      <c r="BH125" s="1">
        <v>0</v>
      </c>
      <c r="BI125" s="1">
        <v>7</v>
      </c>
      <c r="BJ125" s="1">
        <v>0</v>
      </c>
      <c r="BK125" s="1">
        <v>0</v>
      </c>
      <c r="BL125" s="1">
        <v>0</v>
      </c>
      <c r="BM125" s="1">
        <v>0</v>
      </c>
      <c r="BN125" s="1">
        <v>16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41</v>
      </c>
      <c r="BX125" s="1">
        <v>160</v>
      </c>
      <c r="BY125" s="1">
        <v>0</v>
      </c>
      <c r="BZ125" s="1">
        <v>388</v>
      </c>
      <c r="CA125" s="1">
        <v>13</v>
      </c>
      <c r="CB125" s="1">
        <v>7</v>
      </c>
      <c r="CC125" s="1">
        <v>0</v>
      </c>
      <c r="CD125" s="1">
        <v>0</v>
      </c>
      <c r="CE125" s="1">
        <v>0</v>
      </c>
      <c r="CF125" s="1">
        <v>2613</v>
      </c>
      <c r="CG125" s="1">
        <v>4</v>
      </c>
      <c r="CH125" s="1">
        <v>4</v>
      </c>
      <c r="CI125" s="1">
        <v>129</v>
      </c>
      <c r="CJ125" s="1">
        <v>368</v>
      </c>
      <c r="CK125" s="1">
        <v>29</v>
      </c>
      <c r="CL125" s="1">
        <v>80</v>
      </c>
      <c r="CM125" s="1">
        <v>73</v>
      </c>
      <c r="CN125" s="1">
        <v>3</v>
      </c>
      <c r="CO125" s="1">
        <v>562</v>
      </c>
      <c r="CP125" s="1">
        <v>576</v>
      </c>
      <c r="CQ125" s="1">
        <v>5</v>
      </c>
      <c r="CR125" s="1">
        <v>35</v>
      </c>
      <c r="CS125" s="1">
        <v>1346</v>
      </c>
      <c r="CT125" s="1">
        <v>7828</v>
      </c>
      <c r="CU125" s="1">
        <v>5</v>
      </c>
      <c r="CV125" s="1">
        <v>25</v>
      </c>
      <c r="CW125" s="1">
        <v>3</v>
      </c>
      <c r="CX125" s="1">
        <v>373</v>
      </c>
      <c r="CY125" s="1">
        <v>11</v>
      </c>
      <c r="CZ125" s="1">
        <v>173</v>
      </c>
      <c r="DA125" s="1">
        <v>4</v>
      </c>
      <c r="DB125" s="1">
        <v>322</v>
      </c>
      <c r="DC125" s="1">
        <v>5</v>
      </c>
      <c r="DD125" s="1">
        <v>4</v>
      </c>
      <c r="DE125" s="1">
        <v>142</v>
      </c>
      <c r="DF125" s="1">
        <v>2642</v>
      </c>
      <c r="DG125" s="1">
        <v>421</v>
      </c>
      <c r="DH125" s="1">
        <v>116</v>
      </c>
      <c r="DI125" s="1">
        <v>11</v>
      </c>
      <c r="DJ125" s="1">
        <v>4</v>
      </c>
      <c r="DK125" s="1">
        <v>64</v>
      </c>
      <c r="DL125" s="1">
        <v>12</v>
      </c>
      <c r="DM125" s="1">
        <v>2506</v>
      </c>
      <c r="DN125" s="1">
        <v>0</v>
      </c>
      <c r="DO125" s="1">
        <v>432</v>
      </c>
      <c r="DP125" s="1">
        <v>1824</v>
      </c>
      <c r="DQ125" s="1">
        <v>97</v>
      </c>
      <c r="DR125" s="1">
        <v>0</v>
      </c>
      <c r="DS125" s="1">
        <v>10</v>
      </c>
      <c r="DT125" s="1">
        <v>344</v>
      </c>
      <c r="DU125" s="1">
        <v>0</v>
      </c>
      <c r="DV125" s="1">
        <v>87</v>
      </c>
      <c r="DW125" s="1">
        <v>382</v>
      </c>
      <c r="DX125" s="1">
        <v>472</v>
      </c>
      <c r="DY125" s="1">
        <v>891</v>
      </c>
      <c r="DZ125" s="1">
        <v>33</v>
      </c>
      <c r="EA125" s="1">
        <v>76</v>
      </c>
      <c r="EB125" s="1">
        <v>19</v>
      </c>
      <c r="EC125" s="1">
        <v>4154</v>
      </c>
      <c r="ED125" s="1">
        <v>309</v>
      </c>
      <c r="EE125" s="1">
        <v>28</v>
      </c>
      <c r="EF125" s="1">
        <v>501</v>
      </c>
      <c r="EG125" s="1">
        <v>41</v>
      </c>
      <c r="EH125" s="1">
        <v>5</v>
      </c>
      <c r="EI125" s="1">
        <v>0</v>
      </c>
      <c r="EJ125" s="1">
        <v>8</v>
      </c>
      <c r="EK125" s="1">
        <v>67</v>
      </c>
      <c r="EL125" s="1">
        <v>11</v>
      </c>
      <c r="EM125" s="1">
        <v>97</v>
      </c>
      <c r="EN125" s="1">
        <v>0</v>
      </c>
      <c r="EO125" s="1">
        <v>0</v>
      </c>
      <c r="EP125" s="1">
        <v>10</v>
      </c>
      <c r="EQ125" s="1">
        <v>4</v>
      </c>
      <c r="ER125" s="1">
        <v>262</v>
      </c>
      <c r="ES125" s="1">
        <v>5</v>
      </c>
      <c r="ET125" s="1">
        <v>8</v>
      </c>
      <c r="EU125" s="1">
        <v>24</v>
      </c>
      <c r="EV125" s="1">
        <v>3</v>
      </c>
      <c r="EW125" s="1">
        <v>31</v>
      </c>
      <c r="EX125" s="1">
        <v>68</v>
      </c>
      <c r="EY125" s="1">
        <v>23</v>
      </c>
      <c r="EZ125" s="1">
        <v>0</v>
      </c>
      <c r="FA125" s="1">
        <v>1378</v>
      </c>
      <c r="FB125" s="1">
        <v>1687</v>
      </c>
      <c r="FC125" s="1">
        <v>43</v>
      </c>
      <c r="FD125" s="1">
        <v>1561</v>
      </c>
      <c r="FE125" s="1">
        <v>81</v>
      </c>
      <c r="FF125" s="1">
        <v>170</v>
      </c>
      <c r="FG125" s="1">
        <v>3</v>
      </c>
      <c r="FH125" s="1">
        <v>0</v>
      </c>
      <c r="FI125" s="1">
        <v>15</v>
      </c>
      <c r="FJ125" s="1">
        <v>33142</v>
      </c>
      <c r="FK125" s="1">
        <v>0</v>
      </c>
      <c r="FL125" s="1">
        <v>3</v>
      </c>
      <c r="FM125" s="1">
        <v>74</v>
      </c>
      <c r="FN125" s="1">
        <v>311</v>
      </c>
      <c r="FO125" s="1">
        <v>37</v>
      </c>
      <c r="FP125" s="1">
        <v>57</v>
      </c>
      <c r="FQ125" s="1">
        <v>182</v>
      </c>
      <c r="FR125" s="1">
        <v>10</v>
      </c>
      <c r="FS125" s="1">
        <v>491</v>
      </c>
      <c r="FT125" s="1">
        <v>491</v>
      </c>
      <c r="FU125" s="1">
        <v>0</v>
      </c>
      <c r="FV125" s="1">
        <v>24</v>
      </c>
      <c r="FW125" s="1">
        <v>610</v>
      </c>
      <c r="FX125" s="1">
        <v>4869</v>
      </c>
      <c r="FY125" s="1">
        <v>4</v>
      </c>
      <c r="FZ125" s="1">
        <v>7</v>
      </c>
      <c r="GA125" s="1">
        <v>4</v>
      </c>
      <c r="GB125" s="1">
        <v>229</v>
      </c>
      <c r="GC125" s="1">
        <v>21</v>
      </c>
      <c r="GD125" s="1">
        <v>295</v>
      </c>
      <c r="GE125" s="1">
        <v>0</v>
      </c>
      <c r="GF125" s="1">
        <v>493</v>
      </c>
      <c r="GG125" s="1">
        <v>0</v>
      </c>
      <c r="GH125" s="1">
        <v>3</v>
      </c>
      <c r="GI125" s="1">
        <v>83</v>
      </c>
      <c r="GJ125" s="1">
        <v>2194</v>
      </c>
      <c r="GK125" s="1">
        <v>202</v>
      </c>
      <c r="GL125" s="1">
        <v>34</v>
      </c>
      <c r="GM125" s="1">
        <v>10</v>
      </c>
      <c r="GN125" s="1">
        <v>0</v>
      </c>
      <c r="GO125" s="1">
        <v>88</v>
      </c>
      <c r="GP125" s="1">
        <v>0</v>
      </c>
      <c r="GQ125" s="1">
        <v>922</v>
      </c>
      <c r="GR125" s="1">
        <v>0</v>
      </c>
      <c r="GS125" s="1">
        <v>846</v>
      </c>
      <c r="GT125" s="1">
        <v>1296</v>
      </c>
      <c r="GU125" s="1">
        <v>38</v>
      </c>
      <c r="GV125" s="1">
        <v>0</v>
      </c>
      <c r="GW125" s="1">
        <v>32</v>
      </c>
      <c r="GX125" s="1">
        <v>319</v>
      </c>
      <c r="GY125" s="1">
        <v>0</v>
      </c>
      <c r="GZ125" s="1">
        <v>85</v>
      </c>
      <c r="HA125" s="1">
        <v>296</v>
      </c>
      <c r="HB125" s="1">
        <v>231</v>
      </c>
      <c r="HC125" s="1">
        <v>452</v>
      </c>
      <c r="HD125" s="1">
        <v>15</v>
      </c>
      <c r="HE125" s="1">
        <v>75</v>
      </c>
      <c r="HF125" s="1">
        <v>8</v>
      </c>
      <c r="HG125" s="1">
        <v>1875</v>
      </c>
      <c r="HH125" s="1">
        <v>221</v>
      </c>
      <c r="HI125" s="1">
        <v>31</v>
      </c>
      <c r="HJ125" s="1">
        <v>246</v>
      </c>
      <c r="HK125" s="1">
        <v>169</v>
      </c>
      <c r="HL125" s="1">
        <v>4</v>
      </c>
      <c r="HM125" s="1">
        <v>0</v>
      </c>
      <c r="HN125" s="1">
        <v>4</v>
      </c>
      <c r="HO125" s="1">
        <v>86</v>
      </c>
      <c r="HP125" s="1">
        <v>4</v>
      </c>
      <c r="HQ125" s="1">
        <v>88</v>
      </c>
      <c r="HR125" s="1">
        <v>0</v>
      </c>
      <c r="HS125" s="1">
        <v>0</v>
      </c>
      <c r="HT125" s="1">
        <v>15</v>
      </c>
      <c r="HU125" s="1">
        <v>8</v>
      </c>
      <c r="HV125" s="1">
        <v>225</v>
      </c>
      <c r="HW125" s="1">
        <v>0</v>
      </c>
      <c r="HX125" s="1">
        <v>11</v>
      </c>
      <c r="HY125" s="1">
        <v>0</v>
      </c>
      <c r="HZ125" s="1">
        <v>3</v>
      </c>
      <c r="IA125" s="1">
        <v>14</v>
      </c>
      <c r="IB125" s="1">
        <v>41</v>
      </c>
      <c r="IC125" s="1">
        <v>33</v>
      </c>
      <c r="ID125" s="1">
        <v>0</v>
      </c>
      <c r="IE125" s="1">
        <v>789</v>
      </c>
      <c r="IF125" s="1">
        <v>1005</v>
      </c>
      <c r="IG125" s="1">
        <v>10</v>
      </c>
      <c r="IH125" s="1">
        <v>697</v>
      </c>
      <c r="II125" s="1">
        <v>60</v>
      </c>
      <c r="IJ125" s="1">
        <v>196</v>
      </c>
      <c r="IK125" s="1">
        <v>0</v>
      </c>
      <c r="IL125" s="1">
        <v>0</v>
      </c>
      <c r="IM125" s="1">
        <v>14</v>
      </c>
      <c r="IN125" s="1">
        <v>21316</v>
      </c>
      <c r="IO125" s="1">
        <v>0</v>
      </c>
      <c r="IP125" s="1">
        <v>0</v>
      </c>
      <c r="IQ125" s="1">
        <v>15</v>
      </c>
      <c r="IR125" s="1">
        <v>128</v>
      </c>
      <c r="IS125" s="1">
        <v>3</v>
      </c>
      <c r="IT125" s="1">
        <v>4</v>
      </c>
      <c r="IU125" s="1">
        <v>19</v>
      </c>
      <c r="IV125" s="1">
        <v>0</v>
      </c>
      <c r="IW125" s="1">
        <v>169</v>
      </c>
      <c r="IX125" s="1">
        <v>353</v>
      </c>
      <c r="IY125" s="1">
        <v>0</v>
      </c>
      <c r="IZ125" s="1">
        <v>4</v>
      </c>
      <c r="JA125" s="1">
        <v>170</v>
      </c>
      <c r="JB125" s="1">
        <v>1463</v>
      </c>
      <c r="JC125" s="1">
        <v>0</v>
      </c>
      <c r="JD125" s="1">
        <v>0</v>
      </c>
      <c r="JE125" s="1">
        <v>0</v>
      </c>
      <c r="JF125" s="1">
        <v>100</v>
      </c>
      <c r="JG125" s="1">
        <v>4</v>
      </c>
      <c r="JH125" s="1">
        <v>58</v>
      </c>
      <c r="JI125" s="1">
        <v>0</v>
      </c>
      <c r="JJ125" s="1">
        <v>87</v>
      </c>
      <c r="JK125" s="1">
        <v>0</v>
      </c>
      <c r="JL125" s="1">
        <v>0</v>
      </c>
      <c r="JM125" s="1">
        <v>18</v>
      </c>
      <c r="JN125" s="1">
        <v>952</v>
      </c>
      <c r="JO125" s="1">
        <v>126</v>
      </c>
      <c r="JP125" s="1">
        <v>24</v>
      </c>
      <c r="JQ125" s="1">
        <v>0</v>
      </c>
      <c r="JR125" s="1">
        <v>0</v>
      </c>
      <c r="JS125" s="1">
        <v>20</v>
      </c>
      <c r="JT125" s="1">
        <v>0</v>
      </c>
      <c r="JU125" s="1">
        <v>104</v>
      </c>
      <c r="JV125" s="1">
        <v>0</v>
      </c>
      <c r="JW125" s="1">
        <v>160</v>
      </c>
      <c r="JX125" s="1">
        <v>456</v>
      </c>
      <c r="JY125" s="1">
        <v>5</v>
      </c>
      <c r="JZ125" s="1">
        <v>0</v>
      </c>
      <c r="KA125" s="1">
        <v>0</v>
      </c>
      <c r="KB125" s="1">
        <v>120</v>
      </c>
      <c r="KC125" s="1">
        <v>3</v>
      </c>
      <c r="KD125" s="1">
        <v>36</v>
      </c>
      <c r="KE125" s="1">
        <v>29</v>
      </c>
      <c r="KF125" s="1">
        <v>68</v>
      </c>
      <c r="KG125" s="1">
        <v>219</v>
      </c>
      <c r="KH125" s="1">
        <v>24</v>
      </c>
      <c r="KI125" s="1">
        <v>5</v>
      </c>
      <c r="KJ125" s="1">
        <v>4</v>
      </c>
      <c r="KK125" s="1">
        <v>973</v>
      </c>
      <c r="KL125" s="1">
        <v>38</v>
      </c>
      <c r="KM125" s="1">
        <v>7</v>
      </c>
      <c r="KN125" s="1">
        <v>48</v>
      </c>
      <c r="KO125" s="1">
        <v>7</v>
      </c>
      <c r="KP125" s="1">
        <v>0</v>
      </c>
      <c r="KQ125" s="1">
        <v>3</v>
      </c>
      <c r="KR125" s="1">
        <v>0</v>
      </c>
      <c r="KS125" s="1">
        <v>10</v>
      </c>
      <c r="KT125" s="1">
        <v>9</v>
      </c>
      <c r="KU125" s="1">
        <v>17</v>
      </c>
      <c r="KV125" s="1">
        <v>0</v>
      </c>
      <c r="KW125" s="1">
        <v>0</v>
      </c>
      <c r="KX125" s="1">
        <v>8</v>
      </c>
      <c r="KY125" s="1">
        <v>0</v>
      </c>
      <c r="KZ125" s="1">
        <v>37</v>
      </c>
      <c r="LA125" s="1">
        <v>0</v>
      </c>
      <c r="LB125" s="1">
        <v>0</v>
      </c>
      <c r="LC125" s="1">
        <v>6</v>
      </c>
      <c r="LD125" s="1">
        <v>0</v>
      </c>
      <c r="LE125" s="1">
        <v>0</v>
      </c>
      <c r="LF125" s="1">
        <v>10</v>
      </c>
      <c r="LG125" s="1">
        <v>15</v>
      </c>
      <c r="LH125" s="1">
        <v>0</v>
      </c>
      <c r="LI125" s="1">
        <v>199</v>
      </c>
      <c r="LJ125" s="1">
        <v>735</v>
      </c>
      <c r="LK125" s="1">
        <v>3</v>
      </c>
      <c r="LL125" s="1">
        <v>230</v>
      </c>
      <c r="LM125" s="1">
        <v>12</v>
      </c>
      <c r="LN125" s="1">
        <v>7</v>
      </c>
      <c r="LO125" s="1">
        <v>0</v>
      </c>
      <c r="LP125" s="1">
        <v>0</v>
      </c>
      <c r="LQ125" s="1">
        <v>0</v>
      </c>
      <c r="LR125" s="1">
        <v>7317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5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4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4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3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29</v>
      </c>
      <c r="SA125" s="1">
        <v>0</v>
      </c>
      <c r="SB125" s="1">
        <v>0</v>
      </c>
      <c r="SC125" s="1">
        <v>220</v>
      </c>
      <c r="SD125" s="1">
        <v>849</v>
      </c>
      <c r="SE125" s="1">
        <v>68</v>
      </c>
      <c r="SF125" s="1">
        <v>146</v>
      </c>
      <c r="SG125" s="1">
        <v>283</v>
      </c>
      <c r="SH125" s="1">
        <v>13</v>
      </c>
      <c r="SI125" s="1">
        <v>1258</v>
      </c>
      <c r="SJ125" s="1">
        <v>1536</v>
      </c>
      <c r="SK125" s="1">
        <v>7</v>
      </c>
      <c r="SL125" s="1">
        <v>63</v>
      </c>
      <c r="SM125" s="1">
        <v>2173</v>
      </c>
      <c r="SN125" s="1">
        <v>14594</v>
      </c>
      <c r="SO125" s="1">
        <v>7</v>
      </c>
      <c r="SP125" s="1">
        <v>36</v>
      </c>
      <c r="SQ125" s="1">
        <v>10</v>
      </c>
      <c r="SR125" s="1">
        <v>739</v>
      </c>
      <c r="SS125" s="1">
        <v>38</v>
      </c>
      <c r="ST125" s="1">
        <v>533</v>
      </c>
      <c r="SU125" s="1">
        <v>4</v>
      </c>
      <c r="SV125" s="1">
        <v>920</v>
      </c>
      <c r="SW125" s="1">
        <v>4</v>
      </c>
      <c r="SX125" s="1">
        <v>12</v>
      </c>
      <c r="SY125" s="1">
        <v>260</v>
      </c>
      <c r="SZ125" s="1">
        <v>6028</v>
      </c>
      <c r="TA125" s="1">
        <v>774</v>
      </c>
      <c r="TB125" s="1">
        <v>179</v>
      </c>
      <c r="TC125" s="1">
        <v>19</v>
      </c>
      <c r="TD125" s="1">
        <v>3</v>
      </c>
      <c r="TE125" s="1">
        <v>186</v>
      </c>
      <c r="TF125" s="1">
        <v>12</v>
      </c>
      <c r="TG125" s="1">
        <v>3745</v>
      </c>
      <c r="TH125" s="1">
        <v>0</v>
      </c>
      <c r="TI125" s="1">
        <v>1474</v>
      </c>
      <c r="TJ125" s="1">
        <v>3645</v>
      </c>
      <c r="TK125" s="1">
        <v>146</v>
      </c>
      <c r="TL125" s="1">
        <v>0</v>
      </c>
      <c r="TM125" s="1">
        <v>49</v>
      </c>
      <c r="TN125" s="1">
        <v>809</v>
      </c>
      <c r="TO125" s="1">
        <v>0</v>
      </c>
      <c r="TP125" s="1">
        <v>256</v>
      </c>
      <c r="TQ125" s="1">
        <v>722</v>
      </c>
      <c r="TR125" s="1">
        <v>809</v>
      </c>
      <c r="TS125" s="1">
        <v>1739</v>
      </c>
      <c r="TT125" s="1">
        <v>76</v>
      </c>
      <c r="TU125" s="1">
        <v>167</v>
      </c>
      <c r="TV125" s="1">
        <v>23</v>
      </c>
      <c r="TW125" s="1">
        <v>7195</v>
      </c>
      <c r="TX125" s="1">
        <v>577</v>
      </c>
      <c r="TY125" s="1">
        <v>69</v>
      </c>
      <c r="TZ125" s="1">
        <v>882</v>
      </c>
      <c r="UA125" s="1">
        <v>216</v>
      </c>
      <c r="UB125" s="1">
        <v>8</v>
      </c>
      <c r="UC125" s="1">
        <v>8</v>
      </c>
      <c r="UD125" s="1">
        <v>17</v>
      </c>
      <c r="UE125" s="1">
        <v>166</v>
      </c>
      <c r="UF125" s="1">
        <v>16</v>
      </c>
      <c r="UG125" s="1">
        <v>216</v>
      </c>
      <c r="UH125" s="1">
        <v>0</v>
      </c>
      <c r="UI125" s="1">
        <v>0</v>
      </c>
      <c r="UJ125" s="1">
        <v>26</v>
      </c>
      <c r="UK125" s="1">
        <v>12</v>
      </c>
      <c r="UL125" s="1">
        <v>551</v>
      </c>
      <c r="UM125" s="1">
        <v>12</v>
      </c>
      <c r="UN125" s="1">
        <v>21</v>
      </c>
      <c r="UO125" s="1">
        <v>35</v>
      </c>
      <c r="UP125" s="1">
        <v>7</v>
      </c>
      <c r="UQ125" s="1">
        <v>47</v>
      </c>
      <c r="UR125" s="1">
        <v>116</v>
      </c>
      <c r="US125" s="1">
        <v>69</v>
      </c>
      <c r="UT125" s="1">
        <v>0</v>
      </c>
      <c r="UU125" s="1">
        <v>2413</v>
      </c>
      <c r="UV125" s="1">
        <v>3594</v>
      </c>
      <c r="UW125" s="1">
        <v>60</v>
      </c>
      <c r="UX125" s="1">
        <v>2871</v>
      </c>
      <c r="UY125" s="1">
        <v>169</v>
      </c>
      <c r="UZ125" s="1">
        <v>374</v>
      </c>
      <c r="VA125" s="1">
        <v>3</v>
      </c>
      <c r="VB125" s="1">
        <v>0</v>
      </c>
      <c r="VC125" s="1">
        <v>29</v>
      </c>
      <c r="VD125" s="1">
        <v>64417</v>
      </c>
    </row>
    <row r="126" spans="1:576" x14ac:dyDescent="0.25">
      <c r="A126" s="4">
        <v>123</v>
      </c>
      <c r="B126" s="1" t="s">
        <v>62</v>
      </c>
      <c r="C126" s="1">
        <v>0</v>
      </c>
      <c r="D126" s="1">
        <v>0</v>
      </c>
      <c r="E126" s="1">
        <v>0</v>
      </c>
      <c r="F126" s="1">
        <v>5</v>
      </c>
      <c r="G126" s="1">
        <v>0</v>
      </c>
      <c r="H126" s="1">
        <v>3</v>
      </c>
      <c r="I126" s="1">
        <v>3</v>
      </c>
      <c r="J126" s="1">
        <v>0</v>
      </c>
      <c r="K126" s="1">
        <v>3</v>
      </c>
      <c r="L126" s="1">
        <v>245</v>
      </c>
      <c r="M126" s="1">
        <v>0</v>
      </c>
      <c r="N126" s="1">
        <v>0</v>
      </c>
      <c r="O126" s="1">
        <v>12</v>
      </c>
      <c r="P126" s="1">
        <v>108</v>
      </c>
      <c r="Q126" s="1">
        <v>0</v>
      </c>
      <c r="R126" s="1">
        <v>0</v>
      </c>
      <c r="S126" s="1">
        <v>0</v>
      </c>
      <c r="T126" s="1">
        <v>28</v>
      </c>
      <c r="U126" s="1">
        <v>0</v>
      </c>
      <c r="V126" s="1">
        <v>11</v>
      </c>
      <c r="W126" s="1">
        <v>0</v>
      </c>
      <c r="X126" s="1">
        <v>4</v>
      </c>
      <c r="Y126" s="1">
        <v>0</v>
      </c>
      <c r="Z126" s="1">
        <v>0</v>
      </c>
      <c r="AA126" s="1">
        <v>5</v>
      </c>
      <c r="AB126" s="1">
        <v>122</v>
      </c>
      <c r="AC126" s="1">
        <v>12</v>
      </c>
      <c r="AD126" s="1">
        <v>32</v>
      </c>
      <c r="AE126" s="1">
        <v>0</v>
      </c>
      <c r="AF126" s="1">
        <v>0</v>
      </c>
      <c r="AG126" s="1">
        <v>32</v>
      </c>
      <c r="AH126" s="1">
        <v>0</v>
      </c>
      <c r="AI126" s="1">
        <v>131</v>
      </c>
      <c r="AJ126" s="1">
        <v>0</v>
      </c>
      <c r="AK126" s="1">
        <v>9</v>
      </c>
      <c r="AL126" s="1">
        <v>3</v>
      </c>
      <c r="AM126" s="1">
        <v>7</v>
      </c>
      <c r="AN126" s="1">
        <v>0</v>
      </c>
      <c r="AO126" s="1">
        <v>0</v>
      </c>
      <c r="AP126" s="1">
        <v>5</v>
      </c>
      <c r="AQ126" s="1">
        <v>0</v>
      </c>
      <c r="AR126" s="1">
        <v>64</v>
      </c>
      <c r="AS126" s="1">
        <v>0</v>
      </c>
      <c r="AT126" s="1">
        <v>100</v>
      </c>
      <c r="AU126" s="1">
        <v>104</v>
      </c>
      <c r="AV126" s="1">
        <v>0</v>
      </c>
      <c r="AW126" s="1">
        <v>3</v>
      </c>
      <c r="AX126" s="1">
        <v>0</v>
      </c>
      <c r="AY126" s="1">
        <v>9</v>
      </c>
      <c r="AZ126" s="1">
        <v>94</v>
      </c>
      <c r="BA126" s="1">
        <v>0</v>
      </c>
      <c r="BB126" s="1">
        <v>50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</v>
      </c>
      <c r="BJ126" s="1">
        <v>0</v>
      </c>
      <c r="BK126" s="1">
        <v>0</v>
      </c>
      <c r="BL126" s="1">
        <v>0</v>
      </c>
      <c r="BM126" s="1">
        <v>0</v>
      </c>
      <c r="BN126" s="1">
        <v>11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6</v>
      </c>
      <c r="BU126" s="1">
        <v>0</v>
      </c>
      <c r="BV126" s="1">
        <v>0</v>
      </c>
      <c r="BW126" s="1">
        <v>0</v>
      </c>
      <c r="BX126" s="1">
        <v>40</v>
      </c>
      <c r="BY126" s="1">
        <v>4</v>
      </c>
      <c r="BZ126" s="1">
        <v>205</v>
      </c>
      <c r="CA126" s="1">
        <v>79</v>
      </c>
      <c r="CB126" s="1">
        <v>0</v>
      </c>
      <c r="CC126" s="1">
        <v>0</v>
      </c>
      <c r="CD126" s="1">
        <v>0</v>
      </c>
      <c r="CE126" s="1">
        <v>3</v>
      </c>
      <c r="CF126" s="1">
        <v>1566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3</v>
      </c>
      <c r="FM126" s="1">
        <v>13</v>
      </c>
      <c r="FN126" s="1">
        <v>12</v>
      </c>
      <c r="FO126" s="1">
        <v>0</v>
      </c>
      <c r="FP126" s="1">
        <v>10</v>
      </c>
      <c r="FQ126" s="1">
        <v>0</v>
      </c>
      <c r="FR126" s="1">
        <v>0</v>
      </c>
      <c r="FS126" s="1">
        <v>10</v>
      </c>
      <c r="FT126" s="1">
        <v>367</v>
      </c>
      <c r="FU126" s="1">
        <v>0</v>
      </c>
      <c r="FV126" s="1">
        <v>0</v>
      </c>
      <c r="FW126" s="1">
        <v>176</v>
      </c>
      <c r="FX126" s="1">
        <v>463</v>
      </c>
      <c r="FY126" s="1">
        <v>0</v>
      </c>
      <c r="FZ126" s="1">
        <v>6</v>
      </c>
      <c r="GA126" s="1">
        <v>0</v>
      </c>
      <c r="GB126" s="1">
        <v>30</v>
      </c>
      <c r="GC126" s="1">
        <v>0</v>
      </c>
      <c r="GD126" s="1">
        <v>37</v>
      </c>
      <c r="GE126" s="1">
        <v>0</v>
      </c>
      <c r="GF126" s="1">
        <v>3</v>
      </c>
      <c r="GG126" s="1">
        <v>0</v>
      </c>
      <c r="GH126" s="1">
        <v>0</v>
      </c>
      <c r="GI126" s="1">
        <v>14</v>
      </c>
      <c r="GJ126" s="1">
        <v>158</v>
      </c>
      <c r="GK126" s="1">
        <v>59</v>
      </c>
      <c r="GL126" s="1">
        <v>16</v>
      </c>
      <c r="GM126" s="1">
        <v>0</v>
      </c>
      <c r="GN126" s="1">
        <v>0</v>
      </c>
      <c r="GO126" s="1">
        <v>20</v>
      </c>
      <c r="GP126" s="1">
        <v>0</v>
      </c>
      <c r="GQ126" s="1">
        <v>38</v>
      </c>
      <c r="GR126" s="1">
        <v>0</v>
      </c>
      <c r="GS126" s="1">
        <v>17</v>
      </c>
      <c r="GT126" s="1">
        <v>36</v>
      </c>
      <c r="GU126" s="1">
        <v>40</v>
      </c>
      <c r="GV126" s="1">
        <v>0</v>
      </c>
      <c r="GW126" s="1">
        <v>0</v>
      </c>
      <c r="GX126" s="1">
        <v>75</v>
      </c>
      <c r="GY126" s="1">
        <v>0</v>
      </c>
      <c r="GZ126" s="1">
        <v>86</v>
      </c>
      <c r="HA126" s="1">
        <v>44</v>
      </c>
      <c r="HB126" s="1">
        <v>49</v>
      </c>
      <c r="HC126" s="1">
        <v>501</v>
      </c>
      <c r="HD126" s="1">
        <v>0</v>
      </c>
      <c r="HE126" s="1">
        <v>3</v>
      </c>
      <c r="HF126" s="1">
        <v>0</v>
      </c>
      <c r="HG126" s="1">
        <v>55</v>
      </c>
      <c r="HH126" s="1">
        <v>56</v>
      </c>
      <c r="HI126" s="1">
        <v>4</v>
      </c>
      <c r="HJ126" s="1">
        <v>12</v>
      </c>
      <c r="HK126" s="1">
        <v>7</v>
      </c>
      <c r="HL126" s="1">
        <v>0</v>
      </c>
      <c r="HM126" s="1">
        <v>0</v>
      </c>
      <c r="HN126" s="1">
        <v>0</v>
      </c>
      <c r="HO126" s="1">
        <v>9</v>
      </c>
      <c r="HP126" s="1">
        <v>3</v>
      </c>
      <c r="HQ126" s="1">
        <v>19</v>
      </c>
      <c r="HR126" s="1">
        <v>0</v>
      </c>
      <c r="HS126" s="1">
        <v>0</v>
      </c>
      <c r="HT126" s="1">
        <v>0</v>
      </c>
      <c r="HU126" s="1">
        <v>0</v>
      </c>
      <c r="HV126" s="1">
        <v>9</v>
      </c>
      <c r="HW126" s="1">
        <v>0</v>
      </c>
      <c r="HX126" s="1">
        <v>0</v>
      </c>
      <c r="HY126" s="1">
        <v>8</v>
      </c>
      <c r="HZ126" s="1">
        <v>0</v>
      </c>
      <c r="IA126" s="1">
        <v>0</v>
      </c>
      <c r="IB126" s="1">
        <v>5</v>
      </c>
      <c r="IC126" s="1">
        <v>0</v>
      </c>
      <c r="ID126" s="1">
        <v>0</v>
      </c>
      <c r="IE126" s="1">
        <v>27</v>
      </c>
      <c r="IF126" s="1">
        <v>94</v>
      </c>
      <c r="IG126" s="1">
        <v>6</v>
      </c>
      <c r="IH126" s="1">
        <v>578</v>
      </c>
      <c r="II126" s="1">
        <v>79</v>
      </c>
      <c r="IJ126" s="1">
        <v>8</v>
      </c>
      <c r="IK126" s="1">
        <v>0</v>
      </c>
      <c r="IL126" s="1">
        <v>0</v>
      </c>
      <c r="IM126" s="1">
        <v>5</v>
      </c>
      <c r="IN126" s="1">
        <v>3268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7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7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5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0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0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0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6</v>
      </c>
      <c r="SA126" s="1">
        <v>0</v>
      </c>
      <c r="SB126" s="1">
        <v>3</v>
      </c>
      <c r="SC126" s="1">
        <v>16</v>
      </c>
      <c r="SD126" s="1">
        <v>17</v>
      </c>
      <c r="SE126" s="1">
        <v>0</v>
      </c>
      <c r="SF126" s="1">
        <v>10</v>
      </c>
      <c r="SG126" s="1">
        <v>3</v>
      </c>
      <c r="SH126" s="1">
        <v>0</v>
      </c>
      <c r="SI126" s="1">
        <v>16</v>
      </c>
      <c r="SJ126" s="1">
        <v>616</v>
      </c>
      <c r="SK126" s="1">
        <v>0</v>
      </c>
      <c r="SL126" s="1">
        <v>0</v>
      </c>
      <c r="SM126" s="1">
        <v>187</v>
      </c>
      <c r="SN126" s="1">
        <v>579</v>
      </c>
      <c r="SO126" s="1">
        <v>0</v>
      </c>
      <c r="SP126" s="1">
        <v>8</v>
      </c>
      <c r="SQ126" s="1">
        <v>0</v>
      </c>
      <c r="SR126" s="1">
        <v>54</v>
      </c>
      <c r="SS126" s="1">
        <v>0</v>
      </c>
      <c r="ST126" s="1">
        <v>50</v>
      </c>
      <c r="SU126" s="1">
        <v>0</v>
      </c>
      <c r="SV126" s="1">
        <v>8</v>
      </c>
      <c r="SW126" s="1">
        <v>0</v>
      </c>
      <c r="SX126" s="1">
        <v>0</v>
      </c>
      <c r="SY126" s="1">
        <v>19</v>
      </c>
      <c r="SZ126" s="1">
        <v>285</v>
      </c>
      <c r="TA126" s="1">
        <v>65</v>
      </c>
      <c r="TB126" s="1">
        <v>47</v>
      </c>
      <c r="TC126" s="1">
        <v>0</v>
      </c>
      <c r="TD126" s="1">
        <v>0</v>
      </c>
      <c r="TE126" s="1">
        <v>57</v>
      </c>
      <c r="TF126" s="1">
        <v>0</v>
      </c>
      <c r="TG126" s="1">
        <v>161</v>
      </c>
      <c r="TH126" s="1">
        <v>0</v>
      </c>
      <c r="TI126" s="1">
        <v>31</v>
      </c>
      <c r="TJ126" s="1">
        <v>37</v>
      </c>
      <c r="TK126" s="1">
        <v>45</v>
      </c>
      <c r="TL126" s="1">
        <v>0</v>
      </c>
      <c r="TM126" s="1">
        <v>0</v>
      </c>
      <c r="TN126" s="1">
        <v>73</v>
      </c>
      <c r="TO126" s="1">
        <v>0</v>
      </c>
      <c r="TP126" s="1">
        <v>154</v>
      </c>
      <c r="TQ126" s="1">
        <v>42</v>
      </c>
      <c r="TR126" s="1">
        <v>154</v>
      </c>
      <c r="TS126" s="1">
        <v>599</v>
      </c>
      <c r="TT126" s="1">
        <v>0</v>
      </c>
      <c r="TU126" s="1">
        <v>10</v>
      </c>
      <c r="TV126" s="1">
        <v>0</v>
      </c>
      <c r="TW126" s="1">
        <v>62</v>
      </c>
      <c r="TX126" s="1">
        <v>146</v>
      </c>
      <c r="TY126" s="1">
        <v>0</v>
      </c>
      <c r="TZ126" s="1">
        <v>63</v>
      </c>
      <c r="UA126" s="1">
        <v>7</v>
      </c>
      <c r="UB126" s="1">
        <v>0</v>
      </c>
      <c r="UC126" s="1">
        <v>0</v>
      </c>
      <c r="UD126" s="1">
        <v>0</v>
      </c>
      <c r="UE126" s="1">
        <v>9</v>
      </c>
      <c r="UF126" s="1">
        <v>3</v>
      </c>
      <c r="UG126" s="1">
        <v>26</v>
      </c>
      <c r="UH126" s="1">
        <v>0</v>
      </c>
      <c r="UI126" s="1">
        <v>0</v>
      </c>
      <c r="UJ126" s="1">
        <v>0</v>
      </c>
      <c r="UK126" s="1">
        <v>0</v>
      </c>
      <c r="UL126" s="1">
        <v>17</v>
      </c>
      <c r="UM126" s="1">
        <v>0</v>
      </c>
      <c r="UN126" s="1">
        <v>0</v>
      </c>
      <c r="UO126" s="1">
        <v>8</v>
      </c>
      <c r="UP126" s="1">
        <v>0</v>
      </c>
      <c r="UQ126" s="1">
        <v>0</v>
      </c>
      <c r="UR126" s="1">
        <v>8</v>
      </c>
      <c r="US126" s="1">
        <v>0</v>
      </c>
      <c r="UT126" s="1">
        <v>0</v>
      </c>
      <c r="UU126" s="1">
        <v>30</v>
      </c>
      <c r="UV126" s="1">
        <v>139</v>
      </c>
      <c r="UW126" s="1">
        <v>11</v>
      </c>
      <c r="UX126" s="1">
        <v>784</v>
      </c>
      <c r="UY126" s="1">
        <v>153</v>
      </c>
      <c r="UZ126" s="1">
        <v>8</v>
      </c>
      <c r="VA126" s="1">
        <v>0</v>
      </c>
      <c r="VB126" s="1">
        <v>0</v>
      </c>
      <c r="VC126" s="1">
        <v>6</v>
      </c>
      <c r="VD126" s="1">
        <v>4835</v>
      </c>
    </row>
    <row r="127" spans="1:576" x14ac:dyDescent="0.25">
      <c r="A127" s="4">
        <v>124</v>
      </c>
      <c r="B127" s="1" t="s">
        <v>33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3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5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4</v>
      </c>
      <c r="AJ127" s="1">
        <v>0</v>
      </c>
      <c r="AK127" s="1">
        <v>0</v>
      </c>
      <c r="AL127" s="1">
        <v>0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4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9</v>
      </c>
      <c r="BY127" s="1">
        <v>0</v>
      </c>
      <c r="BZ127" s="1">
        <v>3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43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3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16</v>
      </c>
      <c r="FK127" s="1">
        <v>0</v>
      </c>
      <c r="FL127" s="1">
        <v>0</v>
      </c>
      <c r="FM127" s="1">
        <v>3</v>
      </c>
      <c r="FN127" s="1">
        <v>22</v>
      </c>
      <c r="FO127" s="1">
        <v>5</v>
      </c>
      <c r="FP127" s="1">
        <v>3</v>
      </c>
      <c r="FQ127" s="1">
        <v>26</v>
      </c>
      <c r="FR127" s="1">
        <v>0</v>
      </c>
      <c r="FS127" s="1">
        <v>13</v>
      </c>
      <c r="FT127" s="1">
        <v>18</v>
      </c>
      <c r="FU127" s="1">
        <v>0</v>
      </c>
      <c r="FV127" s="1">
        <v>0</v>
      </c>
      <c r="FW127" s="1">
        <v>6</v>
      </c>
      <c r="FX127" s="1">
        <v>17</v>
      </c>
      <c r="FY127" s="1">
        <v>0</v>
      </c>
      <c r="FZ127" s="1">
        <v>0</v>
      </c>
      <c r="GA127" s="1">
        <v>0</v>
      </c>
      <c r="GB127" s="1">
        <v>11</v>
      </c>
      <c r="GC127" s="1">
        <v>6</v>
      </c>
      <c r="GD127" s="1">
        <v>18</v>
      </c>
      <c r="GE127" s="1">
        <v>0</v>
      </c>
      <c r="GF127" s="1">
        <v>22</v>
      </c>
      <c r="GG127" s="1">
        <v>0</v>
      </c>
      <c r="GH127" s="1">
        <v>3</v>
      </c>
      <c r="GI127" s="1">
        <v>5</v>
      </c>
      <c r="GJ127" s="1">
        <v>4</v>
      </c>
      <c r="GK127" s="1">
        <v>22</v>
      </c>
      <c r="GL127" s="1">
        <v>0</v>
      </c>
      <c r="GM127" s="1">
        <v>0</v>
      </c>
      <c r="GN127" s="1">
        <v>0</v>
      </c>
      <c r="GO127" s="1">
        <v>21</v>
      </c>
      <c r="GP127" s="1">
        <v>0</v>
      </c>
      <c r="GQ127" s="1">
        <v>28</v>
      </c>
      <c r="GR127" s="1">
        <v>0</v>
      </c>
      <c r="GS127" s="1">
        <v>19</v>
      </c>
      <c r="GT127" s="1">
        <v>11</v>
      </c>
      <c r="GU127" s="1">
        <v>5</v>
      </c>
      <c r="GV127" s="1">
        <v>0</v>
      </c>
      <c r="GW127" s="1">
        <v>10</v>
      </c>
      <c r="GX127" s="1">
        <v>12</v>
      </c>
      <c r="GY127" s="1">
        <v>0</v>
      </c>
      <c r="GZ127" s="1">
        <v>3</v>
      </c>
      <c r="HA127" s="1">
        <v>7</v>
      </c>
      <c r="HB127" s="1">
        <v>15</v>
      </c>
      <c r="HC127" s="1">
        <v>14</v>
      </c>
      <c r="HD127" s="1">
        <v>8</v>
      </c>
      <c r="HE127" s="1">
        <v>6</v>
      </c>
      <c r="HF127" s="1">
        <v>0</v>
      </c>
      <c r="HG127" s="1">
        <v>13</v>
      </c>
      <c r="HH127" s="1">
        <v>22</v>
      </c>
      <c r="HI127" s="1">
        <v>0</v>
      </c>
      <c r="HJ127" s="1">
        <v>23</v>
      </c>
      <c r="HK127" s="1">
        <v>30</v>
      </c>
      <c r="HL127" s="1">
        <v>0</v>
      </c>
      <c r="HM127" s="1">
        <v>0</v>
      </c>
      <c r="HN127" s="1">
        <v>0</v>
      </c>
      <c r="HO127" s="1">
        <v>11</v>
      </c>
      <c r="HP127" s="1">
        <v>0</v>
      </c>
      <c r="HQ127" s="1">
        <v>21</v>
      </c>
      <c r="HR127" s="1">
        <v>0</v>
      </c>
      <c r="HS127" s="1">
        <v>0</v>
      </c>
      <c r="HT127" s="1">
        <v>7</v>
      </c>
      <c r="HU127" s="1">
        <v>0</v>
      </c>
      <c r="HV127" s="1">
        <v>21</v>
      </c>
      <c r="HW127" s="1">
        <v>9</v>
      </c>
      <c r="HX127" s="1">
        <v>3</v>
      </c>
      <c r="HY127" s="1">
        <v>0</v>
      </c>
      <c r="HZ127" s="1">
        <v>0</v>
      </c>
      <c r="IA127" s="1">
        <v>0</v>
      </c>
      <c r="IB127" s="1">
        <v>6</v>
      </c>
      <c r="IC127" s="1">
        <v>5</v>
      </c>
      <c r="ID127" s="1">
        <v>0</v>
      </c>
      <c r="IE127" s="1">
        <v>14</v>
      </c>
      <c r="IF127" s="1">
        <v>14</v>
      </c>
      <c r="IG127" s="1">
        <v>5</v>
      </c>
      <c r="IH127" s="1">
        <v>19</v>
      </c>
      <c r="II127" s="1">
        <v>10</v>
      </c>
      <c r="IJ127" s="1">
        <v>25</v>
      </c>
      <c r="IK127" s="1">
        <v>0</v>
      </c>
      <c r="IL127" s="1">
        <v>0</v>
      </c>
      <c r="IM127" s="1">
        <v>0</v>
      </c>
      <c r="IN127" s="1">
        <v>643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3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3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4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14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4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15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6</v>
      </c>
      <c r="NZ127" s="1">
        <v>0</v>
      </c>
      <c r="OA127" s="1">
        <v>0</v>
      </c>
      <c r="OB127" s="1">
        <v>0</v>
      </c>
      <c r="OC127" s="1">
        <v>0</v>
      </c>
      <c r="OD127" s="1">
        <v>5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36</v>
      </c>
      <c r="OW127" s="1">
        <v>0</v>
      </c>
      <c r="OX127" s="1">
        <v>0</v>
      </c>
      <c r="OY127" s="1">
        <v>0</v>
      </c>
      <c r="OZ127" s="1">
        <v>3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12</v>
      </c>
      <c r="SA127" s="1">
        <v>0</v>
      </c>
      <c r="SB127" s="1">
        <v>0</v>
      </c>
      <c r="SC127" s="1">
        <v>3</v>
      </c>
      <c r="SD127" s="1">
        <v>29</v>
      </c>
      <c r="SE127" s="1">
        <v>5</v>
      </c>
      <c r="SF127" s="1">
        <v>3</v>
      </c>
      <c r="SG127" s="1">
        <v>33</v>
      </c>
      <c r="SH127" s="1">
        <v>0</v>
      </c>
      <c r="SI127" s="1">
        <v>20</v>
      </c>
      <c r="SJ127" s="1">
        <v>22</v>
      </c>
      <c r="SK127" s="1">
        <v>0</v>
      </c>
      <c r="SL127" s="1">
        <v>0</v>
      </c>
      <c r="SM127" s="1">
        <v>15</v>
      </c>
      <c r="SN127" s="1">
        <v>19</v>
      </c>
      <c r="SO127" s="1">
        <v>0</v>
      </c>
      <c r="SP127" s="1">
        <v>0</v>
      </c>
      <c r="SQ127" s="1">
        <v>0</v>
      </c>
      <c r="SR127" s="1">
        <v>19</v>
      </c>
      <c r="SS127" s="1">
        <v>6</v>
      </c>
      <c r="ST127" s="1">
        <v>18</v>
      </c>
      <c r="SU127" s="1">
        <v>0</v>
      </c>
      <c r="SV127" s="1">
        <v>46</v>
      </c>
      <c r="SW127" s="1">
        <v>0</v>
      </c>
      <c r="SX127" s="1">
        <v>3</v>
      </c>
      <c r="SY127" s="1">
        <v>5</v>
      </c>
      <c r="SZ127" s="1">
        <v>10</v>
      </c>
      <c r="TA127" s="1">
        <v>29</v>
      </c>
      <c r="TB127" s="1">
        <v>0</v>
      </c>
      <c r="TC127" s="1">
        <v>4</v>
      </c>
      <c r="TD127" s="1">
        <v>0</v>
      </c>
      <c r="TE127" s="1">
        <v>17</v>
      </c>
      <c r="TF127" s="1">
        <v>0</v>
      </c>
      <c r="TG127" s="1">
        <v>33</v>
      </c>
      <c r="TH127" s="1">
        <v>0</v>
      </c>
      <c r="TI127" s="1">
        <v>24</v>
      </c>
      <c r="TJ127" s="1">
        <v>18</v>
      </c>
      <c r="TK127" s="1">
        <v>7</v>
      </c>
      <c r="TL127" s="1">
        <v>0</v>
      </c>
      <c r="TM127" s="1">
        <v>10</v>
      </c>
      <c r="TN127" s="1">
        <v>12</v>
      </c>
      <c r="TO127" s="1">
        <v>0</v>
      </c>
      <c r="TP127" s="1">
        <v>4</v>
      </c>
      <c r="TQ127" s="1">
        <v>9</v>
      </c>
      <c r="TR127" s="1">
        <v>18</v>
      </c>
      <c r="TS127" s="1">
        <v>18</v>
      </c>
      <c r="TT127" s="1">
        <v>8</v>
      </c>
      <c r="TU127" s="1">
        <v>6</v>
      </c>
      <c r="TV127" s="1">
        <v>0</v>
      </c>
      <c r="TW127" s="1">
        <v>23</v>
      </c>
      <c r="TX127" s="1">
        <v>21</v>
      </c>
      <c r="TY127" s="1">
        <v>0</v>
      </c>
      <c r="TZ127" s="1">
        <v>25</v>
      </c>
      <c r="UA127" s="1">
        <v>30</v>
      </c>
      <c r="UB127" s="1">
        <v>0</v>
      </c>
      <c r="UC127" s="1">
        <v>0</v>
      </c>
      <c r="UD127" s="1">
        <v>0</v>
      </c>
      <c r="UE127" s="1">
        <v>11</v>
      </c>
      <c r="UF127" s="1">
        <v>0</v>
      </c>
      <c r="UG127" s="1">
        <v>28</v>
      </c>
      <c r="UH127" s="1">
        <v>0</v>
      </c>
      <c r="UI127" s="1">
        <v>0</v>
      </c>
      <c r="UJ127" s="1">
        <v>7</v>
      </c>
      <c r="UK127" s="1">
        <v>0</v>
      </c>
      <c r="UL127" s="1">
        <v>24</v>
      </c>
      <c r="UM127" s="1">
        <v>9</v>
      </c>
      <c r="UN127" s="1">
        <v>7</v>
      </c>
      <c r="UO127" s="1">
        <v>0</v>
      </c>
      <c r="UP127" s="1">
        <v>0</v>
      </c>
      <c r="UQ127" s="1">
        <v>0</v>
      </c>
      <c r="UR127" s="1">
        <v>6</v>
      </c>
      <c r="US127" s="1">
        <v>5</v>
      </c>
      <c r="UT127" s="1">
        <v>0</v>
      </c>
      <c r="UU127" s="1">
        <v>16</v>
      </c>
      <c r="UV127" s="1">
        <v>28</v>
      </c>
      <c r="UW127" s="1">
        <v>5</v>
      </c>
      <c r="UX127" s="1">
        <v>29</v>
      </c>
      <c r="UY127" s="1">
        <v>10</v>
      </c>
      <c r="UZ127" s="1">
        <v>25</v>
      </c>
      <c r="VA127" s="1">
        <v>0</v>
      </c>
      <c r="VB127" s="1">
        <v>0</v>
      </c>
      <c r="VC127" s="1">
        <v>0</v>
      </c>
      <c r="VD127" s="1">
        <v>763</v>
      </c>
    </row>
    <row r="128" spans="1:576" x14ac:dyDescent="0.25">
      <c r="A128" s="4">
        <v>125</v>
      </c>
      <c r="B128" s="1" t="s">
        <v>29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3</v>
      </c>
      <c r="AH128" s="1">
        <v>0</v>
      </c>
      <c r="AI128" s="1">
        <v>4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8</v>
      </c>
      <c r="CA128" s="1">
        <v>3</v>
      </c>
      <c r="CB128" s="1">
        <v>0</v>
      </c>
      <c r="CC128" s="1">
        <v>0</v>
      </c>
      <c r="CD128" s="1">
        <v>0</v>
      </c>
      <c r="CE128" s="1">
        <v>0</v>
      </c>
      <c r="CF128" s="1">
        <v>28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4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3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20</v>
      </c>
      <c r="FK128" s="1">
        <v>6</v>
      </c>
      <c r="FL128" s="1">
        <v>0</v>
      </c>
      <c r="FM128" s="1">
        <v>9</v>
      </c>
      <c r="FN128" s="1">
        <v>26</v>
      </c>
      <c r="FO128" s="1">
        <v>5</v>
      </c>
      <c r="FP128" s="1">
        <v>7</v>
      </c>
      <c r="FQ128" s="1">
        <v>53</v>
      </c>
      <c r="FR128" s="1">
        <v>8</v>
      </c>
      <c r="FS128" s="1">
        <v>39</v>
      </c>
      <c r="FT128" s="1">
        <v>26</v>
      </c>
      <c r="FU128" s="1">
        <v>0</v>
      </c>
      <c r="FV128" s="1">
        <v>0</v>
      </c>
      <c r="FW128" s="1">
        <v>24</v>
      </c>
      <c r="FX128" s="1">
        <v>40</v>
      </c>
      <c r="FY128" s="1">
        <v>0</v>
      </c>
      <c r="FZ128" s="1">
        <v>4</v>
      </c>
      <c r="GA128" s="1">
        <v>3</v>
      </c>
      <c r="GB128" s="1">
        <v>19</v>
      </c>
      <c r="GC128" s="1">
        <v>17</v>
      </c>
      <c r="GD128" s="1">
        <v>22</v>
      </c>
      <c r="GE128" s="1">
        <v>0</v>
      </c>
      <c r="GF128" s="1">
        <v>36</v>
      </c>
      <c r="GG128" s="1">
        <v>0</v>
      </c>
      <c r="GH128" s="1">
        <v>0</v>
      </c>
      <c r="GI128" s="1">
        <v>6</v>
      </c>
      <c r="GJ128" s="1">
        <v>21</v>
      </c>
      <c r="GK128" s="1">
        <v>32</v>
      </c>
      <c r="GL128" s="1">
        <v>7</v>
      </c>
      <c r="GM128" s="1">
        <v>3</v>
      </c>
      <c r="GN128" s="1">
        <v>0</v>
      </c>
      <c r="GO128" s="1">
        <v>11</v>
      </c>
      <c r="GP128" s="1">
        <v>4</v>
      </c>
      <c r="GQ128" s="1">
        <v>33</v>
      </c>
      <c r="GR128" s="1">
        <v>4</v>
      </c>
      <c r="GS128" s="1">
        <v>46</v>
      </c>
      <c r="GT128" s="1">
        <v>41</v>
      </c>
      <c r="GU128" s="1">
        <v>10</v>
      </c>
      <c r="GV128" s="1">
        <v>0</v>
      </c>
      <c r="GW128" s="1">
        <v>19</v>
      </c>
      <c r="GX128" s="1">
        <v>28</v>
      </c>
      <c r="GY128" s="1">
        <v>0</v>
      </c>
      <c r="GZ128" s="1">
        <v>11</v>
      </c>
      <c r="HA128" s="1">
        <v>16</v>
      </c>
      <c r="HB128" s="1">
        <v>22</v>
      </c>
      <c r="HC128" s="1">
        <v>16</v>
      </c>
      <c r="HD128" s="1">
        <v>4</v>
      </c>
      <c r="HE128" s="1">
        <v>6</v>
      </c>
      <c r="HF128" s="1">
        <v>0</v>
      </c>
      <c r="HG128" s="1">
        <v>53</v>
      </c>
      <c r="HH128" s="1">
        <v>26</v>
      </c>
      <c r="HI128" s="1">
        <v>6</v>
      </c>
      <c r="HJ128" s="1">
        <v>26</v>
      </c>
      <c r="HK128" s="1">
        <v>30</v>
      </c>
      <c r="HL128" s="1">
        <v>0</v>
      </c>
      <c r="HM128" s="1">
        <v>0</v>
      </c>
      <c r="HN128" s="1">
        <v>6</v>
      </c>
      <c r="HO128" s="1">
        <v>18</v>
      </c>
      <c r="HP128" s="1">
        <v>0</v>
      </c>
      <c r="HQ128" s="1">
        <v>34</v>
      </c>
      <c r="HR128" s="1">
        <v>0</v>
      </c>
      <c r="HS128" s="1">
        <v>3</v>
      </c>
      <c r="HT128" s="1">
        <v>4</v>
      </c>
      <c r="HU128" s="1">
        <v>0</v>
      </c>
      <c r="HV128" s="1">
        <v>25</v>
      </c>
      <c r="HW128" s="1">
        <v>0</v>
      </c>
      <c r="HX128" s="1">
        <v>7</v>
      </c>
      <c r="HY128" s="1">
        <v>0</v>
      </c>
      <c r="HZ128" s="1">
        <v>0</v>
      </c>
      <c r="IA128" s="1">
        <v>0</v>
      </c>
      <c r="IB128" s="1">
        <v>4</v>
      </c>
      <c r="IC128" s="1">
        <v>3</v>
      </c>
      <c r="ID128" s="1">
        <v>0</v>
      </c>
      <c r="IE128" s="1">
        <v>34</v>
      </c>
      <c r="IF128" s="1">
        <v>21</v>
      </c>
      <c r="IG128" s="1">
        <v>9</v>
      </c>
      <c r="IH128" s="1">
        <v>17</v>
      </c>
      <c r="II128" s="1">
        <v>11</v>
      </c>
      <c r="IJ128" s="1">
        <v>47</v>
      </c>
      <c r="IK128" s="1">
        <v>0</v>
      </c>
      <c r="IL128" s="1">
        <v>0</v>
      </c>
      <c r="IM128" s="1">
        <v>3</v>
      </c>
      <c r="IN128" s="1">
        <v>1104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3</v>
      </c>
      <c r="JB128" s="1">
        <v>3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6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3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3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17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16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3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4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3</v>
      </c>
      <c r="OR128" s="1">
        <v>0</v>
      </c>
      <c r="OS128" s="1">
        <v>0</v>
      </c>
      <c r="OT128" s="1">
        <v>0</v>
      </c>
      <c r="OU128" s="1">
        <v>0</v>
      </c>
      <c r="OV128" s="1">
        <v>27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0</v>
      </c>
      <c r="PK128" s="1">
        <v>0</v>
      </c>
      <c r="PL128" s="1">
        <v>0</v>
      </c>
      <c r="PM128" s="1">
        <v>0</v>
      </c>
      <c r="PN128" s="1">
        <v>0</v>
      </c>
      <c r="PO128" s="1">
        <v>0</v>
      </c>
      <c r="PP128" s="1">
        <v>0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0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3</v>
      </c>
      <c r="RV128" s="1">
        <v>3</v>
      </c>
      <c r="RW128" s="1">
        <v>0</v>
      </c>
      <c r="RX128" s="1">
        <v>0</v>
      </c>
      <c r="RY128" s="1">
        <v>0</v>
      </c>
      <c r="RZ128" s="1">
        <v>13</v>
      </c>
      <c r="SA128" s="1">
        <v>6</v>
      </c>
      <c r="SB128" s="1">
        <v>0</v>
      </c>
      <c r="SC128" s="1">
        <v>9</v>
      </c>
      <c r="SD128" s="1">
        <v>26</v>
      </c>
      <c r="SE128" s="1">
        <v>5</v>
      </c>
      <c r="SF128" s="1">
        <v>7</v>
      </c>
      <c r="SG128" s="1">
        <v>54</v>
      </c>
      <c r="SH128" s="1">
        <v>8</v>
      </c>
      <c r="SI128" s="1">
        <v>39</v>
      </c>
      <c r="SJ128" s="1">
        <v>31</v>
      </c>
      <c r="SK128" s="1">
        <v>0</v>
      </c>
      <c r="SL128" s="1">
        <v>0</v>
      </c>
      <c r="SM128" s="1">
        <v>32</v>
      </c>
      <c r="SN128" s="1">
        <v>49</v>
      </c>
      <c r="SO128" s="1">
        <v>0</v>
      </c>
      <c r="SP128" s="1">
        <v>4</v>
      </c>
      <c r="SQ128" s="1">
        <v>3</v>
      </c>
      <c r="SR128" s="1">
        <v>22</v>
      </c>
      <c r="SS128" s="1">
        <v>17</v>
      </c>
      <c r="ST128" s="1">
        <v>25</v>
      </c>
      <c r="SU128" s="1">
        <v>0</v>
      </c>
      <c r="SV128" s="1">
        <v>57</v>
      </c>
      <c r="SW128" s="1">
        <v>0</v>
      </c>
      <c r="SX128" s="1">
        <v>0</v>
      </c>
      <c r="SY128" s="1">
        <v>12</v>
      </c>
      <c r="SZ128" s="1">
        <v>26</v>
      </c>
      <c r="TA128" s="1">
        <v>33</v>
      </c>
      <c r="TB128" s="1">
        <v>7</v>
      </c>
      <c r="TC128" s="1">
        <v>7</v>
      </c>
      <c r="TD128" s="1">
        <v>0</v>
      </c>
      <c r="TE128" s="1">
        <v>18</v>
      </c>
      <c r="TF128" s="1">
        <v>4</v>
      </c>
      <c r="TG128" s="1">
        <v>36</v>
      </c>
      <c r="TH128" s="1">
        <v>4</v>
      </c>
      <c r="TI128" s="1">
        <v>46</v>
      </c>
      <c r="TJ128" s="1">
        <v>46</v>
      </c>
      <c r="TK128" s="1">
        <v>10</v>
      </c>
      <c r="TL128" s="1">
        <v>0</v>
      </c>
      <c r="TM128" s="1">
        <v>15</v>
      </c>
      <c r="TN128" s="1">
        <v>31</v>
      </c>
      <c r="TO128" s="1">
        <v>0</v>
      </c>
      <c r="TP128" s="1">
        <v>10</v>
      </c>
      <c r="TQ128" s="1">
        <v>20</v>
      </c>
      <c r="TR128" s="1">
        <v>32</v>
      </c>
      <c r="TS128" s="1">
        <v>16</v>
      </c>
      <c r="TT128" s="1">
        <v>4</v>
      </c>
      <c r="TU128" s="1">
        <v>3</v>
      </c>
      <c r="TV128" s="1">
        <v>0</v>
      </c>
      <c r="TW128" s="1">
        <v>52</v>
      </c>
      <c r="TX128" s="1">
        <v>26</v>
      </c>
      <c r="TY128" s="1">
        <v>9</v>
      </c>
      <c r="TZ128" s="1">
        <v>36</v>
      </c>
      <c r="UA128" s="1">
        <v>38</v>
      </c>
      <c r="UB128" s="1">
        <v>0</v>
      </c>
      <c r="UC128" s="1">
        <v>0</v>
      </c>
      <c r="UD128" s="1">
        <v>6</v>
      </c>
      <c r="UE128" s="1">
        <v>18</v>
      </c>
      <c r="UF128" s="1">
        <v>0</v>
      </c>
      <c r="UG128" s="1">
        <v>38</v>
      </c>
      <c r="UH128" s="1">
        <v>0</v>
      </c>
      <c r="UI128" s="1">
        <v>3</v>
      </c>
      <c r="UJ128" s="1">
        <v>4</v>
      </c>
      <c r="UK128" s="1">
        <v>0</v>
      </c>
      <c r="UL128" s="1">
        <v>32</v>
      </c>
      <c r="UM128" s="1">
        <v>0</v>
      </c>
      <c r="UN128" s="1">
        <v>7</v>
      </c>
      <c r="UO128" s="1">
        <v>0</v>
      </c>
      <c r="UP128" s="1">
        <v>0</v>
      </c>
      <c r="UQ128" s="1">
        <v>0</v>
      </c>
      <c r="UR128" s="1">
        <v>4</v>
      </c>
      <c r="US128" s="1">
        <v>3</v>
      </c>
      <c r="UT128" s="1">
        <v>0</v>
      </c>
      <c r="UU128" s="1">
        <v>36</v>
      </c>
      <c r="UV128" s="1">
        <v>24</v>
      </c>
      <c r="UW128" s="1">
        <v>9</v>
      </c>
      <c r="UX128" s="1">
        <v>29</v>
      </c>
      <c r="UY128" s="1">
        <v>12</v>
      </c>
      <c r="UZ128" s="1">
        <v>49</v>
      </c>
      <c r="VA128" s="1">
        <v>0</v>
      </c>
      <c r="VB128" s="1">
        <v>0</v>
      </c>
      <c r="VC128" s="1">
        <v>3</v>
      </c>
      <c r="VD128" s="1">
        <v>1224</v>
      </c>
    </row>
    <row r="129" spans="1:576" x14ac:dyDescent="0.25">
      <c r="A129" s="4">
        <v>126</v>
      </c>
      <c r="B129" s="1" t="s">
        <v>75</v>
      </c>
      <c r="C129" s="1">
        <v>0</v>
      </c>
      <c r="D129" s="1">
        <v>4</v>
      </c>
      <c r="E129" s="1">
        <v>0</v>
      </c>
      <c r="F129" s="1">
        <v>20</v>
      </c>
      <c r="G129" s="1">
        <v>0</v>
      </c>
      <c r="H129" s="1">
        <v>0</v>
      </c>
      <c r="I129" s="1">
        <v>6</v>
      </c>
      <c r="J129" s="1">
        <v>4</v>
      </c>
      <c r="K129" s="1">
        <v>3</v>
      </c>
      <c r="L129" s="1">
        <v>68</v>
      </c>
      <c r="M129" s="1">
        <v>0</v>
      </c>
      <c r="N129" s="1">
        <v>0</v>
      </c>
      <c r="O129" s="1">
        <v>3</v>
      </c>
      <c r="P129" s="1">
        <v>28</v>
      </c>
      <c r="Q129" s="1">
        <v>0</v>
      </c>
      <c r="R129" s="1">
        <v>0</v>
      </c>
      <c r="S129" s="1">
        <v>0</v>
      </c>
      <c r="T129" s="1">
        <v>79</v>
      </c>
      <c r="U129" s="1">
        <v>0</v>
      </c>
      <c r="V129" s="1">
        <v>10</v>
      </c>
      <c r="W129" s="1">
        <v>0</v>
      </c>
      <c r="X129" s="1">
        <v>0</v>
      </c>
      <c r="Y129" s="1">
        <v>5</v>
      </c>
      <c r="Z129" s="1">
        <v>0</v>
      </c>
      <c r="AA129" s="1">
        <v>0</v>
      </c>
      <c r="AB129" s="1">
        <v>32</v>
      </c>
      <c r="AC129" s="1">
        <v>37</v>
      </c>
      <c r="AD129" s="1">
        <v>84</v>
      </c>
      <c r="AE129" s="1">
        <v>0</v>
      </c>
      <c r="AF129" s="1">
        <v>0</v>
      </c>
      <c r="AG129" s="1">
        <v>29</v>
      </c>
      <c r="AH129" s="1">
        <v>0</v>
      </c>
      <c r="AI129" s="1">
        <v>579</v>
      </c>
      <c r="AJ129" s="1">
        <v>0</v>
      </c>
      <c r="AK129" s="1">
        <v>0</v>
      </c>
      <c r="AL129" s="1">
        <v>3</v>
      </c>
      <c r="AM129" s="1">
        <v>0</v>
      </c>
      <c r="AN129" s="1">
        <v>0</v>
      </c>
      <c r="AO129" s="1">
        <v>0</v>
      </c>
      <c r="AP129" s="1">
        <v>68</v>
      </c>
      <c r="AQ129" s="1">
        <v>0</v>
      </c>
      <c r="AR129" s="1">
        <v>5</v>
      </c>
      <c r="AS129" s="1">
        <v>14</v>
      </c>
      <c r="AT129" s="1">
        <v>22</v>
      </c>
      <c r="AU129" s="1">
        <v>58</v>
      </c>
      <c r="AV129" s="1">
        <v>10</v>
      </c>
      <c r="AW129" s="1">
        <v>12</v>
      </c>
      <c r="AX129" s="1">
        <v>0</v>
      </c>
      <c r="AY129" s="1">
        <v>7</v>
      </c>
      <c r="AZ129" s="1">
        <v>13</v>
      </c>
      <c r="BA129" s="1">
        <v>0</v>
      </c>
      <c r="BB129" s="1">
        <v>111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5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3</v>
      </c>
      <c r="BX129" s="1">
        <v>534</v>
      </c>
      <c r="BY129" s="1">
        <v>3</v>
      </c>
      <c r="BZ129" s="1">
        <v>60</v>
      </c>
      <c r="CA129" s="1">
        <v>4</v>
      </c>
      <c r="CB129" s="1">
        <v>3</v>
      </c>
      <c r="CC129" s="1">
        <v>0</v>
      </c>
      <c r="CD129" s="1">
        <v>0</v>
      </c>
      <c r="CE129" s="1">
        <v>5</v>
      </c>
      <c r="CF129" s="1">
        <v>1935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55</v>
      </c>
      <c r="FO129" s="1">
        <v>0</v>
      </c>
      <c r="FP129" s="1">
        <v>0</v>
      </c>
      <c r="FQ129" s="1">
        <v>4</v>
      </c>
      <c r="FR129" s="1">
        <v>0</v>
      </c>
      <c r="FS129" s="1">
        <v>46</v>
      </c>
      <c r="FT129" s="1">
        <v>187</v>
      </c>
      <c r="FU129" s="1">
        <v>0</v>
      </c>
      <c r="FV129" s="1">
        <v>0</v>
      </c>
      <c r="FW129" s="1">
        <v>21</v>
      </c>
      <c r="FX129" s="1">
        <v>267</v>
      </c>
      <c r="FY129" s="1">
        <v>0</v>
      </c>
      <c r="FZ129" s="1">
        <v>0</v>
      </c>
      <c r="GA129" s="1">
        <v>0</v>
      </c>
      <c r="GB129" s="1">
        <v>69</v>
      </c>
      <c r="GC129" s="1">
        <v>0</v>
      </c>
      <c r="GD129" s="1">
        <v>16</v>
      </c>
      <c r="GE129" s="1">
        <v>0</v>
      </c>
      <c r="GF129" s="1">
        <v>9</v>
      </c>
      <c r="GG129" s="1">
        <v>0</v>
      </c>
      <c r="GH129" s="1">
        <v>0</v>
      </c>
      <c r="GI129" s="1">
        <v>0</v>
      </c>
      <c r="GJ129" s="1">
        <v>62</v>
      </c>
      <c r="GK129" s="1">
        <v>56</v>
      </c>
      <c r="GL129" s="1">
        <v>0</v>
      </c>
      <c r="GM129" s="1">
        <v>0</v>
      </c>
      <c r="GN129" s="1">
        <v>0</v>
      </c>
      <c r="GO129" s="1">
        <v>27</v>
      </c>
      <c r="GP129" s="1">
        <v>0</v>
      </c>
      <c r="GQ129" s="1">
        <v>3116</v>
      </c>
      <c r="GR129" s="1">
        <v>0</v>
      </c>
      <c r="GS129" s="1">
        <v>24</v>
      </c>
      <c r="GT129" s="1">
        <v>25</v>
      </c>
      <c r="GU129" s="1">
        <v>0</v>
      </c>
      <c r="GV129" s="1">
        <v>0</v>
      </c>
      <c r="GW129" s="1">
        <v>0</v>
      </c>
      <c r="GX129" s="1">
        <v>103</v>
      </c>
      <c r="GY129" s="1">
        <v>0</v>
      </c>
      <c r="GZ129" s="1">
        <v>24</v>
      </c>
      <c r="HA129" s="1">
        <v>13</v>
      </c>
      <c r="HB129" s="1">
        <v>15</v>
      </c>
      <c r="HC129" s="1">
        <v>84</v>
      </c>
      <c r="HD129" s="1">
        <v>0</v>
      </c>
      <c r="HE129" s="1">
        <v>7</v>
      </c>
      <c r="HF129" s="1">
        <v>0</v>
      </c>
      <c r="HG129" s="1">
        <v>54</v>
      </c>
      <c r="HH129" s="1">
        <v>142</v>
      </c>
      <c r="HI129" s="1">
        <v>4</v>
      </c>
      <c r="HJ129" s="1">
        <v>287</v>
      </c>
      <c r="HK129" s="1">
        <v>5</v>
      </c>
      <c r="HL129" s="1">
        <v>0</v>
      </c>
      <c r="HM129" s="1">
        <v>0</v>
      </c>
      <c r="HN129" s="1">
        <v>0</v>
      </c>
      <c r="HO129" s="1">
        <v>21</v>
      </c>
      <c r="HP129" s="1">
        <v>0</v>
      </c>
      <c r="HQ129" s="1">
        <v>10</v>
      </c>
      <c r="HR129" s="1">
        <v>0</v>
      </c>
      <c r="HS129" s="1">
        <v>0</v>
      </c>
      <c r="HT129" s="1">
        <v>0</v>
      </c>
      <c r="HU129" s="1">
        <v>0</v>
      </c>
      <c r="HV129" s="1">
        <v>7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34</v>
      </c>
      <c r="IF129" s="1">
        <v>468</v>
      </c>
      <c r="IG129" s="1">
        <v>0</v>
      </c>
      <c r="IH129" s="1">
        <v>32</v>
      </c>
      <c r="II129" s="1">
        <v>4</v>
      </c>
      <c r="IJ129" s="1">
        <v>4</v>
      </c>
      <c r="IK129" s="1">
        <v>0</v>
      </c>
      <c r="IL129" s="1">
        <v>0</v>
      </c>
      <c r="IM129" s="1">
        <v>0</v>
      </c>
      <c r="IN129" s="1">
        <v>5342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3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3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0</v>
      </c>
      <c r="PF129" s="1">
        <v>0</v>
      </c>
      <c r="PG129" s="1">
        <v>0</v>
      </c>
      <c r="PH129" s="1">
        <v>0</v>
      </c>
      <c r="PI129" s="1">
        <v>0</v>
      </c>
      <c r="PJ129" s="1">
        <v>0</v>
      </c>
      <c r="PK129" s="1">
        <v>0</v>
      </c>
      <c r="PL129" s="1">
        <v>0</v>
      </c>
      <c r="PM129" s="1">
        <v>0</v>
      </c>
      <c r="PN129" s="1">
        <v>0</v>
      </c>
      <c r="PO129" s="1">
        <v>0</v>
      </c>
      <c r="PP129" s="1">
        <v>3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5</v>
      </c>
      <c r="PW129" s="1">
        <v>0</v>
      </c>
      <c r="PX129" s="1">
        <v>7</v>
      </c>
      <c r="PY129" s="1">
        <v>0</v>
      </c>
      <c r="PZ129" s="1">
        <v>0</v>
      </c>
      <c r="QA129" s="1">
        <v>0</v>
      </c>
      <c r="QB129" s="1">
        <v>0</v>
      </c>
      <c r="QC129" s="1">
        <v>17</v>
      </c>
      <c r="QD129" s="1">
        <v>0</v>
      </c>
      <c r="QE129" s="1">
        <v>0</v>
      </c>
      <c r="QF129" s="1">
        <v>0</v>
      </c>
      <c r="QG129" s="1">
        <v>0</v>
      </c>
      <c r="QH129" s="1">
        <v>0</v>
      </c>
      <c r="QI129" s="1">
        <v>0</v>
      </c>
      <c r="QJ129" s="1">
        <v>0</v>
      </c>
      <c r="QK129" s="1">
        <v>0</v>
      </c>
      <c r="QL129" s="1">
        <v>0</v>
      </c>
      <c r="QM129" s="1">
        <v>0</v>
      </c>
      <c r="QN129" s="1">
        <v>6</v>
      </c>
      <c r="QO129" s="1">
        <v>0</v>
      </c>
      <c r="QP129" s="1">
        <v>0</v>
      </c>
      <c r="QQ129" s="1">
        <v>0</v>
      </c>
      <c r="QR129" s="1">
        <v>0</v>
      </c>
      <c r="QS129" s="1">
        <v>7</v>
      </c>
      <c r="QT129" s="1">
        <v>0</v>
      </c>
      <c r="QU129" s="1">
        <v>0</v>
      </c>
      <c r="QV129" s="1">
        <v>4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5</v>
      </c>
      <c r="RD129" s="1">
        <v>0</v>
      </c>
      <c r="RE129" s="1">
        <v>0</v>
      </c>
      <c r="RF129" s="1">
        <v>0</v>
      </c>
      <c r="RG129" s="1">
        <v>0</v>
      </c>
      <c r="RH129" s="1">
        <v>0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0</v>
      </c>
      <c r="RR129" s="1">
        <v>5</v>
      </c>
      <c r="RS129" s="1">
        <v>0</v>
      </c>
      <c r="RT129" s="1">
        <v>0</v>
      </c>
      <c r="RU129" s="1">
        <v>0</v>
      </c>
      <c r="RV129" s="1">
        <v>4</v>
      </c>
      <c r="RW129" s="1">
        <v>0</v>
      </c>
      <c r="RX129" s="1">
        <v>0</v>
      </c>
      <c r="RY129" s="1">
        <v>0</v>
      </c>
      <c r="RZ129" s="1">
        <v>63</v>
      </c>
      <c r="SA129" s="1">
        <v>0</v>
      </c>
      <c r="SB129" s="1">
        <v>5</v>
      </c>
      <c r="SC129" s="1">
        <v>0</v>
      </c>
      <c r="SD129" s="1">
        <v>77</v>
      </c>
      <c r="SE129" s="1">
        <v>0</v>
      </c>
      <c r="SF129" s="1">
        <v>0</v>
      </c>
      <c r="SG129" s="1">
        <v>8</v>
      </c>
      <c r="SH129" s="1">
        <v>3</v>
      </c>
      <c r="SI129" s="1">
        <v>47</v>
      </c>
      <c r="SJ129" s="1">
        <v>258</v>
      </c>
      <c r="SK129" s="1">
        <v>0</v>
      </c>
      <c r="SL129" s="1">
        <v>0</v>
      </c>
      <c r="SM129" s="1">
        <v>25</v>
      </c>
      <c r="SN129" s="1">
        <v>293</v>
      </c>
      <c r="SO129" s="1">
        <v>0</v>
      </c>
      <c r="SP129" s="1">
        <v>0</v>
      </c>
      <c r="SQ129" s="1">
        <v>0</v>
      </c>
      <c r="SR129" s="1">
        <v>142</v>
      </c>
      <c r="SS129" s="1">
        <v>0</v>
      </c>
      <c r="ST129" s="1">
        <v>32</v>
      </c>
      <c r="SU129" s="1">
        <v>0</v>
      </c>
      <c r="SV129" s="1">
        <v>14</v>
      </c>
      <c r="SW129" s="1">
        <v>4</v>
      </c>
      <c r="SX129" s="1">
        <v>0</v>
      </c>
      <c r="SY129" s="1">
        <v>0</v>
      </c>
      <c r="SZ129" s="1">
        <v>102</v>
      </c>
      <c r="TA129" s="1">
        <v>93</v>
      </c>
      <c r="TB129" s="1">
        <v>92</v>
      </c>
      <c r="TC129" s="1">
        <v>0</v>
      </c>
      <c r="TD129" s="1">
        <v>0</v>
      </c>
      <c r="TE129" s="1">
        <v>52</v>
      </c>
      <c r="TF129" s="1">
        <v>0</v>
      </c>
      <c r="TG129" s="1">
        <v>3713</v>
      </c>
      <c r="TH129" s="1">
        <v>0</v>
      </c>
      <c r="TI129" s="1">
        <v>29</v>
      </c>
      <c r="TJ129" s="1">
        <v>35</v>
      </c>
      <c r="TK129" s="1">
        <v>0</v>
      </c>
      <c r="TL129" s="1">
        <v>0</v>
      </c>
      <c r="TM129" s="1">
        <v>0</v>
      </c>
      <c r="TN129" s="1">
        <v>174</v>
      </c>
      <c r="TO129" s="1">
        <v>0</v>
      </c>
      <c r="TP129" s="1">
        <v>31</v>
      </c>
      <c r="TQ129" s="1">
        <v>20</v>
      </c>
      <c r="TR129" s="1">
        <v>39</v>
      </c>
      <c r="TS129" s="1">
        <v>145</v>
      </c>
      <c r="TT129" s="1">
        <v>10</v>
      </c>
      <c r="TU129" s="1">
        <v>24</v>
      </c>
      <c r="TV129" s="1">
        <v>0</v>
      </c>
      <c r="TW129" s="1">
        <v>66</v>
      </c>
      <c r="TX129" s="1">
        <v>158</v>
      </c>
      <c r="TY129" s="1">
        <v>4</v>
      </c>
      <c r="TZ129" s="1">
        <v>405</v>
      </c>
      <c r="UA129" s="1">
        <v>8</v>
      </c>
      <c r="UB129" s="1">
        <v>0</v>
      </c>
      <c r="UC129" s="1">
        <v>0</v>
      </c>
      <c r="UD129" s="1">
        <v>0</v>
      </c>
      <c r="UE129" s="1">
        <v>24</v>
      </c>
      <c r="UF129" s="1">
        <v>0</v>
      </c>
      <c r="UG129" s="1">
        <v>14</v>
      </c>
      <c r="UH129" s="1">
        <v>0</v>
      </c>
      <c r="UI129" s="1">
        <v>0</v>
      </c>
      <c r="UJ129" s="1">
        <v>0</v>
      </c>
      <c r="UK129" s="1">
        <v>0</v>
      </c>
      <c r="UL129" s="1">
        <v>17</v>
      </c>
      <c r="UM129" s="1">
        <v>0</v>
      </c>
      <c r="UN129" s="1">
        <v>0</v>
      </c>
      <c r="UO129" s="1">
        <v>0</v>
      </c>
      <c r="UP129" s="1">
        <v>0</v>
      </c>
      <c r="UQ129" s="1">
        <v>0</v>
      </c>
      <c r="UR129" s="1">
        <v>0</v>
      </c>
      <c r="US129" s="1">
        <v>0</v>
      </c>
      <c r="UT129" s="1">
        <v>0</v>
      </c>
      <c r="UU129" s="1">
        <v>38</v>
      </c>
      <c r="UV129" s="1">
        <v>1005</v>
      </c>
      <c r="UW129" s="1">
        <v>3</v>
      </c>
      <c r="UX129" s="1">
        <v>94</v>
      </c>
      <c r="UY129" s="1">
        <v>11</v>
      </c>
      <c r="UZ129" s="1">
        <v>8</v>
      </c>
      <c r="VA129" s="1">
        <v>0</v>
      </c>
      <c r="VB129" s="1">
        <v>0</v>
      </c>
      <c r="VC129" s="1">
        <v>5</v>
      </c>
      <c r="VD129" s="1">
        <v>7347</v>
      </c>
    </row>
    <row r="130" spans="1:576" x14ac:dyDescent="0.25">
      <c r="A130" s="4">
        <v>127</v>
      </c>
      <c r="B130" s="1" t="s">
        <v>87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20</v>
      </c>
      <c r="CG130" s="1">
        <v>0</v>
      </c>
      <c r="CH130" s="1">
        <v>5</v>
      </c>
      <c r="CI130" s="1">
        <v>11</v>
      </c>
      <c r="CJ130" s="1">
        <v>40</v>
      </c>
      <c r="CK130" s="1">
        <v>0</v>
      </c>
      <c r="CL130" s="1">
        <v>15</v>
      </c>
      <c r="CM130" s="1">
        <v>12</v>
      </c>
      <c r="CN130" s="1">
        <v>0</v>
      </c>
      <c r="CO130" s="1">
        <v>231</v>
      </c>
      <c r="CP130" s="1">
        <v>37</v>
      </c>
      <c r="CQ130" s="1">
        <v>0</v>
      </c>
      <c r="CR130" s="1">
        <v>4</v>
      </c>
      <c r="CS130" s="1">
        <v>21</v>
      </c>
      <c r="CT130" s="1">
        <v>71</v>
      </c>
      <c r="CU130" s="1">
        <v>0</v>
      </c>
      <c r="CV130" s="1">
        <v>19</v>
      </c>
      <c r="CW130" s="1">
        <v>4</v>
      </c>
      <c r="CX130" s="1">
        <v>37</v>
      </c>
      <c r="CY130" s="1">
        <v>0</v>
      </c>
      <c r="CZ130" s="1">
        <v>27</v>
      </c>
      <c r="DA130" s="1">
        <v>0</v>
      </c>
      <c r="DB130" s="1">
        <v>72</v>
      </c>
      <c r="DC130" s="1">
        <v>0</v>
      </c>
      <c r="DD130" s="1">
        <v>0</v>
      </c>
      <c r="DE130" s="1">
        <v>14</v>
      </c>
      <c r="DF130" s="1">
        <v>41</v>
      </c>
      <c r="DG130" s="1">
        <v>21</v>
      </c>
      <c r="DH130" s="1">
        <v>33</v>
      </c>
      <c r="DI130" s="1">
        <v>0</v>
      </c>
      <c r="DJ130" s="1">
        <v>0</v>
      </c>
      <c r="DK130" s="1">
        <v>18</v>
      </c>
      <c r="DL130" s="1">
        <v>0</v>
      </c>
      <c r="DM130" s="1">
        <v>25</v>
      </c>
      <c r="DN130" s="1">
        <v>0</v>
      </c>
      <c r="DO130" s="1">
        <v>29</v>
      </c>
      <c r="DP130" s="1">
        <v>90</v>
      </c>
      <c r="DQ130" s="1">
        <v>0</v>
      </c>
      <c r="DR130" s="1">
        <v>0</v>
      </c>
      <c r="DS130" s="1">
        <v>9</v>
      </c>
      <c r="DT130" s="1">
        <v>252</v>
      </c>
      <c r="DU130" s="1">
        <v>4</v>
      </c>
      <c r="DV130" s="1">
        <v>34</v>
      </c>
      <c r="DW130" s="1">
        <v>51</v>
      </c>
      <c r="DX130" s="1">
        <v>234</v>
      </c>
      <c r="DY130" s="1">
        <v>19</v>
      </c>
      <c r="DZ130" s="1">
        <v>24</v>
      </c>
      <c r="EA130" s="1">
        <v>3</v>
      </c>
      <c r="EB130" s="1">
        <v>14</v>
      </c>
      <c r="EC130" s="1">
        <v>205</v>
      </c>
      <c r="ED130" s="1">
        <v>21</v>
      </c>
      <c r="EE130" s="1">
        <v>0</v>
      </c>
      <c r="EF130" s="1">
        <v>41</v>
      </c>
      <c r="EG130" s="1">
        <v>3</v>
      </c>
      <c r="EH130" s="1">
        <v>3</v>
      </c>
      <c r="EI130" s="1">
        <v>0</v>
      </c>
      <c r="EJ130" s="1">
        <v>0</v>
      </c>
      <c r="EK130" s="1">
        <v>4</v>
      </c>
      <c r="EL130" s="1">
        <v>9</v>
      </c>
      <c r="EM130" s="1">
        <v>35</v>
      </c>
      <c r="EN130" s="1">
        <v>0</v>
      </c>
      <c r="EO130" s="1">
        <v>0</v>
      </c>
      <c r="EP130" s="1">
        <v>0</v>
      </c>
      <c r="EQ130" s="1">
        <v>0</v>
      </c>
      <c r="ER130" s="1">
        <v>52</v>
      </c>
      <c r="ES130" s="1">
        <v>0</v>
      </c>
      <c r="ET130" s="1">
        <v>0</v>
      </c>
      <c r="EU130" s="1">
        <v>8</v>
      </c>
      <c r="EV130" s="1">
        <v>0</v>
      </c>
      <c r="EW130" s="1">
        <v>4</v>
      </c>
      <c r="EX130" s="1">
        <v>3</v>
      </c>
      <c r="EY130" s="1">
        <v>7</v>
      </c>
      <c r="EZ130" s="1">
        <v>0</v>
      </c>
      <c r="FA130" s="1">
        <v>262</v>
      </c>
      <c r="FB130" s="1">
        <v>54</v>
      </c>
      <c r="FC130" s="1">
        <v>0</v>
      </c>
      <c r="FD130" s="1">
        <v>65</v>
      </c>
      <c r="FE130" s="1">
        <v>39</v>
      </c>
      <c r="FF130" s="1">
        <v>8</v>
      </c>
      <c r="FG130" s="1">
        <v>0</v>
      </c>
      <c r="FH130" s="1">
        <v>4</v>
      </c>
      <c r="FI130" s="1">
        <v>0</v>
      </c>
      <c r="FJ130" s="1">
        <v>2353</v>
      </c>
      <c r="FK130" s="1">
        <v>0</v>
      </c>
      <c r="FL130" s="1">
        <v>5</v>
      </c>
      <c r="FM130" s="1">
        <v>3</v>
      </c>
      <c r="FN130" s="1">
        <v>33</v>
      </c>
      <c r="FO130" s="1">
        <v>5</v>
      </c>
      <c r="FP130" s="1">
        <v>8</v>
      </c>
      <c r="FQ130" s="1">
        <v>12</v>
      </c>
      <c r="FR130" s="1">
        <v>5</v>
      </c>
      <c r="FS130" s="1">
        <v>139</v>
      </c>
      <c r="FT130" s="1">
        <v>9</v>
      </c>
      <c r="FU130" s="1">
        <v>0</v>
      </c>
      <c r="FV130" s="1">
        <v>0</v>
      </c>
      <c r="FW130" s="1">
        <v>15</v>
      </c>
      <c r="FX130" s="1">
        <v>47</v>
      </c>
      <c r="FY130" s="1">
        <v>0</v>
      </c>
      <c r="FZ130" s="1">
        <v>7</v>
      </c>
      <c r="GA130" s="1">
        <v>0</v>
      </c>
      <c r="GB130" s="1">
        <v>17</v>
      </c>
      <c r="GC130" s="1">
        <v>7</v>
      </c>
      <c r="GD130" s="1">
        <v>9</v>
      </c>
      <c r="GE130" s="1">
        <v>0</v>
      </c>
      <c r="GF130" s="1">
        <v>36</v>
      </c>
      <c r="GG130" s="1">
        <v>0</v>
      </c>
      <c r="GH130" s="1">
        <v>5</v>
      </c>
      <c r="GI130" s="1">
        <v>12</v>
      </c>
      <c r="GJ130" s="1">
        <v>32</v>
      </c>
      <c r="GK130" s="1">
        <v>18</v>
      </c>
      <c r="GL130" s="1">
        <v>3</v>
      </c>
      <c r="GM130" s="1">
        <v>0</v>
      </c>
      <c r="GN130" s="1">
        <v>0</v>
      </c>
      <c r="GO130" s="1">
        <v>5</v>
      </c>
      <c r="GP130" s="1">
        <v>0</v>
      </c>
      <c r="GQ130" s="1">
        <v>5</v>
      </c>
      <c r="GR130" s="1">
        <v>0</v>
      </c>
      <c r="GS130" s="1">
        <v>19</v>
      </c>
      <c r="GT130" s="1">
        <v>90</v>
      </c>
      <c r="GU130" s="1">
        <v>4</v>
      </c>
      <c r="GV130" s="1">
        <v>0</v>
      </c>
      <c r="GW130" s="1">
        <v>10</v>
      </c>
      <c r="GX130" s="1">
        <v>152</v>
      </c>
      <c r="GY130" s="1">
        <v>0</v>
      </c>
      <c r="GZ130" s="1">
        <v>6</v>
      </c>
      <c r="HA130" s="1">
        <v>47</v>
      </c>
      <c r="HB130" s="1">
        <v>134</v>
      </c>
      <c r="HC130" s="1">
        <v>10</v>
      </c>
      <c r="HD130" s="1">
        <v>12</v>
      </c>
      <c r="HE130" s="1">
        <v>3</v>
      </c>
      <c r="HF130" s="1">
        <v>0</v>
      </c>
      <c r="HG130" s="1">
        <v>142</v>
      </c>
      <c r="HH130" s="1">
        <v>15</v>
      </c>
      <c r="HI130" s="1">
        <v>0</v>
      </c>
      <c r="HJ130" s="1">
        <v>25</v>
      </c>
      <c r="HK130" s="1">
        <v>5</v>
      </c>
      <c r="HL130" s="1">
        <v>0</v>
      </c>
      <c r="HM130" s="1">
        <v>3</v>
      </c>
      <c r="HN130" s="1">
        <v>0</v>
      </c>
      <c r="HO130" s="1">
        <v>4</v>
      </c>
      <c r="HP130" s="1">
        <v>3</v>
      </c>
      <c r="HQ130" s="1">
        <v>20</v>
      </c>
      <c r="HR130" s="1">
        <v>0</v>
      </c>
      <c r="HS130" s="1">
        <v>0</v>
      </c>
      <c r="HT130" s="1">
        <v>0</v>
      </c>
      <c r="HU130" s="1">
        <v>0</v>
      </c>
      <c r="HV130" s="1">
        <v>26</v>
      </c>
      <c r="HW130" s="1">
        <v>0</v>
      </c>
      <c r="HX130" s="1">
        <v>0</v>
      </c>
      <c r="HY130" s="1">
        <v>3</v>
      </c>
      <c r="HZ130" s="1">
        <v>0</v>
      </c>
      <c r="IA130" s="1">
        <v>4</v>
      </c>
      <c r="IB130" s="1">
        <v>6</v>
      </c>
      <c r="IC130" s="1">
        <v>4</v>
      </c>
      <c r="ID130" s="1">
        <v>0</v>
      </c>
      <c r="IE130" s="1">
        <v>225</v>
      </c>
      <c r="IF130" s="1">
        <v>24</v>
      </c>
      <c r="IG130" s="1">
        <v>5</v>
      </c>
      <c r="IH130" s="1">
        <v>54</v>
      </c>
      <c r="II130" s="1">
        <v>19</v>
      </c>
      <c r="IJ130" s="1">
        <v>10</v>
      </c>
      <c r="IK130" s="1">
        <v>0</v>
      </c>
      <c r="IL130" s="1">
        <v>0</v>
      </c>
      <c r="IM130" s="1">
        <v>0</v>
      </c>
      <c r="IN130" s="1">
        <v>1524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4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7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3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4</v>
      </c>
      <c r="OW130" s="1">
        <v>0</v>
      </c>
      <c r="OX130" s="1">
        <v>0</v>
      </c>
      <c r="OY130" s="1">
        <v>0</v>
      </c>
      <c r="OZ130" s="1">
        <v>5</v>
      </c>
      <c r="PA130" s="1">
        <v>0</v>
      </c>
      <c r="PB130" s="1">
        <v>0</v>
      </c>
      <c r="PC130" s="1">
        <v>0</v>
      </c>
      <c r="PD130" s="1">
        <v>0</v>
      </c>
      <c r="PE130" s="1">
        <v>5</v>
      </c>
      <c r="PF130" s="1">
        <v>4</v>
      </c>
      <c r="PG130" s="1">
        <v>0</v>
      </c>
      <c r="PH130" s="1">
        <v>0</v>
      </c>
      <c r="PI130" s="1">
        <v>7</v>
      </c>
      <c r="PJ130" s="1">
        <v>8</v>
      </c>
      <c r="PK130" s="1">
        <v>0</v>
      </c>
      <c r="PL130" s="1">
        <v>0</v>
      </c>
      <c r="PM130" s="1">
        <v>0</v>
      </c>
      <c r="PN130" s="1">
        <v>13</v>
      </c>
      <c r="PO130" s="1">
        <v>0</v>
      </c>
      <c r="PP130" s="1">
        <v>0</v>
      </c>
      <c r="PQ130" s="1">
        <v>0</v>
      </c>
      <c r="PR130" s="1">
        <v>8</v>
      </c>
      <c r="PS130" s="1">
        <v>0</v>
      </c>
      <c r="PT130" s="1">
        <v>0</v>
      </c>
      <c r="PU130" s="1">
        <v>5</v>
      </c>
      <c r="PV130" s="1">
        <v>0</v>
      </c>
      <c r="PW130" s="1">
        <v>5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6</v>
      </c>
      <c r="QD130" s="1">
        <v>0</v>
      </c>
      <c r="QE130" s="1">
        <v>0</v>
      </c>
      <c r="QF130" s="1">
        <v>10</v>
      </c>
      <c r="QG130" s="1">
        <v>0</v>
      </c>
      <c r="QH130" s="1">
        <v>0</v>
      </c>
      <c r="QI130" s="1">
        <v>0</v>
      </c>
      <c r="QJ130" s="1">
        <v>10</v>
      </c>
      <c r="QK130" s="1">
        <v>0</v>
      </c>
      <c r="QL130" s="1">
        <v>3</v>
      </c>
      <c r="QM130" s="1">
        <v>3</v>
      </c>
      <c r="QN130" s="1">
        <v>24</v>
      </c>
      <c r="QO130" s="1">
        <v>0</v>
      </c>
      <c r="QP130" s="1">
        <v>6</v>
      </c>
      <c r="QQ130" s="1">
        <v>0</v>
      </c>
      <c r="QR130" s="1">
        <v>4</v>
      </c>
      <c r="QS130" s="1">
        <v>11</v>
      </c>
      <c r="QT130" s="1">
        <v>3</v>
      </c>
      <c r="QU130" s="1">
        <v>0</v>
      </c>
      <c r="QV130" s="1">
        <v>3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3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5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22</v>
      </c>
      <c r="RR130" s="1">
        <v>5</v>
      </c>
      <c r="RS130" s="1">
        <v>0</v>
      </c>
      <c r="RT130" s="1">
        <v>12</v>
      </c>
      <c r="RU130" s="1">
        <v>4</v>
      </c>
      <c r="RV130" s="1">
        <v>0</v>
      </c>
      <c r="RW130" s="1">
        <v>0</v>
      </c>
      <c r="RX130" s="1">
        <v>0</v>
      </c>
      <c r="RY130" s="1">
        <v>0</v>
      </c>
      <c r="RZ130" s="1">
        <v>203</v>
      </c>
      <c r="SA130" s="1">
        <v>3</v>
      </c>
      <c r="SB130" s="1">
        <v>14</v>
      </c>
      <c r="SC130" s="1">
        <v>14</v>
      </c>
      <c r="SD130" s="1">
        <v>77</v>
      </c>
      <c r="SE130" s="1">
        <v>5</v>
      </c>
      <c r="SF130" s="1">
        <v>25</v>
      </c>
      <c r="SG130" s="1">
        <v>27</v>
      </c>
      <c r="SH130" s="1">
        <v>5</v>
      </c>
      <c r="SI130" s="1">
        <v>372</v>
      </c>
      <c r="SJ130" s="1">
        <v>54</v>
      </c>
      <c r="SK130" s="1">
        <v>0</v>
      </c>
      <c r="SL130" s="1">
        <v>4</v>
      </c>
      <c r="SM130" s="1">
        <v>48</v>
      </c>
      <c r="SN130" s="1">
        <v>127</v>
      </c>
      <c r="SO130" s="1">
        <v>0</v>
      </c>
      <c r="SP130" s="1">
        <v>25</v>
      </c>
      <c r="SQ130" s="1">
        <v>4</v>
      </c>
      <c r="SR130" s="1">
        <v>64</v>
      </c>
      <c r="SS130" s="1">
        <v>5</v>
      </c>
      <c r="ST130" s="1">
        <v>37</v>
      </c>
      <c r="SU130" s="1">
        <v>0</v>
      </c>
      <c r="SV130" s="1">
        <v>110</v>
      </c>
      <c r="SW130" s="1">
        <v>0</v>
      </c>
      <c r="SX130" s="1">
        <v>3</v>
      </c>
      <c r="SY130" s="1">
        <v>25</v>
      </c>
      <c r="SZ130" s="1">
        <v>80</v>
      </c>
      <c r="TA130" s="1">
        <v>42</v>
      </c>
      <c r="TB130" s="1">
        <v>45</v>
      </c>
      <c r="TC130" s="1">
        <v>0</v>
      </c>
      <c r="TD130" s="1">
        <v>0</v>
      </c>
      <c r="TE130" s="1">
        <v>25</v>
      </c>
      <c r="TF130" s="1">
        <v>0</v>
      </c>
      <c r="TG130" s="1">
        <v>34</v>
      </c>
      <c r="TH130" s="1">
        <v>0</v>
      </c>
      <c r="TI130" s="1">
        <v>51</v>
      </c>
      <c r="TJ130" s="1">
        <v>186</v>
      </c>
      <c r="TK130" s="1">
        <v>3</v>
      </c>
      <c r="TL130" s="1">
        <v>0</v>
      </c>
      <c r="TM130" s="1">
        <v>15</v>
      </c>
      <c r="TN130" s="1">
        <v>419</v>
      </c>
      <c r="TO130" s="1">
        <v>4</v>
      </c>
      <c r="TP130" s="1">
        <v>41</v>
      </c>
      <c r="TQ130" s="1">
        <v>99</v>
      </c>
      <c r="TR130" s="1">
        <v>398</v>
      </c>
      <c r="TS130" s="1">
        <v>30</v>
      </c>
      <c r="TT130" s="1">
        <v>38</v>
      </c>
      <c r="TU130" s="1">
        <v>5</v>
      </c>
      <c r="TV130" s="1">
        <v>15</v>
      </c>
      <c r="TW130" s="1">
        <v>357</v>
      </c>
      <c r="TX130" s="1">
        <v>43</v>
      </c>
      <c r="TY130" s="1">
        <v>0</v>
      </c>
      <c r="TZ130" s="1">
        <v>73</v>
      </c>
      <c r="UA130" s="1">
        <v>8</v>
      </c>
      <c r="UB130" s="1">
        <v>3</v>
      </c>
      <c r="UC130" s="1">
        <v>0</v>
      </c>
      <c r="UD130" s="1">
        <v>0</v>
      </c>
      <c r="UE130" s="1">
        <v>7</v>
      </c>
      <c r="UF130" s="1">
        <v>14</v>
      </c>
      <c r="UG130" s="1">
        <v>61</v>
      </c>
      <c r="UH130" s="1">
        <v>0</v>
      </c>
      <c r="UI130" s="1">
        <v>0</v>
      </c>
      <c r="UJ130" s="1">
        <v>0</v>
      </c>
      <c r="UK130" s="1">
        <v>3</v>
      </c>
      <c r="UL130" s="1">
        <v>90</v>
      </c>
      <c r="UM130" s="1">
        <v>0</v>
      </c>
      <c r="UN130" s="1">
        <v>0</v>
      </c>
      <c r="UO130" s="1">
        <v>18</v>
      </c>
      <c r="UP130" s="1">
        <v>0</v>
      </c>
      <c r="UQ130" s="1">
        <v>7</v>
      </c>
      <c r="UR130" s="1">
        <v>8</v>
      </c>
      <c r="US130" s="1">
        <v>11</v>
      </c>
      <c r="UT130" s="1">
        <v>0</v>
      </c>
      <c r="UU130" s="1">
        <v>514</v>
      </c>
      <c r="UV130" s="1">
        <v>77</v>
      </c>
      <c r="UW130" s="1">
        <v>8</v>
      </c>
      <c r="UX130" s="1">
        <v>131</v>
      </c>
      <c r="UY130" s="1">
        <v>64</v>
      </c>
      <c r="UZ130" s="1">
        <v>13</v>
      </c>
      <c r="VA130" s="1">
        <v>0</v>
      </c>
      <c r="VB130" s="1">
        <v>4</v>
      </c>
      <c r="VC130" s="1">
        <v>0</v>
      </c>
      <c r="VD130" s="1">
        <v>4116</v>
      </c>
    </row>
    <row r="131" spans="1:576" x14ac:dyDescent="0.25">
      <c r="A131" s="4">
        <v>128</v>
      </c>
      <c r="B131" s="1" t="s">
        <v>126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4</v>
      </c>
      <c r="I131" s="1">
        <v>0</v>
      </c>
      <c r="J131" s="1">
        <v>0</v>
      </c>
      <c r="K131" s="1">
        <v>5</v>
      </c>
      <c r="L131" s="1">
        <v>0</v>
      </c>
      <c r="M131" s="1">
        <v>0</v>
      </c>
      <c r="N131" s="1">
        <v>0</v>
      </c>
      <c r="O131" s="1">
        <v>0</v>
      </c>
      <c r="P131" s="1">
        <v>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4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3</v>
      </c>
      <c r="AQ131" s="1">
        <v>0</v>
      </c>
      <c r="AR131" s="1">
        <v>3</v>
      </c>
      <c r="AS131" s="1">
        <v>3</v>
      </c>
      <c r="AT131" s="1">
        <v>3</v>
      </c>
      <c r="AU131" s="1">
        <v>10</v>
      </c>
      <c r="AV131" s="1">
        <v>0</v>
      </c>
      <c r="AW131" s="1">
        <v>0</v>
      </c>
      <c r="AX131" s="1">
        <v>0</v>
      </c>
      <c r="AY131" s="1">
        <v>5</v>
      </c>
      <c r="AZ131" s="1">
        <v>0</v>
      </c>
      <c r="BA131" s="1">
        <v>0</v>
      </c>
      <c r="BB131" s="1">
        <v>5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4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4</v>
      </c>
      <c r="BX131" s="1">
        <v>4</v>
      </c>
      <c r="BY131" s="1">
        <v>6</v>
      </c>
      <c r="BZ131" s="1">
        <v>9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91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v>0</v>
      </c>
      <c r="FG131" s="1">
        <v>0</v>
      </c>
      <c r="FH131" s="1">
        <v>0</v>
      </c>
      <c r="FI131" s="1">
        <v>0</v>
      </c>
      <c r="FJ131" s="1">
        <v>8</v>
      </c>
      <c r="FK131" s="1">
        <v>0</v>
      </c>
      <c r="FL131" s="1">
        <v>0</v>
      </c>
      <c r="FM131" s="1">
        <v>8</v>
      </c>
      <c r="FN131" s="1">
        <v>11</v>
      </c>
      <c r="FO131" s="1">
        <v>0</v>
      </c>
      <c r="FP131" s="1">
        <v>0</v>
      </c>
      <c r="FQ131" s="1">
        <v>4</v>
      </c>
      <c r="FR131" s="1">
        <v>0</v>
      </c>
      <c r="FS131" s="1">
        <v>5</v>
      </c>
      <c r="FT131" s="1">
        <v>20</v>
      </c>
      <c r="FU131" s="1">
        <v>0</v>
      </c>
      <c r="FV131" s="1">
        <v>0</v>
      </c>
      <c r="FW131" s="1">
        <v>7</v>
      </c>
      <c r="FX131" s="1">
        <v>22</v>
      </c>
      <c r="FY131" s="1">
        <v>0</v>
      </c>
      <c r="FZ131" s="1">
        <v>0</v>
      </c>
      <c r="GA131" s="1">
        <v>0</v>
      </c>
      <c r="GB131" s="1">
        <v>11</v>
      </c>
      <c r="GC131" s="1">
        <v>3</v>
      </c>
      <c r="GD131" s="1">
        <v>7</v>
      </c>
      <c r="GE131" s="1">
        <v>0</v>
      </c>
      <c r="GF131" s="1">
        <v>3</v>
      </c>
      <c r="GG131" s="1">
        <v>0</v>
      </c>
      <c r="GH131" s="1">
        <v>0</v>
      </c>
      <c r="GI131" s="1">
        <v>0</v>
      </c>
      <c r="GJ131" s="1">
        <v>16</v>
      </c>
      <c r="GK131" s="1">
        <v>45</v>
      </c>
      <c r="GL131" s="1">
        <v>43</v>
      </c>
      <c r="GM131" s="1">
        <v>0</v>
      </c>
      <c r="GN131" s="1">
        <v>0</v>
      </c>
      <c r="GO131" s="1">
        <v>3</v>
      </c>
      <c r="GP131" s="1">
        <v>0</v>
      </c>
      <c r="GQ131" s="1">
        <v>15</v>
      </c>
      <c r="GR131" s="1">
        <v>0</v>
      </c>
      <c r="GS131" s="1">
        <v>9</v>
      </c>
      <c r="GT131" s="1">
        <v>8</v>
      </c>
      <c r="GU131" s="1">
        <v>0</v>
      </c>
      <c r="GV131" s="1">
        <v>0</v>
      </c>
      <c r="GW131" s="1">
        <v>0</v>
      </c>
      <c r="GX131" s="1">
        <v>6</v>
      </c>
      <c r="GY131" s="1">
        <v>0</v>
      </c>
      <c r="GZ131" s="1">
        <v>3</v>
      </c>
      <c r="HA131" s="1">
        <v>0</v>
      </c>
      <c r="HB131" s="1">
        <v>11</v>
      </c>
      <c r="HC131" s="1">
        <v>83</v>
      </c>
      <c r="HD131" s="1">
        <v>15</v>
      </c>
      <c r="HE131" s="1">
        <v>6</v>
      </c>
      <c r="HF131" s="1">
        <v>0</v>
      </c>
      <c r="HG131" s="1">
        <v>11</v>
      </c>
      <c r="HH131" s="1">
        <v>4</v>
      </c>
      <c r="HI131" s="1">
        <v>0</v>
      </c>
      <c r="HJ131" s="1">
        <v>5</v>
      </c>
      <c r="HK131" s="1">
        <v>3</v>
      </c>
      <c r="HL131" s="1">
        <v>0</v>
      </c>
      <c r="HM131" s="1">
        <v>0</v>
      </c>
      <c r="HN131" s="1">
        <v>0</v>
      </c>
      <c r="HO131" s="1">
        <v>4</v>
      </c>
      <c r="HP131" s="1">
        <v>0</v>
      </c>
      <c r="HQ131" s="1">
        <v>3</v>
      </c>
      <c r="HR131" s="1">
        <v>0</v>
      </c>
      <c r="HS131" s="1">
        <v>0</v>
      </c>
      <c r="HT131" s="1">
        <v>0</v>
      </c>
      <c r="HU131" s="1">
        <v>7</v>
      </c>
      <c r="HV131" s="1">
        <v>3</v>
      </c>
      <c r="HW131" s="1">
        <v>0</v>
      </c>
      <c r="HX131" s="1">
        <v>0</v>
      </c>
      <c r="HY131" s="1">
        <v>0</v>
      </c>
      <c r="HZ131" s="1">
        <v>0</v>
      </c>
      <c r="IA131" s="1">
        <v>0</v>
      </c>
      <c r="IB131" s="1">
        <v>0</v>
      </c>
      <c r="IC131" s="1">
        <v>0</v>
      </c>
      <c r="ID131" s="1">
        <v>0</v>
      </c>
      <c r="IE131" s="1">
        <v>12</v>
      </c>
      <c r="IF131" s="1">
        <v>12</v>
      </c>
      <c r="IG131" s="1">
        <v>6</v>
      </c>
      <c r="IH131" s="1">
        <v>62</v>
      </c>
      <c r="II131" s="1">
        <v>7</v>
      </c>
      <c r="IJ131" s="1">
        <v>7</v>
      </c>
      <c r="IK131" s="1">
        <v>0</v>
      </c>
      <c r="IL131" s="1">
        <v>0</v>
      </c>
      <c r="IM131" s="1">
        <v>0</v>
      </c>
      <c r="IN131" s="1">
        <v>514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9</v>
      </c>
      <c r="IX131" s="1">
        <v>0</v>
      </c>
      <c r="IY131" s="1">
        <v>0</v>
      </c>
      <c r="IZ131" s="1">
        <v>0</v>
      </c>
      <c r="JA131" s="1">
        <v>0</v>
      </c>
      <c r="JB131" s="1">
        <v>7</v>
      </c>
      <c r="JC131" s="1">
        <v>0</v>
      </c>
      <c r="JD131" s="1">
        <v>0</v>
      </c>
      <c r="JE131" s="1">
        <v>0</v>
      </c>
      <c r="JF131" s="1">
        <v>6</v>
      </c>
      <c r="JG131" s="1">
        <v>0</v>
      </c>
      <c r="JH131" s="1">
        <v>0</v>
      </c>
      <c r="JI131" s="1">
        <v>0</v>
      </c>
      <c r="JJ131" s="1">
        <v>3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4</v>
      </c>
      <c r="JX131" s="1">
        <v>0</v>
      </c>
      <c r="JY131" s="1">
        <v>0</v>
      </c>
      <c r="JZ131" s="1">
        <v>0</v>
      </c>
      <c r="KA131" s="1">
        <v>0</v>
      </c>
      <c r="KB131" s="1">
        <v>4</v>
      </c>
      <c r="KC131" s="1">
        <v>0</v>
      </c>
      <c r="KD131" s="1">
        <v>0</v>
      </c>
      <c r="KE131" s="1">
        <v>4</v>
      </c>
      <c r="KF131" s="1">
        <v>0</v>
      </c>
      <c r="KG131" s="1">
        <v>0</v>
      </c>
      <c r="KH131" s="1">
        <v>0</v>
      </c>
      <c r="KI131" s="1">
        <v>0</v>
      </c>
      <c r="KJ131" s="1">
        <v>0</v>
      </c>
      <c r="KK131" s="1">
        <v>11</v>
      </c>
      <c r="KL131" s="1">
        <v>5</v>
      </c>
      <c r="KM131" s="1">
        <v>0</v>
      </c>
      <c r="KN131" s="1">
        <v>7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0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8</v>
      </c>
      <c r="LJ131" s="1">
        <v>3</v>
      </c>
      <c r="LK131" s="1">
        <v>0</v>
      </c>
      <c r="LL131" s="1">
        <v>4</v>
      </c>
      <c r="LM131" s="1">
        <v>3</v>
      </c>
      <c r="LN131" s="1">
        <v>0</v>
      </c>
      <c r="LO131" s="1">
        <v>0</v>
      </c>
      <c r="LP131" s="1">
        <v>0</v>
      </c>
      <c r="LQ131" s="1">
        <v>0</v>
      </c>
      <c r="LR131" s="1">
        <v>78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5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0</v>
      </c>
      <c r="PF131" s="1">
        <v>0</v>
      </c>
      <c r="PG131" s="1">
        <v>0</v>
      </c>
      <c r="PH131" s="1">
        <v>0</v>
      </c>
      <c r="PI131" s="1">
        <v>0</v>
      </c>
      <c r="PJ131" s="1">
        <v>6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0</v>
      </c>
      <c r="PW131" s="1">
        <v>0</v>
      </c>
      <c r="PX131" s="1">
        <v>0</v>
      </c>
      <c r="PY131" s="1">
        <v>0</v>
      </c>
      <c r="PZ131" s="1">
        <v>0</v>
      </c>
      <c r="QA131" s="1">
        <v>0</v>
      </c>
      <c r="QB131" s="1">
        <v>0</v>
      </c>
      <c r="QC131" s="1">
        <v>0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0</v>
      </c>
      <c r="QO131" s="1">
        <v>0</v>
      </c>
      <c r="QP131" s="1">
        <v>0</v>
      </c>
      <c r="QQ131" s="1">
        <v>0</v>
      </c>
      <c r="QR131" s="1">
        <v>0</v>
      </c>
      <c r="QS131" s="1">
        <v>0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0</v>
      </c>
      <c r="RR131" s="1">
        <v>0</v>
      </c>
      <c r="RS131" s="1">
        <v>0</v>
      </c>
      <c r="RT131" s="1">
        <v>3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16</v>
      </c>
      <c r="SA131" s="1">
        <v>0</v>
      </c>
      <c r="SB131" s="1">
        <v>0</v>
      </c>
      <c r="SC131" s="1">
        <v>9</v>
      </c>
      <c r="SD131" s="1">
        <v>11</v>
      </c>
      <c r="SE131" s="1">
        <v>0</v>
      </c>
      <c r="SF131" s="1">
        <v>9</v>
      </c>
      <c r="SG131" s="1">
        <v>7</v>
      </c>
      <c r="SH131" s="1">
        <v>0</v>
      </c>
      <c r="SI131" s="1">
        <v>19</v>
      </c>
      <c r="SJ131" s="1">
        <v>22</v>
      </c>
      <c r="SK131" s="1">
        <v>0</v>
      </c>
      <c r="SL131" s="1">
        <v>0</v>
      </c>
      <c r="SM131" s="1">
        <v>7</v>
      </c>
      <c r="SN131" s="1">
        <v>39</v>
      </c>
      <c r="SO131" s="1">
        <v>0</v>
      </c>
      <c r="SP131" s="1">
        <v>0</v>
      </c>
      <c r="SQ131" s="1">
        <v>0</v>
      </c>
      <c r="SR131" s="1">
        <v>13</v>
      </c>
      <c r="SS131" s="1">
        <v>3</v>
      </c>
      <c r="ST131" s="1">
        <v>11</v>
      </c>
      <c r="SU131" s="1">
        <v>0</v>
      </c>
      <c r="SV131" s="1">
        <v>8</v>
      </c>
      <c r="SW131" s="1">
        <v>0</v>
      </c>
      <c r="SX131" s="1">
        <v>0</v>
      </c>
      <c r="SY131" s="1">
        <v>0</v>
      </c>
      <c r="SZ131" s="1">
        <v>17</v>
      </c>
      <c r="TA131" s="1">
        <v>45</v>
      </c>
      <c r="TB131" s="1">
        <v>38</v>
      </c>
      <c r="TC131" s="1">
        <v>0</v>
      </c>
      <c r="TD131" s="1">
        <v>0</v>
      </c>
      <c r="TE131" s="1">
        <v>3</v>
      </c>
      <c r="TF131" s="1">
        <v>0</v>
      </c>
      <c r="TG131" s="1">
        <v>21</v>
      </c>
      <c r="TH131" s="1">
        <v>0</v>
      </c>
      <c r="TI131" s="1">
        <v>12</v>
      </c>
      <c r="TJ131" s="1">
        <v>11</v>
      </c>
      <c r="TK131" s="1">
        <v>0</v>
      </c>
      <c r="TL131" s="1">
        <v>0</v>
      </c>
      <c r="TM131" s="1">
        <v>0</v>
      </c>
      <c r="TN131" s="1">
        <v>14</v>
      </c>
      <c r="TO131" s="1">
        <v>0</v>
      </c>
      <c r="TP131" s="1">
        <v>4</v>
      </c>
      <c r="TQ131" s="1">
        <v>5</v>
      </c>
      <c r="TR131" s="1">
        <v>17</v>
      </c>
      <c r="TS131" s="1">
        <v>89</v>
      </c>
      <c r="TT131" s="1">
        <v>17</v>
      </c>
      <c r="TU131" s="1">
        <v>6</v>
      </c>
      <c r="TV131" s="1">
        <v>0</v>
      </c>
      <c r="TW131" s="1">
        <v>25</v>
      </c>
      <c r="TX131" s="1">
        <v>8</v>
      </c>
      <c r="TY131" s="1">
        <v>0</v>
      </c>
      <c r="TZ131" s="1">
        <v>11</v>
      </c>
      <c r="UA131" s="1">
        <v>3</v>
      </c>
      <c r="UB131" s="1">
        <v>0</v>
      </c>
      <c r="UC131" s="1">
        <v>0</v>
      </c>
      <c r="UD131" s="1">
        <v>0</v>
      </c>
      <c r="UE131" s="1">
        <v>4</v>
      </c>
      <c r="UF131" s="1">
        <v>0</v>
      </c>
      <c r="UG131" s="1">
        <v>9</v>
      </c>
      <c r="UH131" s="1">
        <v>0</v>
      </c>
      <c r="UI131" s="1">
        <v>0</v>
      </c>
      <c r="UJ131" s="1">
        <v>0</v>
      </c>
      <c r="UK131" s="1">
        <v>7</v>
      </c>
      <c r="UL131" s="1">
        <v>4</v>
      </c>
      <c r="UM131" s="1">
        <v>0</v>
      </c>
      <c r="UN131" s="1">
        <v>0</v>
      </c>
      <c r="UO131" s="1">
        <v>0</v>
      </c>
      <c r="UP131" s="1">
        <v>0</v>
      </c>
      <c r="UQ131" s="1">
        <v>0</v>
      </c>
      <c r="UR131" s="1">
        <v>0</v>
      </c>
      <c r="US131" s="1">
        <v>0</v>
      </c>
      <c r="UT131" s="1">
        <v>0</v>
      </c>
      <c r="UU131" s="1">
        <v>29</v>
      </c>
      <c r="UV131" s="1">
        <v>16</v>
      </c>
      <c r="UW131" s="1">
        <v>14</v>
      </c>
      <c r="UX131" s="1">
        <v>79</v>
      </c>
      <c r="UY131" s="1">
        <v>9</v>
      </c>
      <c r="UZ131" s="1">
        <v>3</v>
      </c>
      <c r="VA131" s="1">
        <v>0</v>
      </c>
      <c r="VB131" s="1">
        <v>0</v>
      </c>
      <c r="VC131" s="1">
        <v>0</v>
      </c>
      <c r="VD131" s="1">
        <v>709</v>
      </c>
    </row>
    <row r="132" spans="1:576" x14ac:dyDescent="0.25">
      <c r="A132" s="4">
        <v>129</v>
      </c>
      <c r="B132" s="1" t="s">
        <v>80</v>
      </c>
      <c r="C132" s="1">
        <v>0</v>
      </c>
      <c r="D132" s="1">
        <v>0</v>
      </c>
      <c r="E132" s="1">
        <v>0</v>
      </c>
      <c r="F132" s="1">
        <v>0</v>
      </c>
      <c r="G132" s="1">
        <v>5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0</v>
      </c>
      <c r="O132" s="1">
        <v>0</v>
      </c>
      <c r="P132" s="1">
        <v>12</v>
      </c>
      <c r="Q132" s="1">
        <v>0</v>
      </c>
      <c r="R132" s="1">
        <v>0</v>
      </c>
      <c r="S132" s="1">
        <v>0</v>
      </c>
      <c r="T132" s="1">
        <v>5</v>
      </c>
      <c r="U132" s="1">
        <v>0</v>
      </c>
      <c r="V132" s="1">
        <v>9</v>
      </c>
      <c r="W132" s="1">
        <v>0</v>
      </c>
      <c r="X132" s="1">
        <v>3</v>
      </c>
      <c r="Y132" s="1">
        <v>0</v>
      </c>
      <c r="Z132" s="1">
        <v>0</v>
      </c>
      <c r="AA132" s="1">
        <v>7</v>
      </c>
      <c r="AB132" s="1">
        <v>313</v>
      </c>
      <c r="AC132" s="1">
        <v>10</v>
      </c>
      <c r="AD132" s="1">
        <v>0</v>
      </c>
      <c r="AE132" s="1">
        <v>0</v>
      </c>
      <c r="AF132" s="1">
        <v>0</v>
      </c>
      <c r="AG132" s="1">
        <v>9</v>
      </c>
      <c r="AH132" s="1">
        <v>0</v>
      </c>
      <c r="AI132" s="1">
        <v>26</v>
      </c>
      <c r="AJ132" s="1">
        <v>0</v>
      </c>
      <c r="AK132" s="1">
        <v>4</v>
      </c>
      <c r="AL132" s="1">
        <v>0</v>
      </c>
      <c r="AM132" s="1">
        <v>17</v>
      </c>
      <c r="AN132" s="1">
        <v>0</v>
      </c>
      <c r="AO132" s="1">
        <v>0</v>
      </c>
      <c r="AP132" s="1">
        <v>3</v>
      </c>
      <c r="AQ132" s="1">
        <v>0</v>
      </c>
      <c r="AR132" s="1">
        <v>0</v>
      </c>
      <c r="AS132" s="1">
        <v>0</v>
      </c>
      <c r="AT132" s="1">
        <v>17</v>
      </c>
      <c r="AU132" s="1">
        <v>35</v>
      </c>
      <c r="AV132" s="1">
        <v>0</v>
      </c>
      <c r="AW132" s="1">
        <v>0</v>
      </c>
      <c r="AX132" s="1">
        <v>0</v>
      </c>
      <c r="AY132" s="1">
        <v>6</v>
      </c>
      <c r="AZ132" s="1">
        <v>0</v>
      </c>
      <c r="BA132" s="1">
        <v>0</v>
      </c>
      <c r="BB132" s="1">
        <v>10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4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8</v>
      </c>
      <c r="BY132" s="1">
        <v>0</v>
      </c>
      <c r="BZ132" s="1">
        <v>14</v>
      </c>
      <c r="CA132" s="1">
        <v>0</v>
      </c>
      <c r="CB132" s="1">
        <v>0</v>
      </c>
      <c r="CC132" s="1">
        <v>4</v>
      </c>
      <c r="CD132" s="1">
        <v>0</v>
      </c>
      <c r="CE132" s="1">
        <v>0</v>
      </c>
      <c r="CF132" s="1">
        <v>530</v>
      </c>
      <c r="CG132" s="1">
        <v>13</v>
      </c>
      <c r="CH132" s="1">
        <v>3</v>
      </c>
      <c r="CI132" s="1">
        <v>98</v>
      </c>
      <c r="CJ132" s="1">
        <v>248</v>
      </c>
      <c r="CK132" s="1">
        <v>57</v>
      </c>
      <c r="CL132" s="1">
        <v>69</v>
      </c>
      <c r="CM132" s="1">
        <v>120</v>
      </c>
      <c r="CN132" s="1">
        <v>9</v>
      </c>
      <c r="CO132" s="1">
        <v>315</v>
      </c>
      <c r="CP132" s="1">
        <v>409</v>
      </c>
      <c r="CQ132" s="1">
        <v>3</v>
      </c>
      <c r="CR132" s="1">
        <v>50</v>
      </c>
      <c r="CS132" s="1">
        <v>159</v>
      </c>
      <c r="CT132" s="1">
        <v>717</v>
      </c>
      <c r="CU132" s="1">
        <v>4</v>
      </c>
      <c r="CV132" s="1">
        <v>24</v>
      </c>
      <c r="CW132" s="1">
        <v>7</v>
      </c>
      <c r="CX132" s="1">
        <v>284</v>
      </c>
      <c r="CY132" s="1">
        <v>57</v>
      </c>
      <c r="CZ132" s="1">
        <v>309</v>
      </c>
      <c r="DA132" s="1">
        <v>8</v>
      </c>
      <c r="DB132" s="1">
        <v>305</v>
      </c>
      <c r="DC132" s="1">
        <v>29</v>
      </c>
      <c r="DD132" s="1">
        <v>18</v>
      </c>
      <c r="DE132" s="1">
        <v>269</v>
      </c>
      <c r="DF132" s="1">
        <v>761</v>
      </c>
      <c r="DG132" s="1">
        <v>395</v>
      </c>
      <c r="DH132" s="1">
        <v>122</v>
      </c>
      <c r="DI132" s="1">
        <v>18</v>
      </c>
      <c r="DJ132" s="1">
        <v>16</v>
      </c>
      <c r="DK132" s="1">
        <v>210</v>
      </c>
      <c r="DL132" s="1">
        <v>12</v>
      </c>
      <c r="DM132" s="1">
        <v>391</v>
      </c>
      <c r="DN132" s="1">
        <v>16</v>
      </c>
      <c r="DO132" s="1">
        <v>344</v>
      </c>
      <c r="DP132" s="1">
        <v>321</v>
      </c>
      <c r="DQ132" s="1">
        <v>98</v>
      </c>
      <c r="DR132" s="1">
        <v>5</v>
      </c>
      <c r="DS132" s="1">
        <v>36</v>
      </c>
      <c r="DT132" s="1">
        <v>171</v>
      </c>
      <c r="DU132" s="1">
        <v>8</v>
      </c>
      <c r="DV132" s="1">
        <v>237</v>
      </c>
      <c r="DW132" s="1">
        <v>254</v>
      </c>
      <c r="DX132" s="1">
        <v>1714</v>
      </c>
      <c r="DY132" s="1">
        <v>326</v>
      </c>
      <c r="DZ132" s="1">
        <v>166</v>
      </c>
      <c r="EA132" s="1">
        <v>70</v>
      </c>
      <c r="EB132" s="1">
        <v>66</v>
      </c>
      <c r="EC132" s="1">
        <v>450</v>
      </c>
      <c r="ED132" s="1">
        <v>255</v>
      </c>
      <c r="EE132" s="1">
        <v>26</v>
      </c>
      <c r="EF132" s="1">
        <v>303</v>
      </c>
      <c r="EG132" s="1">
        <v>201</v>
      </c>
      <c r="EH132" s="1">
        <v>5</v>
      </c>
      <c r="EI132" s="1">
        <v>12</v>
      </c>
      <c r="EJ132" s="1">
        <v>16</v>
      </c>
      <c r="EK132" s="1">
        <v>63</v>
      </c>
      <c r="EL132" s="1">
        <v>8</v>
      </c>
      <c r="EM132" s="1">
        <v>224</v>
      </c>
      <c r="EN132" s="1">
        <v>6</v>
      </c>
      <c r="EO132" s="1">
        <v>0</v>
      </c>
      <c r="EP132" s="1">
        <v>21</v>
      </c>
      <c r="EQ132" s="1">
        <v>17</v>
      </c>
      <c r="ER132" s="1">
        <v>291</v>
      </c>
      <c r="ES132" s="1">
        <v>18</v>
      </c>
      <c r="ET132" s="1">
        <v>24</v>
      </c>
      <c r="EU132" s="1">
        <v>123</v>
      </c>
      <c r="EV132" s="1">
        <v>0</v>
      </c>
      <c r="EW132" s="1">
        <v>54</v>
      </c>
      <c r="EX132" s="1">
        <v>71</v>
      </c>
      <c r="EY132" s="1">
        <v>56</v>
      </c>
      <c r="EZ132" s="1">
        <v>0</v>
      </c>
      <c r="FA132" s="1">
        <v>389</v>
      </c>
      <c r="FB132" s="1">
        <v>402</v>
      </c>
      <c r="FC132" s="1">
        <v>36</v>
      </c>
      <c r="FD132" s="1">
        <v>831</v>
      </c>
      <c r="FE132" s="1">
        <v>192</v>
      </c>
      <c r="FF132" s="1">
        <v>191</v>
      </c>
      <c r="FG132" s="1">
        <v>5</v>
      </c>
      <c r="FH132" s="1">
        <v>0</v>
      </c>
      <c r="FI132" s="1">
        <v>11</v>
      </c>
      <c r="FJ132" s="1">
        <v>13647</v>
      </c>
      <c r="FK132" s="1">
        <v>0</v>
      </c>
      <c r="FL132" s="1">
        <v>0</v>
      </c>
      <c r="FM132" s="1">
        <v>17</v>
      </c>
      <c r="FN132" s="1">
        <v>16</v>
      </c>
      <c r="FO132" s="1">
        <v>8</v>
      </c>
      <c r="FP132" s="1">
        <v>6</v>
      </c>
      <c r="FQ132" s="1">
        <v>28</v>
      </c>
      <c r="FR132" s="1">
        <v>0</v>
      </c>
      <c r="FS132" s="1">
        <v>45</v>
      </c>
      <c r="FT132" s="1">
        <v>86</v>
      </c>
      <c r="FU132" s="1">
        <v>0</v>
      </c>
      <c r="FV132" s="1">
        <v>0</v>
      </c>
      <c r="FW132" s="1">
        <v>25</v>
      </c>
      <c r="FX132" s="1">
        <v>71</v>
      </c>
      <c r="FY132" s="1">
        <v>4</v>
      </c>
      <c r="FZ132" s="1">
        <v>0</v>
      </c>
      <c r="GA132" s="1">
        <v>0</v>
      </c>
      <c r="GB132" s="1">
        <v>24</v>
      </c>
      <c r="GC132" s="1">
        <v>17</v>
      </c>
      <c r="GD132" s="1">
        <v>28</v>
      </c>
      <c r="GE132" s="1">
        <v>0</v>
      </c>
      <c r="GF132" s="1">
        <v>31</v>
      </c>
      <c r="GG132" s="1">
        <v>3</v>
      </c>
      <c r="GH132" s="1">
        <v>7</v>
      </c>
      <c r="GI132" s="1">
        <v>452</v>
      </c>
      <c r="GJ132" s="1">
        <v>86</v>
      </c>
      <c r="GK132" s="1">
        <v>324</v>
      </c>
      <c r="GL132" s="1">
        <v>13</v>
      </c>
      <c r="GM132" s="1">
        <v>0</v>
      </c>
      <c r="GN132" s="1">
        <v>60</v>
      </c>
      <c r="GO132" s="1">
        <v>126</v>
      </c>
      <c r="GP132" s="1">
        <v>42</v>
      </c>
      <c r="GQ132" s="1">
        <v>38</v>
      </c>
      <c r="GR132" s="1">
        <v>0</v>
      </c>
      <c r="GS132" s="1">
        <v>56</v>
      </c>
      <c r="GT132" s="1">
        <v>49</v>
      </c>
      <c r="GU132" s="1">
        <v>9</v>
      </c>
      <c r="GV132" s="1">
        <v>0</v>
      </c>
      <c r="GW132" s="1">
        <v>6</v>
      </c>
      <c r="GX132" s="1">
        <v>17</v>
      </c>
      <c r="GY132" s="1">
        <v>0</v>
      </c>
      <c r="GZ132" s="1">
        <v>24</v>
      </c>
      <c r="HA132" s="1">
        <v>109</v>
      </c>
      <c r="HB132" s="1">
        <v>99</v>
      </c>
      <c r="HC132" s="1">
        <v>72</v>
      </c>
      <c r="HD132" s="1">
        <v>12</v>
      </c>
      <c r="HE132" s="1">
        <v>4</v>
      </c>
      <c r="HF132" s="1">
        <v>5</v>
      </c>
      <c r="HG132" s="1">
        <v>65</v>
      </c>
      <c r="HH132" s="1">
        <v>14</v>
      </c>
      <c r="HI132" s="1">
        <v>0</v>
      </c>
      <c r="HJ132" s="1">
        <v>37</v>
      </c>
      <c r="HK132" s="1">
        <v>36</v>
      </c>
      <c r="HL132" s="1">
        <v>3</v>
      </c>
      <c r="HM132" s="1">
        <v>0</v>
      </c>
      <c r="HN132" s="1">
        <v>0</v>
      </c>
      <c r="HO132" s="1">
        <v>9</v>
      </c>
      <c r="HP132" s="1">
        <v>0</v>
      </c>
      <c r="HQ132" s="1">
        <v>30</v>
      </c>
      <c r="HR132" s="1">
        <v>0</v>
      </c>
      <c r="HS132" s="1">
        <v>0</v>
      </c>
      <c r="HT132" s="1">
        <v>0</v>
      </c>
      <c r="HU132" s="1">
        <v>0</v>
      </c>
      <c r="HV132" s="1">
        <v>19</v>
      </c>
      <c r="HW132" s="1">
        <v>5</v>
      </c>
      <c r="HX132" s="1">
        <v>0</v>
      </c>
      <c r="HY132" s="1">
        <v>0</v>
      </c>
      <c r="HZ132" s="1">
        <v>0</v>
      </c>
      <c r="IA132" s="1">
        <v>0</v>
      </c>
      <c r="IB132" s="1">
        <v>8</v>
      </c>
      <c r="IC132" s="1">
        <v>3</v>
      </c>
      <c r="ID132" s="1">
        <v>0</v>
      </c>
      <c r="IE132" s="1">
        <v>67</v>
      </c>
      <c r="IF132" s="1">
        <v>37</v>
      </c>
      <c r="IG132" s="1">
        <v>10</v>
      </c>
      <c r="IH132" s="1">
        <v>994</v>
      </c>
      <c r="II132" s="1">
        <v>11</v>
      </c>
      <c r="IJ132" s="1">
        <v>79</v>
      </c>
      <c r="IK132" s="1">
        <v>0</v>
      </c>
      <c r="IL132" s="1">
        <v>0</v>
      </c>
      <c r="IM132" s="1">
        <v>0</v>
      </c>
      <c r="IN132" s="1">
        <v>3452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6</v>
      </c>
      <c r="KC132" s="1">
        <v>0</v>
      </c>
      <c r="KD132" s="1">
        <v>0</v>
      </c>
      <c r="KE132" s="1">
        <v>0</v>
      </c>
      <c r="KF132" s="1">
        <v>6</v>
      </c>
      <c r="KG132" s="1">
        <v>0</v>
      </c>
      <c r="KH132" s="1">
        <v>0</v>
      </c>
      <c r="KI132" s="1">
        <v>0</v>
      </c>
      <c r="KJ132" s="1">
        <v>0</v>
      </c>
      <c r="KK132" s="1">
        <v>7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3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3</v>
      </c>
      <c r="LK132" s="1">
        <v>0</v>
      </c>
      <c r="LL132" s="1">
        <v>9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48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3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5</v>
      </c>
      <c r="NZ132" s="1">
        <v>0</v>
      </c>
      <c r="OA132" s="1">
        <v>0</v>
      </c>
      <c r="OB132" s="1">
        <v>0</v>
      </c>
      <c r="OC132" s="1">
        <v>0</v>
      </c>
      <c r="OD132" s="1">
        <v>3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12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0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0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25</v>
      </c>
      <c r="QD132" s="1">
        <v>0</v>
      </c>
      <c r="QE132" s="1">
        <v>0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0</v>
      </c>
      <c r="QO132" s="1">
        <v>0</v>
      </c>
      <c r="QP132" s="1">
        <v>0</v>
      </c>
      <c r="QQ132" s="1">
        <v>10</v>
      </c>
      <c r="QR132" s="1">
        <v>0</v>
      </c>
      <c r="QS132" s="1">
        <v>0</v>
      </c>
      <c r="QT132" s="1">
        <v>0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5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5</v>
      </c>
      <c r="RS132" s="1">
        <v>0</v>
      </c>
      <c r="RT132" s="1">
        <v>22</v>
      </c>
      <c r="RU132" s="1">
        <v>0</v>
      </c>
      <c r="RV132" s="1">
        <v>0</v>
      </c>
      <c r="RW132" s="1">
        <v>0</v>
      </c>
      <c r="RX132" s="1">
        <v>0</v>
      </c>
      <c r="RY132" s="1">
        <v>0</v>
      </c>
      <c r="RZ132" s="1">
        <v>84</v>
      </c>
      <c r="SA132" s="1">
        <v>13</v>
      </c>
      <c r="SB132" s="1">
        <v>3</v>
      </c>
      <c r="SC132" s="1">
        <v>120</v>
      </c>
      <c r="SD132" s="1">
        <v>266</v>
      </c>
      <c r="SE132" s="1">
        <v>67</v>
      </c>
      <c r="SF132" s="1">
        <v>79</v>
      </c>
      <c r="SG132" s="1">
        <v>153</v>
      </c>
      <c r="SH132" s="1">
        <v>10</v>
      </c>
      <c r="SI132" s="1">
        <v>374</v>
      </c>
      <c r="SJ132" s="1">
        <v>496</v>
      </c>
      <c r="SK132" s="1">
        <v>0</v>
      </c>
      <c r="SL132" s="1">
        <v>52</v>
      </c>
      <c r="SM132" s="1">
        <v>190</v>
      </c>
      <c r="SN132" s="1">
        <v>807</v>
      </c>
      <c r="SO132" s="1">
        <v>8</v>
      </c>
      <c r="SP132" s="1">
        <v>24</v>
      </c>
      <c r="SQ132" s="1">
        <v>9</v>
      </c>
      <c r="SR132" s="1">
        <v>318</v>
      </c>
      <c r="SS132" s="1">
        <v>74</v>
      </c>
      <c r="ST132" s="1">
        <v>341</v>
      </c>
      <c r="SU132" s="1">
        <v>8</v>
      </c>
      <c r="SV132" s="1">
        <v>348</v>
      </c>
      <c r="SW132" s="1">
        <v>31</v>
      </c>
      <c r="SX132" s="1">
        <v>23</v>
      </c>
      <c r="SY132" s="1">
        <v>726</v>
      </c>
      <c r="SZ132" s="1">
        <v>1162</v>
      </c>
      <c r="TA132" s="1">
        <v>726</v>
      </c>
      <c r="TB132" s="1">
        <v>140</v>
      </c>
      <c r="TC132" s="1">
        <v>16</v>
      </c>
      <c r="TD132" s="1">
        <v>79</v>
      </c>
      <c r="TE132" s="1">
        <v>339</v>
      </c>
      <c r="TF132" s="1">
        <v>57</v>
      </c>
      <c r="TG132" s="1">
        <v>482</v>
      </c>
      <c r="TH132" s="1">
        <v>18</v>
      </c>
      <c r="TI132" s="1">
        <v>404</v>
      </c>
      <c r="TJ132" s="1">
        <v>373</v>
      </c>
      <c r="TK132" s="1">
        <v>122</v>
      </c>
      <c r="TL132" s="1">
        <v>5</v>
      </c>
      <c r="TM132" s="1">
        <v>46</v>
      </c>
      <c r="TN132" s="1">
        <v>200</v>
      </c>
      <c r="TO132" s="1">
        <v>8</v>
      </c>
      <c r="TP132" s="1">
        <v>261</v>
      </c>
      <c r="TQ132" s="1">
        <v>359</v>
      </c>
      <c r="TR132" s="1">
        <v>1836</v>
      </c>
      <c r="TS132" s="1">
        <v>426</v>
      </c>
      <c r="TT132" s="1">
        <v>176</v>
      </c>
      <c r="TU132" s="1">
        <v>80</v>
      </c>
      <c r="TV132" s="1">
        <v>69</v>
      </c>
      <c r="TW132" s="1">
        <v>527</v>
      </c>
      <c r="TX132" s="1">
        <v>272</v>
      </c>
      <c r="TY132" s="1">
        <v>22</v>
      </c>
      <c r="TZ132" s="1">
        <v>343</v>
      </c>
      <c r="UA132" s="1">
        <v>236</v>
      </c>
      <c r="UB132" s="1">
        <v>6</v>
      </c>
      <c r="UC132" s="1">
        <v>8</v>
      </c>
      <c r="UD132" s="1">
        <v>15</v>
      </c>
      <c r="UE132" s="1">
        <v>73</v>
      </c>
      <c r="UF132" s="1">
        <v>8</v>
      </c>
      <c r="UG132" s="1">
        <v>263</v>
      </c>
      <c r="UH132" s="1">
        <v>6</v>
      </c>
      <c r="UI132" s="1">
        <v>0</v>
      </c>
      <c r="UJ132" s="1">
        <v>22</v>
      </c>
      <c r="UK132" s="1">
        <v>17</v>
      </c>
      <c r="UL132" s="1">
        <v>320</v>
      </c>
      <c r="UM132" s="1">
        <v>29</v>
      </c>
      <c r="UN132" s="1">
        <v>26</v>
      </c>
      <c r="UO132" s="1">
        <v>124</v>
      </c>
      <c r="UP132" s="1">
        <v>0</v>
      </c>
      <c r="UQ132" s="1">
        <v>59</v>
      </c>
      <c r="UR132" s="1">
        <v>77</v>
      </c>
      <c r="US132" s="1">
        <v>59</v>
      </c>
      <c r="UT132" s="1">
        <v>0</v>
      </c>
      <c r="UU132" s="1">
        <v>459</v>
      </c>
      <c r="UV132" s="1">
        <v>453</v>
      </c>
      <c r="UW132" s="1">
        <v>38</v>
      </c>
      <c r="UX132" s="1">
        <v>1867</v>
      </c>
      <c r="UY132" s="1">
        <v>211</v>
      </c>
      <c r="UZ132" s="1">
        <v>277</v>
      </c>
      <c r="VA132" s="1">
        <v>10</v>
      </c>
      <c r="VB132" s="1">
        <v>0</v>
      </c>
      <c r="VC132" s="1">
        <v>12</v>
      </c>
      <c r="VD132" s="1">
        <v>17781</v>
      </c>
    </row>
    <row r="133" spans="1:576" x14ac:dyDescent="0.25">
      <c r="A133" s="4">
        <v>130</v>
      </c>
      <c r="B133" s="1" t="s">
        <v>86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4</v>
      </c>
      <c r="M133" s="1">
        <v>0</v>
      </c>
      <c r="N133" s="1">
        <v>0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</v>
      </c>
      <c r="AS133" s="1">
        <v>0</v>
      </c>
      <c r="AT133" s="1">
        <v>0</v>
      </c>
      <c r="AU133" s="1">
        <v>4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21</v>
      </c>
      <c r="CG133" s="1">
        <v>0</v>
      </c>
      <c r="CH133" s="1">
        <v>0</v>
      </c>
      <c r="CI133" s="1">
        <v>0</v>
      </c>
      <c r="CJ133" s="1">
        <v>11</v>
      </c>
      <c r="CK133" s="1">
        <v>5</v>
      </c>
      <c r="CL133" s="1">
        <v>0</v>
      </c>
      <c r="CM133" s="1">
        <v>0</v>
      </c>
      <c r="CN133" s="1">
        <v>0</v>
      </c>
      <c r="CO133" s="1">
        <v>12</v>
      </c>
      <c r="CP133" s="1">
        <v>167</v>
      </c>
      <c r="CQ133" s="1">
        <v>0</v>
      </c>
      <c r="CR133" s="1">
        <v>0</v>
      </c>
      <c r="CS133" s="1">
        <v>7</v>
      </c>
      <c r="CT133" s="1">
        <v>162</v>
      </c>
      <c r="CU133" s="1">
        <v>0</v>
      </c>
      <c r="CV133" s="1">
        <v>0</v>
      </c>
      <c r="CW133" s="1">
        <v>0</v>
      </c>
      <c r="CX133" s="1">
        <v>8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69</v>
      </c>
      <c r="DG133" s="1">
        <v>5</v>
      </c>
      <c r="DH133" s="1">
        <v>0</v>
      </c>
      <c r="DI133" s="1">
        <v>0</v>
      </c>
      <c r="DJ133" s="1">
        <v>0</v>
      </c>
      <c r="DK133" s="1">
        <v>5</v>
      </c>
      <c r="DL133" s="1">
        <v>0</v>
      </c>
      <c r="DM133" s="1">
        <v>26</v>
      </c>
      <c r="DN133" s="1">
        <v>3</v>
      </c>
      <c r="DO133" s="1">
        <v>20</v>
      </c>
      <c r="DP133" s="1">
        <v>9</v>
      </c>
      <c r="DQ133" s="1">
        <v>0</v>
      </c>
      <c r="DR133" s="1">
        <v>0</v>
      </c>
      <c r="DS133" s="1">
        <v>0</v>
      </c>
      <c r="DT133" s="1">
        <v>15</v>
      </c>
      <c r="DU133" s="1">
        <v>0</v>
      </c>
      <c r="DV133" s="1">
        <v>19</v>
      </c>
      <c r="DW133" s="1">
        <v>5</v>
      </c>
      <c r="DX133" s="1">
        <v>8</v>
      </c>
      <c r="DY133" s="1">
        <v>94</v>
      </c>
      <c r="DZ133" s="1">
        <v>0</v>
      </c>
      <c r="EA133" s="1">
        <v>0</v>
      </c>
      <c r="EB133" s="1">
        <v>6</v>
      </c>
      <c r="EC133" s="1">
        <v>10</v>
      </c>
      <c r="ED133" s="1">
        <v>15</v>
      </c>
      <c r="EE133" s="1">
        <v>0</v>
      </c>
      <c r="EF133" s="1">
        <v>5</v>
      </c>
      <c r="EG133" s="1">
        <v>0</v>
      </c>
      <c r="EH133" s="1">
        <v>0</v>
      </c>
      <c r="EI133" s="1">
        <v>0</v>
      </c>
      <c r="EJ133" s="1">
        <v>0</v>
      </c>
      <c r="EK133" s="1">
        <v>4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8</v>
      </c>
      <c r="FB133" s="1">
        <v>80</v>
      </c>
      <c r="FC133" s="1">
        <v>0</v>
      </c>
      <c r="FD133" s="1">
        <v>24</v>
      </c>
      <c r="FE133" s="1">
        <v>49</v>
      </c>
      <c r="FF133" s="1">
        <v>0</v>
      </c>
      <c r="FG133" s="1">
        <v>0</v>
      </c>
      <c r="FH133" s="1">
        <v>0</v>
      </c>
      <c r="FI133" s="1">
        <v>0</v>
      </c>
      <c r="FJ133" s="1">
        <v>853</v>
      </c>
      <c r="FK133" s="1">
        <v>0</v>
      </c>
      <c r="FL133" s="1">
        <v>0</v>
      </c>
      <c r="FM133" s="1">
        <v>0</v>
      </c>
      <c r="FN133" s="1">
        <v>9</v>
      </c>
      <c r="FO133" s="1">
        <v>4</v>
      </c>
      <c r="FP133" s="1">
        <v>0</v>
      </c>
      <c r="FQ133" s="1">
        <v>3</v>
      </c>
      <c r="FR133" s="1">
        <v>0</v>
      </c>
      <c r="FS133" s="1">
        <v>22</v>
      </c>
      <c r="FT133" s="1">
        <v>411</v>
      </c>
      <c r="FU133" s="1">
        <v>5</v>
      </c>
      <c r="FV133" s="1">
        <v>0</v>
      </c>
      <c r="FW133" s="1">
        <v>30</v>
      </c>
      <c r="FX133" s="1">
        <v>533</v>
      </c>
      <c r="FY133" s="1">
        <v>0</v>
      </c>
      <c r="FZ133" s="1">
        <v>4</v>
      </c>
      <c r="GA133" s="1">
        <v>0</v>
      </c>
      <c r="GB133" s="1">
        <v>32</v>
      </c>
      <c r="GC133" s="1">
        <v>45</v>
      </c>
      <c r="GD133" s="1">
        <v>16</v>
      </c>
      <c r="GE133" s="1">
        <v>0</v>
      </c>
      <c r="GF133" s="1">
        <v>16</v>
      </c>
      <c r="GG133" s="1">
        <v>0</v>
      </c>
      <c r="GH133" s="1">
        <v>0</v>
      </c>
      <c r="GI133" s="1">
        <v>7</v>
      </c>
      <c r="GJ133" s="1">
        <v>202</v>
      </c>
      <c r="GK133" s="1">
        <v>15</v>
      </c>
      <c r="GL133" s="1">
        <v>0</v>
      </c>
      <c r="GM133" s="1">
        <v>0</v>
      </c>
      <c r="GN133" s="1">
        <v>0</v>
      </c>
      <c r="GO133" s="1">
        <v>19</v>
      </c>
      <c r="GP133" s="1">
        <v>0</v>
      </c>
      <c r="GQ133" s="1">
        <v>187</v>
      </c>
      <c r="GR133" s="1">
        <v>0</v>
      </c>
      <c r="GS133" s="1">
        <v>95</v>
      </c>
      <c r="GT133" s="1">
        <v>55</v>
      </c>
      <c r="GU133" s="1">
        <v>9</v>
      </c>
      <c r="GV133" s="1">
        <v>0</v>
      </c>
      <c r="GW133" s="1">
        <v>8</v>
      </c>
      <c r="GX133" s="1">
        <v>39</v>
      </c>
      <c r="GY133" s="1">
        <v>0</v>
      </c>
      <c r="GZ133" s="1">
        <v>66</v>
      </c>
      <c r="HA133" s="1">
        <v>3</v>
      </c>
      <c r="HB133" s="1">
        <v>31</v>
      </c>
      <c r="HC133" s="1">
        <v>318</v>
      </c>
      <c r="HD133" s="1">
        <v>4</v>
      </c>
      <c r="HE133" s="1">
        <v>0</v>
      </c>
      <c r="HF133" s="1">
        <v>0</v>
      </c>
      <c r="HG133" s="1">
        <v>33</v>
      </c>
      <c r="HH133" s="1">
        <v>47</v>
      </c>
      <c r="HI133" s="1">
        <v>0</v>
      </c>
      <c r="HJ133" s="1">
        <v>15</v>
      </c>
      <c r="HK133" s="1">
        <v>9</v>
      </c>
      <c r="HL133" s="1">
        <v>0</v>
      </c>
      <c r="HM133" s="1">
        <v>0</v>
      </c>
      <c r="HN133" s="1">
        <v>0</v>
      </c>
      <c r="HO133" s="1">
        <v>6</v>
      </c>
      <c r="HP133" s="1">
        <v>3</v>
      </c>
      <c r="HQ133" s="1">
        <v>19</v>
      </c>
      <c r="HR133" s="1">
        <v>0</v>
      </c>
      <c r="HS133" s="1">
        <v>0</v>
      </c>
      <c r="HT133" s="1">
        <v>3</v>
      </c>
      <c r="HU133" s="1">
        <v>0</v>
      </c>
      <c r="HV133" s="1">
        <v>9</v>
      </c>
      <c r="HW133" s="1">
        <v>0</v>
      </c>
      <c r="HX133" s="1">
        <v>0</v>
      </c>
      <c r="HY133" s="1">
        <v>3</v>
      </c>
      <c r="HZ133" s="1">
        <v>0</v>
      </c>
      <c r="IA133" s="1">
        <v>0</v>
      </c>
      <c r="IB133" s="1">
        <v>46</v>
      </c>
      <c r="IC133" s="1">
        <v>0</v>
      </c>
      <c r="ID133" s="1">
        <v>0</v>
      </c>
      <c r="IE133" s="1">
        <v>26</v>
      </c>
      <c r="IF133" s="1">
        <v>137</v>
      </c>
      <c r="IG133" s="1">
        <v>0</v>
      </c>
      <c r="IH133" s="1">
        <v>133</v>
      </c>
      <c r="II133" s="1">
        <v>138</v>
      </c>
      <c r="IJ133" s="1">
        <v>4</v>
      </c>
      <c r="IK133" s="1">
        <v>0</v>
      </c>
      <c r="IL133" s="1">
        <v>0</v>
      </c>
      <c r="IM133" s="1">
        <v>0</v>
      </c>
      <c r="IN133" s="1">
        <v>2831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4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3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6</v>
      </c>
      <c r="PG133" s="1">
        <v>0</v>
      </c>
      <c r="PH133" s="1">
        <v>0</v>
      </c>
      <c r="PI133" s="1">
        <v>0</v>
      </c>
      <c r="PJ133" s="1">
        <v>4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9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0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3</v>
      </c>
      <c r="QT133" s="1">
        <v>3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6</v>
      </c>
      <c r="RS133" s="1">
        <v>0</v>
      </c>
      <c r="RT133" s="1">
        <v>3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46</v>
      </c>
      <c r="SA133" s="1">
        <v>0</v>
      </c>
      <c r="SB133" s="1">
        <v>0</v>
      </c>
      <c r="SC133" s="1">
        <v>3</v>
      </c>
      <c r="SD133" s="1">
        <v>24</v>
      </c>
      <c r="SE133" s="1">
        <v>3</v>
      </c>
      <c r="SF133" s="1">
        <v>0</v>
      </c>
      <c r="SG133" s="1">
        <v>9</v>
      </c>
      <c r="SH133" s="1">
        <v>0</v>
      </c>
      <c r="SI133" s="1">
        <v>37</v>
      </c>
      <c r="SJ133" s="1">
        <v>595</v>
      </c>
      <c r="SK133" s="1">
        <v>5</v>
      </c>
      <c r="SL133" s="1">
        <v>0</v>
      </c>
      <c r="SM133" s="1">
        <v>34</v>
      </c>
      <c r="SN133" s="1">
        <v>705</v>
      </c>
      <c r="SO133" s="1">
        <v>0</v>
      </c>
      <c r="SP133" s="1">
        <v>4</v>
      </c>
      <c r="SQ133" s="1">
        <v>0</v>
      </c>
      <c r="SR133" s="1">
        <v>39</v>
      </c>
      <c r="SS133" s="1">
        <v>45</v>
      </c>
      <c r="ST133" s="1">
        <v>18</v>
      </c>
      <c r="SU133" s="1">
        <v>0</v>
      </c>
      <c r="SV133" s="1">
        <v>16</v>
      </c>
      <c r="SW133" s="1">
        <v>0</v>
      </c>
      <c r="SX133" s="1">
        <v>0</v>
      </c>
      <c r="SY133" s="1">
        <v>7</v>
      </c>
      <c r="SZ133" s="1">
        <v>280</v>
      </c>
      <c r="TA133" s="1">
        <v>21</v>
      </c>
      <c r="TB133" s="1">
        <v>0</v>
      </c>
      <c r="TC133" s="1">
        <v>0</v>
      </c>
      <c r="TD133" s="1">
        <v>0</v>
      </c>
      <c r="TE133" s="1">
        <v>20</v>
      </c>
      <c r="TF133" s="1">
        <v>0</v>
      </c>
      <c r="TG133" s="1">
        <v>212</v>
      </c>
      <c r="TH133" s="1">
        <v>3</v>
      </c>
      <c r="TI133" s="1">
        <v>113</v>
      </c>
      <c r="TJ133" s="1">
        <v>63</v>
      </c>
      <c r="TK133" s="1">
        <v>10</v>
      </c>
      <c r="TL133" s="1">
        <v>0</v>
      </c>
      <c r="TM133" s="1">
        <v>8</v>
      </c>
      <c r="TN133" s="1">
        <v>52</v>
      </c>
      <c r="TO133" s="1">
        <v>0</v>
      </c>
      <c r="TP133" s="1">
        <v>93</v>
      </c>
      <c r="TQ133" s="1">
        <v>9</v>
      </c>
      <c r="TR133" s="1">
        <v>42</v>
      </c>
      <c r="TS133" s="1">
        <v>412</v>
      </c>
      <c r="TT133" s="1">
        <v>4</v>
      </c>
      <c r="TU133" s="1">
        <v>3</v>
      </c>
      <c r="TV133" s="1">
        <v>6</v>
      </c>
      <c r="TW133" s="1">
        <v>44</v>
      </c>
      <c r="TX133" s="1">
        <v>67</v>
      </c>
      <c r="TY133" s="1">
        <v>4</v>
      </c>
      <c r="TZ133" s="1">
        <v>20</v>
      </c>
      <c r="UA133" s="1">
        <v>6</v>
      </c>
      <c r="UB133" s="1">
        <v>0</v>
      </c>
      <c r="UC133" s="1">
        <v>0</v>
      </c>
      <c r="UD133" s="1">
        <v>0</v>
      </c>
      <c r="UE133" s="1">
        <v>7</v>
      </c>
      <c r="UF133" s="1">
        <v>3</v>
      </c>
      <c r="UG133" s="1">
        <v>22</v>
      </c>
      <c r="UH133" s="1">
        <v>0</v>
      </c>
      <c r="UI133" s="1">
        <v>0</v>
      </c>
      <c r="UJ133" s="1">
        <v>3</v>
      </c>
      <c r="UK133" s="1">
        <v>0</v>
      </c>
      <c r="UL133" s="1">
        <v>12</v>
      </c>
      <c r="UM133" s="1">
        <v>0</v>
      </c>
      <c r="UN133" s="1">
        <v>0</v>
      </c>
      <c r="UO133" s="1">
        <v>3</v>
      </c>
      <c r="UP133" s="1">
        <v>0</v>
      </c>
      <c r="UQ133" s="1">
        <v>0</v>
      </c>
      <c r="UR133" s="1">
        <v>46</v>
      </c>
      <c r="US133" s="1">
        <v>0</v>
      </c>
      <c r="UT133" s="1">
        <v>0</v>
      </c>
      <c r="UU133" s="1">
        <v>32</v>
      </c>
      <c r="UV133" s="1">
        <v>231</v>
      </c>
      <c r="UW133" s="1">
        <v>0</v>
      </c>
      <c r="UX133" s="1">
        <v>158</v>
      </c>
      <c r="UY133" s="1">
        <v>190</v>
      </c>
      <c r="UZ133" s="1">
        <v>0</v>
      </c>
      <c r="VA133" s="1">
        <v>0</v>
      </c>
      <c r="VB133" s="1">
        <v>0</v>
      </c>
      <c r="VC133" s="1">
        <v>0</v>
      </c>
      <c r="VD133" s="1">
        <v>3751</v>
      </c>
    </row>
    <row r="134" spans="1:576" x14ac:dyDescent="0.25">
      <c r="A134" s="4">
        <v>131</v>
      </c>
      <c r="B134" s="1" t="s">
        <v>18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4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6</v>
      </c>
      <c r="FN134" s="1">
        <v>15</v>
      </c>
      <c r="FO134" s="1">
        <v>0</v>
      </c>
      <c r="FP134" s="1">
        <v>0</v>
      </c>
      <c r="FQ134" s="1">
        <v>4</v>
      </c>
      <c r="FR134" s="1">
        <v>0</v>
      </c>
      <c r="FS134" s="1">
        <v>23</v>
      </c>
      <c r="FT134" s="1">
        <v>169</v>
      </c>
      <c r="FU134" s="1">
        <v>0</v>
      </c>
      <c r="FV134" s="1">
        <v>3</v>
      </c>
      <c r="FW134" s="1">
        <v>15</v>
      </c>
      <c r="FX134" s="1">
        <v>107</v>
      </c>
      <c r="FY134" s="1">
        <v>0</v>
      </c>
      <c r="FZ134" s="1">
        <v>0</v>
      </c>
      <c r="GA134" s="1">
        <v>0</v>
      </c>
      <c r="GB134" s="1">
        <v>16</v>
      </c>
      <c r="GC134" s="1">
        <v>0</v>
      </c>
      <c r="GD134" s="1">
        <v>15</v>
      </c>
      <c r="GE134" s="1">
        <v>0</v>
      </c>
      <c r="GF134" s="1">
        <v>10</v>
      </c>
      <c r="GG134" s="1">
        <v>0</v>
      </c>
      <c r="GH134" s="1">
        <v>0</v>
      </c>
      <c r="GI134" s="1">
        <v>6</v>
      </c>
      <c r="GJ134" s="1">
        <v>35</v>
      </c>
      <c r="GK134" s="1">
        <v>30</v>
      </c>
      <c r="GL134" s="1">
        <v>38</v>
      </c>
      <c r="GM134" s="1">
        <v>0</v>
      </c>
      <c r="GN134" s="1">
        <v>4</v>
      </c>
      <c r="GO134" s="1">
        <v>39</v>
      </c>
      <c r="GP134" s="1">
        <v>0</v>
      </c>
      <c r="GQ134" s="1">
        <v>73</v>
      </c>
      <c r="GR134" s="1">
        <v>0</v>
      </c>
      <c r="GS134" s="1">
        <v>6</v>
      </c>
      <c r="GT134" s="1">
        <v>38</v>
      </c>
      <c r="GU134" s="1">
        <v>12</v>
      </c>
      <c r="GV134" s="1">
        <v>0</v>
      </c>
      <c r="GW134" s="1">
        <v>5</v>
      </c>
      <c r="GX134" s="1">
        <v>14</v>
      </c>
      <c r="GY134" s="1">
        <v>0</v>
      </c>
      <c r="GZ134" s="1">
        <v>24</v>
      </c>
      <c r="HA134" s="1">
        <v>38</v>
      </c>
      <c r="HB134" s="1">
        <v>8</v>
      </c>
      <c r="HC134" s="1">
        <v>134</v>
      </c>
      <c r="HD134" s="1">
        <v>142</v>
      </c>
      <c r="HE134" s="1">
        <v>9</v>
      </c>
      <c r="HF134" s="1">
        <v>0</v>
      </c>
      <c r="HG134" s="1">
        <v>20</v>
      </c>
      <c r="HH134" s="1">
        <v>4</v>
      </c>
      <c r="HI134" s="1">
        <v>0</v>
      </c>
      <c r="HJ134" s="1">
        <v>13</v>
      </c>
      <c r="HK134" s="1">
        <v>13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6</v>
      </c>
      <c r="HR134" s="1">
        <v>5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164</v>
      </c>
      <c r="HZ134" s="1">
        <v>0</v>
      </c>
      <c r="IA134" s="1">
        <v>0</v>
      </c>
      <c r="IB134" s="1">
        <v>0</v>
      </c>
      <c r="IC134" s="1">
        <v>4</v>
      </c>
      <c r="ID134" s="1">
        <v>0</v>
      </c>
      <c r="IE134" s="1">
        <v>24</v>
      </c>
      <c r="IF134" s="1">
        <v>48</v>
      </c>
      <c r="IG134" s="1">
        <v>0</v>
      </c>
      <c r="IH134" s="1">
        <v>365</v>
      </c>
      <c r="II134" s="1">
        <v>3</v>
      </c>
      <c r="IJ134" s="1">
        <v>17</v>
      </c>
      <c r="IK134" s="1">
        <v>0</v>
      </c>
      <c r="IL134" s="1">
        <v>0</v>
      </c>
      <c r="IM134" s="1">
        <v>0</v>
      </c>
      <c r="IN134" s="1">
        <v>1716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4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3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3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8</v>
      </c>
      <c r="SA134" s="1">
        <v>0</v>
      </c>
      <c r="SB134" s="1">
        <v>0</v>
      </c>
      <c r="SC134" s="1">
        <v>6</v>
      </c>
      <c r="SD134" s="1">
        <v>17</v>
      </c>
      <c r="SE134" s="1">
        <v>0</v>
      </c>
      <c r="SF134" s="1">
        <v>0</v>
      </c>
      <c r="SG134" s="1">
        <v>4</v>
      </c>
      <c r="SH134" s="1">
        <v>0</v>
      </c>
      <c r="SI134" s="1">
        <v>23</v>
      </c>
      <c r="SJ134" s="1">
        <v>172</v>
      </c>
      <c r="SK134" s="1">
        <v>0</v>
      </c>
      <c r="SL134" s="1">
        <v>3</v>
      </c>
      <c r="SM134" s="1">
        <v>15</v>
      </c>
      <c r="SN134" s="1">
        <v>107</v>
      </c>
      <c r="SO134" s="1">
        <v>0</v>
      </c>
      <c r="SP134" s="1">
        <v>0</v>
      </c>
      <c r="SQ134" s="1">
        <v>0</v>
      </c>
      <c r="SR134" s="1">
        <v>16</v>
      </c>
      <c r="SS134" s="1">
        <v>0</v>
      </c>
      <c r="ST134" s="1">
        <v>15</v>
      </c>
      <c r="SU134" s="1">
        <v>0</v>
      </c>
      <c r="SV134" s="1">
        <v>10</v>
      </c>
      <c r="SW134" s="1">
        <v>0</v>
      </c>
      <c r="SX134" s="1">
        <v>0</v>
      </c>
      <c r="SY134" s="1">
        <v>6</v>
      </c>
      <c r="SZ134" s="1">
        <v>36</v>
      </c>
      <c r="TA134" s="1">
        <v>28</v>
      </c>
      <c r="TB134" s="1">
        <v>38</v>
      </c>
      <c r="TC134" s="1">
        <v>0</v>
      </c>
      <c r="TD134" s="1">
        <v>4</v>
      </c>
      <c r="TE134" s="1">
        <v>39</v>
      </c>
      <c r="TF134" s="1">
        <v>0</v>
      </c>
      <c r="TG134" s="1">
        <v>71</v>
      </c>
      <c r="TH134" s="1">
        <v>0</v>
      </c>
      <c r="TI134" s="1">
        <v>6</v>
      </c>
      <c r="TJ134" s="1">
        <v>34</v>
      </c>
      <c r="TK134" s="1">
        <v>12</v>
      </c>
      <c r="TL134" s="1">
        <v>0</v>
      </c>
      <c r="TM134" s="1">
        <v>5</v>
      </c>
      <c r="TN134" s="1">
        <v>10</v>
      </c>
      <c r="TO134" s="1">
        <v>0</v>
      </c>
      <c r="TP134" s="1">
        <v>24</v>
      </c>
      <c r="TQ134" s="1">
        <v>38</v>
      </c>
      <c r="TR134" s="1">
        <v>8</v>
      </c>
      <c r="TS134" s="1">
        <v>134</v>
      </c>
      <c r="TT134" s="1">
        <v>142</v>
      </c>
      <c r="TU134" s="1">
        <v>9</v>
      </c>
      <c r="TV134" s="1">
        <v>0</v>
      </c>
      <c r="TW134" s="1">
        <v>20</v>
      </c>
      <c r="TX134" s="1">
        <v>4</v>
      </c>
      <c r="TY134" s="1">
        <v>0</v>
      </c>
      <c r="TZ134" s="1">
        <v>13</v>
      </c>
      <c r="UA134" s="1">
        <v>13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6</v>
      </c>
      <c r="UH134" s="1">
        <v>5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164</v>
      </c>
      <c r="UP134" s="1">
        <v>0</v>
      </c>
      <c r="UQ134" s="1">
        <v>0</v>
      </c>
      <c r="UR134" s="1">
        <v>0</v>
      </c>
      <c r="US134" s="1">
        <v>4</v>
      </c>
      <c r="UT134" s="1">
        <v>0</v>
      </c>
      <c r="UU134" s="1">
        <v>24</v>
      </c>
      <c r="UV134" s="1">
        <v>48</v>
      </c>
      <c r="UW134" s="1">
        <v>0</v>
      </c>
      <c r="UX134" s="1">
        <v>365</v>
      </c>
      <c r="UY134" s="1">
        <v>3</v>
      </c>
      <c r="UZ134" s="1">
        <v>17</v>
      </c>
      <c r="VA134" s="1">
        <v>0</v>
      </c>
      <c r="VB134" s="1">
        <v>0</v>
      </c>
      <c r="VC134" s="1">
        <v>0</v>
      </c>
      <c r="VD134" s="1">
        <v>1725</v>
      </c>
    </row>
    <row r="135" spans="1:576" x14ac:dyDescent="0.25">
      <c r="A135" s="4">
        <v>132</v>
      </c>
      <c r="B135" s="1" t="s">
        <v>110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12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5</v>
      </c>
      <c r="FK135" s="1">
        <v>0</v>
      </c>
      <c r="FL135" s="1">
        <v>0</v>
      </c>
      <c r="FM135" s="1">
        <v>0</v>
      </c>
      <c r="FN135" s="1">
        <v>4</v>
      </c>
      <c r="FO135" s="1">
        <v>0</v>
      </c>
      <c r="FP135" s="1">
        <v>0</v>
      </c>
      <c r="FQ135" s="1">
        <v>6</v>
      </c>
      <c r="FR135" s="1">
        <v>0</v>
      </c>
      <c r="FS135" s="1">
        <v>3</v>
      </c>
      <c r="FT135" s="1">
        <v>5</v>
      </c>
      <c r="FU135" s="1">
        <v>0</v>
      </c>
      <c r="FV135" s="1">
        <v>0</v>
      </c>
      <c r="FW135" s="1">
        <v>9</v>
      </c>
      <c r="FX135" s="1">
        <v>9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3</v>
      </c>
      <c r="GE135" s="1">
        <v>0</v>
      </c>
      <c r="GF135" s="1">
        <v>6</v>
      </c>
      <c r="GG135" s="1">
        <v>0</v>
      </c>
      <c r="GH135" s="1">
        <v>0</v>
      </c>
      <c r="GI135" s="1">
        <v>0</v>
      </c>
      <c r="GJ135" s="1">
        <v>5</v>
      </c>
      <c r="GK135" s="1">
        <v>6</v>
      </c>
      <c r="GL135" s="1">
        <v>8</v>
      </c>
      <c r="GM135" s="1">
        <v>0</v>
      </c>
      <c r="GN135" s="1">
        <v>0</v>
      </c>
      <c r="GO135" s="1">
        <v>6</v>
      </c>
      <c r="GP135" s="1">
        <v>0</v>
      </c>
      <c r="GQ135" s="1">
        <v>3</v>
      </c>
      <c r="GR135" s="1">
        <v>0</v>
      </c>
      <c r="GS135" s="1">
        <v>5</v>
      </c>
      <c r="GT135" s="1">
        <v>11</v>
      </c>
      <c r="GU135" s="1">
        <v>0</v>
      </c>
      <c r="GV135" s="1">
        <v>0</v>
      </c>
      <c r="GW135" s="1">
        <v>5</v>
      </c>
      <c r="GX135" s="1">
        <v>4</v>
      </c>
      <c r="GY135" s="1">
        <v>0</v>
      </c>
      <c r="GZ135" s="1">
        <v>4</v>
      </c>
      <c r="HA135" s="1">
        <v>4</v>
      </c>
      <c r="HB135" s="1">
        <v>14</v>
      </c>
      <c r="HC135" s="1">
        <v>8</v>
      </c>
      <c r="HD135" s="1">
        <v>0</v>
      </c>
      <c r="HE135" s="1">
        <v>0</v>
      </c>
      <c r="HF135" s="1">
        <v>0</v>
      </c>
      <c r="HG135" s="1">
        <v>0</v>
      </c>
      <c r="HH135" s="1">
        <v>5</v>
      </c>
      <c r="HI135" s="1">
        <v>0</v>
      </c>
      <c r="HJ135" s="1">
        <v>8</v>
      </c>
      <c r="HK135" s="1">
        <v>4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6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9</v>
      </c>
      <c r="IF135" s="1">
        <v>4</v>
      </c>
      <c r="IG135" s="1">
        <v>0</v>
      </c>
      <c r="IH135" s="1">
        <v>6</v>
      </c>
      <c r="II135" s="1">
        <v>0</v>
      </c>
      <c r="IJ135" s="1">
        <v>3</v>
      </c>
      <c r="IK135" s="1">
        <v>0</v>
      </c>
      <c r="IL135" s="1">
        <v>0</v>
      </c>
      <c r="IM135" s="1">
        <v>0</v>
      </c>
      <c r="IN135" s="1">
        <v>160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12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3</v>
      </c>
      <c r="SD135" s="1">
        <v>4</v>
      </c>
      <c r="SE135" s="1">
        <v>0</v>
      </c>
      <c r="SF135" s="1">
        <v>0</v>
      </c>
      <c r="SG135" s="1">
        <v>6</v>
      </c>
      <c r="SH135" s="1">
        <v>0</v>
      </c>
      <c r="SI135" s="1">
        <v>8</v>
      </c>
      <c r="SJ135" s="1">
        <v>5</v>
      </c>
      <c r="SK135" s="1">
        <v>0</v>
      </c>
      <c r="SL135" s="1">
        <v>0</v>
      </c>
      <c r="SM135" s="1">
        <v>9</v>
      </c>
      <c r="SN135" s="1">
        <v>13</v>
      </c>
      <c r="SO135" s="1">
        <v>0</v>
      </c>
      <c r="SP135" s="1">
        <v>0</v>
      </c>
      <c r="SQ135" s="1">
        <v>0</v>
      </c>
      <c r="SR135" s="1">
        <v>3</v>
      </c>
      <c r="SS135" s="1">
        <v>0</v>
      </c>
      <c r="ST135" s="1">
        <v>3</v>
      </c>
      <c r="SU135" s="1">
        <v>0</v>
      </c>
      <c r="SV135" s="1">
        <v>6</v>
      </c>
      <c r="SW135" s="1">
        <v>0</v>
      </c>
      <c r="SX135" s="1">
        <v>0</v>
      </c>
      <c r="SY135" s="1">
        <v>0</v>
      </c>
      <c r="SZ135" s="1">
        <v>5</v>
      </c>
      <c r="TA135" s="1">
        <v>9</v>
      </c>
      <c r="TB135" s="1">
        <v>8</v>
      </c>
      <c r="TC135" s="1">
        <v>0</v>
      </c>
      <c r="TD135" s="1">
        <v>0</v>
      </c>
      <c r="TE135" s="1">
        <v>6</v>
      </c>
      <c r="TF135" s="1">
        <v>0</v>
      </c>
      <c r="TG135" s="1">
        <v>3</v>
      </c>
      <c r="TH135" s="1">
        <v>0</v>
      </c>
      <c r="TI135" s="1">
        <v>5</v>
      </c>
      <c r="TJ135" s="1">
        <v>11</v>
      </c>
      <c r="TK135" s="1">
        <v>0</v>
      </c>
      <c r="TL135" s="1">
        <v>0</v>
      </c>
      <c r="TM135" s="1">
        <v>5</v>
      </c>
      <c r="TN135" s="1">
        <v>5</v>
      </c>
      <c r="TO135" s="1">
        <v>0</v>
      </c>
      <c r="TP135" s="1">
        <v>4</v>
      </c>
      <c r="TQ135" s="1">
        <v>4</v>
      </c>
      <c r="TR135" s="1">
        <v>11</v>
      </c>
      <c r="TS135" s="1">
        <v>11</v>
      </c>
      <c r="TT135" s="1">
        <v>0</v>
      </c>
      <c r="TU135" s="1">
        <v>0</v>
      </c>
      <c r="TV135" s="1">
        <v>0</v>
      </c>
      <c r="TW135" s="1">
        <v>4</v>
      </c>
      <c r="TX135" s="1">
        <v>5</v>
      </c>
      <c r="TY135" s="1">
        <v>0</v>
      </c>
      <c r="TZ135" s="1">
        <v>4</v>
      </c>
      <c r="UA135" s="1">
        <v>4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6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9</v>
      </c>
      <c r="UV135" s="1">
        <v>4</v>
      </c>
      <c r="UW135" s="1">
        <v>0</v>
      </c>
      <c r="UX135" s="1">
        <v>6</v>
      </c>
      <c r="UY135" s="1">
        <v>0</v>
      </c>
      <c r="UZ135" s="1">
        <v>3</v>
      </c>
      <c r="VA135" s="1">
        <v>0</v>
      </c>
      <c r="VB135" s="1">
        <v>0</v>
      </c>
      <c r="VC135" s="1">
        <v>0</v>
      </c>
      <c r="VD135" s="1">
        <v>188</v>
      </c>
    </row>
    <row r="136" spans="1:576" x14ac:dyDescent="0.25">
      <c r="A136" s="4">
        <v>133</v>
      </c>
      <c r="B136" s="1" t="s">
        <v>63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12</v>
      </c>
      <c r="Q136" s="1">
        <v>0</v>
      </c>
      <c r="R136" s="1">
        <v>0</v>
      </c>
      <c r="S136" s="1">
        <v>0</v>
      </c>
      <c r="T136" s="1">
        <v>5</v>
      </c>
      <c r="U136" s="1">
        <v>0</v>
      </c>
      <c r="V136" s="1">
        <v>3</v>
      </c>
      <c r="W136" s="1">
        <v>0</v>
      </c>
      <c r="X136" s="1">
        <v>6</v>
      </c>
      <c r="Y136" s="1">
        <v>0</v>
      </c>
      <c r="Z136" s="1">
        <v>0</v>
      </c>
      <c r="AA136" s="1">
        <v>0</v>
      </c>
      <c r="AB136" s="1">
        <v>10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9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</v>
      </c>
      <c r="AQ136" s="1">
        <v>0</v>
      </c>
      <c r="AR136" s="1">
        <v>0</v>
      </c>
      <c r="AS136" s="1">
        <v>3</v>
      </c>
      <c r="AT136" s="1">
        <v>5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4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4</v>
      </c>
      <c r="BX136" s="1">
        <v>4</v>
      </c>
      <c r="BY136" s="1">
        <v>0</v>
      </c>
      <c r="BZ136" s="1">
        <v>23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98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7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8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4</v>
      </c>
      <c r="GL136" s="1">
        <v>0</v>
      </c>
      <c r="GM136" s="1">
        <v>0</v>
      </c>
      <c r="GN136" s="1">
        <v>0</v>
      </c>
      <c r="GO136" s="1">
        <v>4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3</v>
      </c>
      <c r="HF136" s="1">
        <v>0</v>
      </c>
      <c r="HG136" s="1">
        <v>0</v>
      </c>
      <c r="HH136" s="1">
        <v>18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63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0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5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0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0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0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0</v>
      </c>
      <c r="SA136" s="1">
        <v>0</v>
      </c>
      <c r="SB136" s="1">
        <v>0</v>
      </c>
      <c r="SC136" s="1">
        <v>0</v>
      </c>
      <c r="SD136" s="1">
        <v>4</v>
      </c>
      <c r="SE136" s="1">
        <v>0</v>
      </c>
      <c r="SF136" s="1">
        <v>0</v>
      </c>
      <c r="SG136" s="1">
        <v>5</v>
      </c>
      <c r="SH136" s="1">
        <v>0</v>
      </c>
      <c r="SI136" s="1">
        <v>0</v>
      </c>
      <c r="SJ136" s="1">
        <v>7</v>
      </c>
      <c r="SK136" s="1">
        <v>0</v>
      </c>
      <c r="SL136" s="1">
        <v>0</v>
      </c>
      <c r="SM136" s="1">
        <v>0</v>
      </c>
      <c r="SN136" s="1">
        <v>7</v>
      </c>
      <c r="SO136" s="1">
        <v>0</v>
      </c>
      <c r="SP136" s="1">
        <v>0</v>
      </c>
      <c r="SQ136" s="1">
        <v>0</v>
      </c>
      <c r="SR136" s="1">
        <v>7</v>
      </c>
      <c r="SS136" s="1">
        <v>0</v>
      </c>
      <c r="ST136" s="1">
        <v>4</v>
      </c>
      <c r="SU136" s="1">
        <v>0</v>
      </c>
      <c r="SV136" s="1">
        <v>6</v>
      </c>
      <c r="SW136" s="1">
        <v>0</v>
      </c>
      <c r="SX136" s="1">
        <v>0</v>
      </c>
      <c r="SY136" s="1">
        <v>0</v>
      </c>
      <c r="SZ136" s="1">
        <v>11</v>
      </c>
      <c r="TA136" s="1">
        <v>0</v>
      </c>
      <c r="TB136" s="1">
        <v>0</v>
      </c>
      <c r="TC136" s="1">
        <v>0</v>
      </c>
      <c r="TD136" s="1">
        <v>0</v>
      </c>
      <c r="TE136" s="1">
        <v>3</v>
      </c>
      <c r="TF136" s="1">
        <v>0</v>
      </c>
      <c r="TG136" s="1">
        <v>11</v>
      </c>
      <c r="TH136" s="1">
        <v>0</v>
      </c>
      <c r="TI136" s="1">
        <v>5</v>
      </c>
      <c r="TJ136" s="1">
        <v>0</v>
      </c>
      <c r="TK136" s="1">
        <v>0</v>
      </c>
      <c r="TL136" s="1">
        <v>0</v>
      </c>
      <c r="TM136" s="1">
        <v>0</v>
      </c>
      <c r="TN136" s="1">
        <v>3</v>
      </c>
      <c r="TO136" s="1">
        <v>0</v>
      </c>
      <c r="TP136" s="1">
        <v>0</v>
      </c>
      <c r="TQ136" s="1">
        <v>3</v>
      </c>
      <c r="TR136" s="1">
        <v>7</v>
      </c>
      <c r="TS136" s="1">
        <v>0</v>
      </c>
      <c r="TT136" s="1">
        <v>0</v>
      </c>
      <c r="TU136" s="1">
        <v>3</v>
      </c>
      <c r="TV136" s="1">
        <v>0</v>
      </c>
      <c r="TW136" s="1">
        <v>3</v>
      </c>
      <c r="TX136" s="1">
        <v>18</v>
      </c>
      <c r="TY136" s="1">
        <v>0</v>
      </c>
      <c r="TZ136" s="1">
        <v>7</v>
      </c>
      <c r="UA136" s="1">
        <v>0</v>
      </c>
      <c r="UB136" s="1">
        <v>0</v>
      </c>
      <c r="UC136" s="1">
        <v>0</v>
      </c>
      <c r="UD136" s="1">
        <v>0</v>
      </c>
      <c r="UE136" s="1">
        <v>0</v>
      </c>
      <c r="UF136" s="1">
        <v>0</v>
      </c>
      <c r="UG136" s="1">
        <v>0</v>
      </c>
      <c r="UH136" s="1">
        <v>0</v>
      </c>
      <c r="UI136" s="1">
        <v>0</v>
      </c>
      <c r="UJ136" s="1">
        <v>0</v>
      </c>
      <c r="UK136" s="1">
        <v>0</v>
      </c>
      <c r="UL136" s="1">
        <v>0</v>
      </c>
      <c r="UM136" s="1">
        <v>0</v>
      </c>
      <c r="UN136" s="1">
        <v>0</v>
      </c>
      <c r="UO136" s="1">
        <v>0</v>
      </c>
      <c r="UP136" s="1">
        <v>0</v>
      </c>
      <c r="UQ136" s="1">
        <v>0</v>
      </c>
      <c r="UR136" s="1">
        <v>0</v>
      </c>
      <c r="US136" s="1">
        <v>0</v>
      </c>
      <c r="UT136" s="1">
        <v>0</v>
      </c>
      <c r="UU136" s="1">
        <v>8</v>
      </c>
      <c r="UV136" s="1">
        <v>3</v>
      </c>
      <c r="UW136" s="1">
        <v>0</v>
      </c>
      <c r="UX136" s="1">
        <v>21</v>
      </c>
      <c r="UY136" s="1">
        <v>0</v>
      </c>
      <c r="UZ136" s="1">
        <v>0</v>
      </c>
      <c r="VA136" s="1">
        <v>0</v>
      </c>
      <c r="VB136" s="1">
        <v>0</v>
      </c>
      <c r="VC136" s="1">
        <v>0</v>
      </c>
      <c r="VD136" s="1">
        <v>173</v>
      </c>
    </row>
    <row r="137" spans="1:576" x14ac:dyDescent="0.25">
      <c r="A137" s="4">
        <v>134</v>
      </c>
      <c r="B137" s="1" t="s">
        <v>76</v>
      </c>
      <c r="C137" s="1">
        <v>0</v>
      </c>
      <c r="D137" s="1">
        <v>3</v>
      </c>
      <c r="E137" s="1">
        <v>4</v>
      </c>
      <c r="F137" s="1">
        <v>34</v>
      </c>
      <c r="G137" s="1">
        <v>3</v>
      </c>
      <c r="H137" s="1">
        <v>9</v>
      </c>
      <c r="I137" s="1">
        <v>77</v>
      </c>
      <c r="J137" s="1">
        <v>0</v>
      </c>
      <c r="K137" s="1">
        <v>55</v>
      </c>
      <c r="L137" s="1">
        <v>588</v>
      </c>
      <c r="M137" s="1">
        <v>4</v>
      </c>
      <c r="N137" s="1">
        <v>3</v>
      </c>
      <c r="O137" s="1">
        <v>27</v>
      </c>
      <c r="P137" s="1">
        <v>612</v>
      </c>
      <c r="Q137" s="1">
        <v>0</v>
      </c>
      <c r="R137" s="1">
        <v>4</v>
      </c>
      <c r="S137" s="1">
        <v>0</v>
      </c>
      <c r="T137" s="1">
        <v>164</v>
      </c>
      <c r="U137" s="1">
        <v>0</v>
      </c>
      <c r="V137" s="1">
        <v>81</v>
      </c>
      <c r="W137" s="1">
        <v>0</v>
      </c>
      <c r="X137" s="1">
        <v>59</v>
      </c>
      <c r="Y137" s="1">
        <v>0</v>
      </c>
      <c r="Z137" s="1">
        <v>0</v>
      </c>
      <c r="AA137" s="1">
        <v>6</v>
      </c>
      <c r="AB137" s="1">
        <v>635</v>
      </c>
      <c r="AC137" s="1">
        <v>107</v>
      </c>
      <c r="AD137" s="1">
        <v>247</v>
      </c>
      <c r="AE137" s="1">
        <v>3</v>
      </c>
      <c r="AF137" s="1">
        <v>0</v>
      </c>
      <c r="AG137" s="1">
        <v>48</v>
      </c>
      <c r="AH137" s="1">
        <v>16</v>
      </c>
      <c r="AI137" s="1">
        <v>6347</v>
      </c>
      <c r="AJ137" s="1">
        <v>0</v>
      </c>
      <c r="AK137" s="1">
        <v>322</v>
      </c>
      <c r="AL137" s="1">
        <v>28</v>
      </c>
      <c r="AM137" s="1">
        <v>15</v>
      </c>
      <c r="AN137" s="1">
        <v>0</v>
      </c>
      <c r="AO137" s="1">
        <v>5</v>
      </c>
      <c r="AP137" s="1">
        <v>104</v>
      </c>
      <c r="AQ137" s="1">
        <v>0</v>
      </c>
      <c r="AR137" s="1">
        <v>130</v>
      </c>
      <c r="AS137" s="1">
        <v>20</v>
      </c>
      <c r="AT137" s="1">
        <v>186</v>
      </c>
      <c r="AU137" s="1">
        <v>267</v>
      </c>
      <c r="AV137" s="1">
        <v>192</v>
      </c>
      <c r="AW137" s="1">
        <v>47</v>
      </c>
      <c r="AX137" s="1">
        <v>3</v>
      </c>
      <c r="AY137" s="1">
        <v>54</v>
      </c>
      <c r="AZ137" s="1">
        <v>298</v>
      </c>
      <c r="BA137" s="1">
        <v>3</v>
      </c>
      <c r="BB137" s="1">
        <v>1310</v>
      </c>
      <c r="BC137" s="1">
        <v>26</v>
      </c>
      <c r="BD137" s="1">
        <v>0</v>
      </c>
      <c r="BE137" s="1">
        <v>0</v>
      </c>
      <c r="BF137" s="1">
        <v>0</v>
      </c>
      <c r="BG137" s="1">
        <v>32</v>
      </c>
      <c r="BH137" s="1">
        <v>0</v>
      </c>
      <c r="BI137" s="1">
        <v>83</v>
      </c>
      <c r="BJ137" s="1">
        <v>0</v>
      </c>
      <c r="BK137" s="1">
        <v>0</v>
      </c>
      <c r="BL137" s="1">
        <v>0</v>
      </c>
      <c r="BM137" s="1">
        <v>0</v>
      </c>
      <c r="BN137" s="1">
        <v>53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4</v>
      </c>
      <c r="BU137" s="1">
        <v>0</v>
      </c>
      <c r="BV137" s="1">
        <v>0</v>
      </c>
      <c r="BW137" s="1">
        <v>61</v>
      </c>
      <c r="BX137" s="1">
        <v>720</v>
      </c>
      <c r="BY137" s="1">
        <v>0</v>
      </c>
      <c r="BZ137" s="1">
        <v>146</v>
      </c>
      <c r="CA137" s="1">
        <v>113</v>
      </c>
      <c r="CB137" s="1">
        <v>10</v>
      </c>
      <c r="CC137" s="1">
        <v>0</v>
      </c>
      <c r="CD137" s="1">
        <v>0</v>
      </c>
      <c r="CE137" s="1">
        <v>17</v>
      </c>
      <c r="CF137" s="1">
        <v>13395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8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16</v>
      </c>
      <c r="FK137" s="1">
        <v>0</v>
      </c>
      <c r="FL137" s="1">
        <v>0</v>
      </c>
      <c r="FM137" s="1">
        <v>4</v>
      </c>
      <c r="FN137" s="1">
        <v>9</v>
      </c>
      <c r="FO137" s="1">
        <v>0</v>
      </c>
      <c r="FP137" s="1">
        <v>0</v>
      </c>
      <c r="FQ137" s="1">
        <v>11</v>
      </c>
      <c r="FR137" s="1">
        <v>0</v>
      </c>
      <c r="FS137" s="1">
        <v>15</v>
      </c>
      <c r="FT137" s="1">
        <v>26</v>
      </c>
      <c r="FU137" s="1">
        <v>0</v>
      </c>
      <c r="FV137" s="1">
        <v>0</v>
      </c>
      <c r="FW137" s="1">
        <v>5</v>
      </c>
      <c r="FX137" s="1">
        <v>89</v>
      </c>
      <c r="FY137" s="1">
        <v>0</v>
      </c>
      <c r="FZ137" s="1">
        <v>0</v>
      </c>
      <c r="GA137" s="1">
        <v>0</v>
      </c>
      <c r="GB137" s="1">
        <v>40</v>
      </c>
      <c r="GC137" s="1">
        <v>0</v>
      </c>
      <c r="GD137" s="1">
        <v>17</v>
      </c>
      <c r="GE137" s="1">
        <v>0</v>
      </c>
      <c r="GF137" s="1">
        <v>24</v>
      </c>
      <c r="GG137" s="1">
        <v>0</v>
      </c>
      <c r="GH137" s="1">
        <v>0</v>
      </c>
      <c r="GI137" s="1">
        <v>0</v>
      </c>
      <c r="GJ137" s="1">
        <v>77</v>
      </c>
      <c r="GK137" s="1">
        <v>11</v>
      </c>
      <c r="GL137" s="1">
        <v>0</v>
      </c>
      <c r="GM137" s="1">
        <v>0</v>
      </c>
      <c r="GN137" s="1">
        <v>0</v>
      </c>
      <c r="GO137" s="1">
        <v>6</v>
      </c>
      <c r="GP137" s="1">
        <v>0</v>
      </c>
      <c r="GQ137" s="1">
        <v>162</v>
      </c>
      <c r="GR137" s="1">
        <v>0</v>
      </c>
      <c r="GS137" s="1">
        <v>107</v>
      </c>
      <c r="GT137" s="1">
        <v>57</v>
      </c>
      <c r="GU137" s="1">
        <v>3</v>
      </c>
      <c r="GV137" s="1">
        <v>0</v>
      </c>
      <c r="GW137" s="1">
        <v>0</v>
      </c>
      <c r="GX137" s="1">
        <v>47</v>
      </c>
      <c r="GY137" s="1">
        <v>0</v>
      </c>
      <c r="GZ137" s="1">
        <v>4</v>
      </c>
      <c r="HA137" s="1">
        <v>12</v>
      </c>
      <c r="HB137" s="1">
        <v>22</v>
      </c>
      <c r="HC137" s="1">
        <v>11</v>
      </c>
      <c r="HD137" s="1">
        <v>4</v>
      </c>
      <c r="HE137" s="1">
        <v>0</v>
      </c>
      <c r="HF137" s="1">
        <v>0</v>
      </c>
      <c r="HG137" s="1">
        <v>235</v>
      </c>
      <c r="HH137" s="1">
        <v>9</v>
      </c>
      <c r="HI137" s="1">
        <v>4</v>
      </c>
      <c r="HJ137" s="1">
        <v>18</v>
      </c>
      <c r="HK137" s="1">
        <v>22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7</v>
      </c>
      <c r="HR137" s="1">
        <v>0</v>
      </c>
      <c r="HS137" s="1">
        <v>0</v>
      </c>
      <c r="HT137" s="1">
        <v>0</v>
      </c>
      <c r="HU137" s="1">
        <v>0</v>
      </c>
      <c r="HV137" s="1">
        <v>25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18</v>
      </c>
      <c r="IF137" s="1">
        <v>40</v>
      </c>
      <c r="IG137" s="1">
        <v>0</v>
      </c>
      <c r="IH137" s="1">
        <v>11</v>
      </c>
      <c r="II137" s="1">
        <v>0</v>
      </c>
      <c r="IJ137" s="1">
        <v>8</v>
      </c>
      <c r="IK137" s="1">
        <v>0</v>
      </c>
      <c r="IL137" s="1">
        <v>0</v>
      </c>
      <c r="IM137" s="1">
        <v>0</v>
      </c>
      <c r="IN137" s="1">
        <v>1155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6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3</v>
      </c>
      <c r="MM137" s="1">
        <v>0</v>
      </c>
      <c r="MN137" s="1">
        <v>7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4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5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25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5</v>
      </c>
      <c r="PF137" s="1">
        <v>0</v>
      </c>
      <c r="PG137" s="1">
        <v>0</v>
      </c>
      <c r="PH137" s="1">
        <v>0</v>
      </c>
      <c r="PI137" s="1">
        <v>0</v>
      </c>
      <c r="PJ137" s="1">
        <v>4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0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0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0</v>
      </c>
      <c r="QT137" s="1">
        <v>0</v>
      </c>
      <c r="QU137" s="1">
        <v>0</v>
      </c>
      <c r="QV137" s="1">
        <v>6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4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0</v>
      </c>
      <c r="RR137" s="1">
        <v>0</v>
      </c>
      <c r="RS137" s="1">
        <v>0</v>
      </c>
      <c r="RT137" s="1">
        <v>0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27</v>
      </c>
      <c r="SA137" s="1">
        <v>0</v>
      </c>
      <c r="SB137" s="1">
        <v>3</v>
      </c>
      <c r="SC137" s="1">
        <v>8</v>
      </c>
      <c r="SD137" s="1">
        <v>50</v>
      </c>
      <c r="SE137" s="1">
        <v>3</v>
      </c>
      <c r="SF137" s="1">
        <v>10</v>
      </c>
      <c r="SG137" s="1">
        <v>91</v>
      </c>
      <c r="SH137" s="1">
        <v>0</v>
      </c>
      <c r="SI137" s="1">
        <v>76</v>
      </c>
      <c r="SJ137" s="1">
        <v>612</v>
      </c>
      <c r="SK137" s="1">
        <v>4</v>
      </c>
      <c r="SL137" s="1">
        <v>4</v>
      </c>
      <c r="SM137" s="1">
        <v>36</v>
      </c>
      <c r="SN137" s="1">
        <v>711</v>
      </c>
      <c r="SO137" s="1">
        <v>0</v>
      </c>
      <c r="SP137" s="1">
        <v>3</v>
      </c>
      <c r="SQ137" s="1">
        <v>0</v>
      </c>
      <c r="SR137" s="1">
        <v>199</v>
      </c>
      <c r="SS137" s="1">
        <v>0</v>
      </c>
      <c r="ST137" s="1">
        <v>98</v>
      </c>
      <c r="SU137" s="1">
        <v>0</v>
      </c>
      <c r="SV137" s="1">
        <v>96</v>
      </c>
      <c r="SW137" s="1">
        <v>0</v>
      </c>
      <c r="SX137" s="1">
        <v>0</v>
      </c>
      <c r="SY137" s="1">
        <v>9</v>
      </c>
      <c r="SZ137" s="1">
        <v>712</v>
      </c>
      <c r="TA137" s="1">
        <v>121</v>
      </c>
      <c r="TB137" s="1">
        <v>247</v>
      </c>
      <c r="TC137" s="1">
        <v>3</v>
      </c>
      <c r="TD137" s="1">
        <v>0</v>
      </c>
      <c r="TE137" s="1">
        <v>54</v>
      </c>
      <c r="TF137" s="1">
        <v>16</v>
      </c>
      <c r="TG137" s="1">
        <v>6512</v>
      </c>
      <c r="TH137" s="1">
        <v>0</v>
      </c>
      <c r="TI137" s="1">
        <v>434</v>
      </c>
      <c r="TJ137" s="1">
        <v>88</v>
      </c>
      <c r="TK137" s="1">
        <v>17</v>
      </c>
      <c r="TL137" s="1">
        <v>0</v>
      </c>
      <c r="TM137" s="1">
        <v>8</v>
      </c>
      <c r="TN137" s="1">
        <v>150</v>
      </c>
      <c r="TO137" s="1">
        <v>0</v>
      </c>
      <c r="TP137" s="1">
        <v>136</v>
      </c>
      <c r="TQ137" s="1">
        <v>31</v>
      </c>
      <c r="TR137" s="1">
        <v>210</v>
      </c>
      <c r="TS137" s="1">
        <v>280</v>
      </c>
      <c r="TT137" s="1">
        <v>192</v>
      </c>
      <c r="TU137" s="1">
        <v>52</v>
      </c>
      <c r="TV137" s="1">
        <v>0</v>
      </c>
      <c r="TW137" s="1">
        <v>284</v>
      </c>
      <c r="TX137" s="1">
        <v>304</v>
      </c>
      <c r="TY137" s="1">
        <v>5</v>
      </c>
      <c r="TZ137" s="1">
        <v>1335</v>
      </c>
      <c r="UA137" s="1">
        <v>45</v>
      </c>
      <c r="UB137" s="1">
        <v>0</v>
      </c>
      <c r="UC137" s="1">
        <v>0</v>
      </c>
      <c r="UD137" s="1">
        <v>0</v>
      </c>
      <c r="UE137" s="1">
        <v>35</v>
      </c>
      <c r="UF137" s="1">
        <v>0</v>
      </c>
      <c r="UG137" s="1">
        <v>96</v>
      </c>
      <c r="UH137" s="1">
        <v>0</v>
      </c>
      <c r="UI137" s="1">
        <v>0</v>
      </c>
      <c r="UJ137" s="1">
        <v>0</v>
      </c>
      <c r="UK137" s="1">
        <v>0</v>
      </c>
      <c r="UL137" s="1">
        <v>72</v>
      </c>
      <c r="UM137" s="1">
        <v>0</v>
      </c>
      <c r="UN137" s="1">
        <v>0</v>
      </c>
      <c r="UO137" s="1">
        <v>0</v>
      </c>
      <c r="UP137" s="1">
        <v>0</v>
      </c>
      <c r="UQ137" s="1">
        <v>0</v>
      </c>
      <c r="UR137" s="1">
        <v>6</v>
      </c>
      <c r="US137" s="1">
        <v>0</v>
      </c>
      <c r="UT137" s="1">
        <v>0</v>
      </c>
      <c r="UU137" s="1">
        <v>79</v>
      </c>
      <c r="UV137" s="1">
        <v>761</v>
      </c>
      <c r="UW137" s="1">
        <v>0</v>
      </c>
      <c r="UX137" s="1">
        <v>156</v>
      </c>
      <c r="UY137" s="1">
        <v>115</v>
      </c>
      <c r="UZ137" s="1">
        <v>11</v>
      </c>
      <c r="VA137" s="1">
        <v>0</v>
      </c>
      <c r="VB137" s="1">
        <v>0</v>
      </c>
      <c r="VC137" s="1">
        <v>16</v>
      </c>
      <c r="VD137" s="1">
        <v>14614</v>
      </c>
    </row>
    <row r="138" spans="1:576" x14ac:dyDescent="0.25">
      <c r="A138" s="4">
        <v>135</v>
      </c>
      <c r="B138" s="1" t="s">
        <v>127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5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4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4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4</v>
      </c>
      <c r="BY138" s="1">
        <v>0</v>
      </c>
      <c r="BZ138" s="1">
        <v>9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58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11</v>
      </c>
      <c r="FN138" s="1">
        <v>4</v>
      </c>
      <c r="FO138" s="1">
        <v>0</v>
      </c>
      <c r="FP138" s="1">
        <v>0</v>
      </c>
      <c r="FQ138" s="1">
        <v>3</v>
      </c>
      <c r="FR138" s="1">
        <v>4</v>
      </c>
      <c r="FS138" s="1">
        <v>12</v>
      </c>
      <c r="FT138" s="1">
        <v>49</v>
      </c>
      <c r="FU138" s="1">
        <v>0</v>
      </c>
      <c r="FV138" s="1">
        <v>0</v>
      </c>
      <c r="FW138" s="1">
        <v>12</v>
      </c>
      <c r="FX138" s="1">
        <v>42</v>
      </c>
      <c r="FY138" s="1">
        <v>0</v>
      </c>
      <c r="FZ138" s="1">
        <v>0</v>
      </c>
      <c r="GA138" s="1">
        <v>0</v>
      </c>
      <c r="GB138" s="1">
        <v>7</v>
      </c>
      <c r="GC138" s="1">
        <v>0</v>
      </c>
      <c r="GD138" s="1">
        <v>3</v>
      </c>
      <c r="GE138" s="1">
        <v>0</v>
      </c>
      <c r="GF138" s="1">
        <v>20</v>
      </c>
      <c r="GG138" s="1">
        <v>0</v>
      </c>
      <c r="GH138" s="1">
        <v>0</v>
      </c>
      <c r="GI138" s="1">
        <v>14</v>
      </c>
      <c r="GJ138" s="1">
        <v>9</v>
      </c>
      <c r="GK138" s="1">
        <v>15</v>
      </c>
      <c r="GL138" s="1">
        <v>26</v>
      </c>
      <c r="GM138" s="1">
        <v>0</v>
      </c>
      <c r="GN138" s="1">
        <v>0</v>
      </c>
      <c r="GO138" s="1">
        <v>9</v>
      </c>
      <c r="GP138" s="1">
        <v>0</v>
      </c>
      <c r="GQ138" s="1">
        <v>8</v>
      </c>
      <c r="GR138" s="1">
        <v>0</v>
      </c>
      <c r="GS138" s="1">
        <v>4</v>
      </c>
      <c r="GT138" s="1">
        <v>7</v>
      </c>
      <c r="GU138" s="1">
        <v>6</v>
      </c>
      <c r="GV138" s="1">
        <v>0</v>
      </c>
      <c r="GW138" s="1">
        <v>0</v>
      </c>
      <c r="GX138" s="1">
        <v>4</v>
      </c>
      <c r="GY138" s="1">
        <v>0</v>
      </c>
      <c r="GZ138" s="1">
        <v>19</v>
      </c>
      <c r="HA138" s="1">
        <v>9</v>
      </c>
      <c r="HB138" s="1">
        <v>17</v>
      </c>
      <c r="HC138" s="1">
        <v>65</v>
      </c>
      <c r="HD138" s="1">
        <v>5</v>
      </c>
      <c r="HE138" s="1">
        <v>0</v>
      </c>
      <c r="HF138" s="1">
        <v>0</v>
      </c>
      <c r="HG138" s="1">
        <v>17</v>
      </c>
      <c r="HH138" s="1">
        <v>9</v>
      </c>
      <c r="HI138" s="1">
        <v>12</v>
      </c>
      <c r="HJ138" s="1">
        <v>16</v>
      </c>
      <c r="HK138" s="1">
        <v>0</v>
      </c>
      <c r="HL138" s="1">
        <v>0</v>
      </c>
      <c r="HM138" s="1">
        <v>0</v>
      </c>
      <c r="HN138" s="1">
        <v>0</v>
      </c>
      <c r="HO138" s="1">
        <v>0</v>
      </c>
      <c r="HP138" s="1">
        <v>5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8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19</v>
      </c>
      <c r="IF138" s="1">
        <v>26</v>
      </c>
      <c r="IG138" s="1">
        <v>11</v>
      </c>
      <c r="IH138" s="1">
        <v>77</v>
      </c>
      <c r="II138" s="1">
        <v>5</v>
      </c>
      <c r="IJ138" s="1">
        <v>6</v>
      </c>
      <c r="IK138" s="1">
        <v>0</v>
      </c>
      <c r="IL138" s="1">
        <v>0</v>
      </c>
      <c r="IM138" s="1">
        <v>3</v>
      </c>
      <c r="IN138" s="1">
        <v>630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5</v>
      </c>
      <c r="IX138" s="1">
        <v>0</v>
      </c>
      <c r="IY138" s="1">
        <v>0</v>
      </c>
      <c r="IZ138" s="1">
        <v>0</v>
      </c>
      <c r="JA138" s="1">
        <v>5</v>
      </c>
      <c r="JB138" s="1">
        <v>8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3</v>
      </c>
      <c r="JX138" s="1">
        <v>0</v>
      </c>
      <c r="JY138" s="1">
        <v>0</v>
      </c>
      <c r="JZ138" s="1">
        <v>0</v>
      </c>
      <c r="KA138" s="1">
        <v>0</v>
      </c>
      <c r="KB138" s="1">
        <v>3</v>
      </c>
      <c r="KC138" s="1">
        <v>0</v>
      </c>
      <c r="KD138" s="1">
        <v>0</v>
      </c>
      <c r="KE138" s="1">
        <v>0</v>
      </c>
      <c r="KF138" s="1">
        <v>6</v>
      </c>
      <c r="KG138" s="1">
        <v>0</v>
      </c>
      <c r="KH138" s="1">
        <v>0</v>
      </c>
      <c r="KI138" s="1">
        <v>0</v>
      </c>
      <c r="KJ138" s="1">
        <v>0</v>
      </c>
      <c r="KK138" s="1">
        <v>9</v>
      </c>
      <c r="KL138" s="1">
        <v>0</v>
      </c>
      <c r="KM138" s="1">
        <v>0</v>
      </c>
      <c r="KN138" s="1">
        <v>0</v>
      </c>
      <c r="KO138" s="1">
        <v>0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0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4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56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3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6</v>
      </c>
      <c r="SA138" s="1">
        <v>0</v>
      </c>
      <c r="SB138" s="1">
        <v>0</v>
      </c>
      <c r="SC138" s="1">
        <v>11</v>
      </c>
      <c r="SD138" s="1">
        <v>10</v>
      </c>
      <c r="SE138" s="1">
        <v>0</v>
      </c>
      <c r="SF138" s="1">
        <v>0</v>
      </c>
      <c r="SG138" s="1">
        <v>10</v>
      </c>
      <c r="SH138" s="1">
        <v>0</v>
      </c>
      <c r="SI138" s="1">
        <v>16</v>
      </c>
      <c r="SJ138" s="1">
        <v>60</v>
      </c>
      <c r="SK138" s="1">
        <v>0</v>
      </c>
      <c r="SL138" s="1">
        <v>0</v>
      </c>
      <c r="SM138" s="1">
        <v>16</v>
      </c>
      <c r="SN138" s="1">
        <v>53</v>
      </c>
      <c r="SO138" s="1">
        <v>0</v>
      </c>
      <c r="SP138" s="1">
        <v>0</v>
      </c>
      <c r="SQ138" s="1">
        <v>0</v>
      </c>
      <c r="SR138" s="1">
        <v>8</v>
      </c>
      <c r="SS138" s="1">
        <v>0</v>
      </c>
      <c r="ST138" s="1">
        <v>3</v>
      </c>
      <c r="SU138" s="1">
        <v>0</v>
      </c>
      <c r="SV138" s="1">
        <v>18</v>
      </c>
      <c r="SW138" s="1">
        <v>0</v>
      </c>
      <c r="SX138" s="1">
        <v>0</v>
      </c>
      <c r="SY138" s="1">
        <v>14</v>
      </c>
      <c r="SZ138" s="1">
        <v>17</v>
      </c>
      <c r="TA138" s="1">
        <v>15</v>
      </c>
      <c r="TB138" s="1">
        <v>30</v>
      </c>
      <c r="TC138" s="1">
        <v>0</v>
      </c>
      <c r="TD138" s="1">
        <v>0</v>
      </c>
      <c r="TE138" s="1">
        <v>9</v>
      </c>
      <c r="TF138" s="1">
        <v>0</v>
      </c>
      <c r="TG138" s="1">
        <v>17</v>
      </c>
      <c r="TH138" s="1">
        <v>0</v>
      </c>
      <c r="TI138" s="1">
        <v>6</v>
      </c>
      <c r="TJ138" s="1">
        <v>9</v>
      </c>
      <c r="TK138" s="1">
        <v>5</v>
      </c>
      <c r="TL138" s="1">
        <v>0</v>
      </c>
      <c r="TM138" s="1">
        <v>0</v>
      </c>
      <c r="TN138" s="1">
        <v>14</v>
      </c>
      <c r="TO138" s="1">
        <v>0</v>
      </c>
      <c r="TP138" s="1">
        <v>24</v>
      </c>
      <c r="TQ138" s="1">
        <v>8</v>
      </c>
      <c r="TR138" s="1">
        <v>22</v>
      </c>
      <c r="TS138" s="1">
        <v>65</v>
      </c>
      <c r="TT138" s="1">
        <v>5</v>
      </c>
      <c r="TU138" s="1">
        <v>0</v>
      </c>
      <c r="TV138" s="1">
        <v>0</v>
      </c>
      <c r="TW138" s="1">
        <v>30</v>
      </c>
      <c r="TX138" s="1">
        <v>9</v>
      </c>
      <c r="TY138" s="1">
        <v>13</v>
      </c>
      <c r="TZ138" s="1">
        <v>14</v>
      </c>
      <c r="UA138" s="1">
        <v>4</v>
      </c>
      <c r="UB138" s="1">
        <v>0</v>
      </c>
      <c r="UC138" s="1">
        <v>0</v>
      </c>
      <c r="UD138" s="1">
        <v>0</v>
      </c>
      <c r="UE138" s="1">
        <v>3</v>
      </c>
      <c r="UF138" s="1">
        <v>5</v>
      </c>
      <c r="UG138" s="1">
        <v>3</v>
      </c>
      <c r="UH138" s="1">
        <v>0</v>
      </c>
      <c r="UI138" s="1">
        <v>0</v>
      </c>
      <c r="UJ138" s="1">
        <v>0</v>
      </c>
      <c r="UK138" s="1">
        <v>0</v>
      </c>
      <c r="UL138" s="1">
        <v>9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26</v>
      </c>
      <c r="UV138" s="1">
        <v>36</v>
      </c>
      <c r="UW138" s="1">
        <v>11</v>
      </c>
      <c r="UX138" s="1">
        <v>92</v>
      </c>
      <c r="UY138" s="1">
        <v>6</v>
      </c>
      <c r="UZ138" s="1">
        <v>4</v>
      </c>
      <c r="VA138" s="1">
        <v>0</v>
      </c>
      <c r="VB138" s="1">
        <v>0</v>
      </c>
      <c r="VC138" s="1">
        <v>3</v>
      </c>
      <c r="VD138" s="1">
        <v>750</v>
      </c>
    </row>
    <row r="139" spans="1:576" x14ac:dyDescent="0.25">
      <c r="A139" s="4">
        <v>136</v>
      </c>
      <c r="B139" s="1" t="s">
        <v>57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17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0</v>
      </c>
      <c r="FL139" s="1">
        <v>0</v>
      </c>
      <c r="FM139" s="1">
        <v>14</v>
      </c>
      <c r="FN139" s="1">
        <v>45</v>
      </c>
      <c r="FO139" s="1">
        <v>0</v>
      </c>
      <c r="FP139" s="1">
        <v>22</v>
      </c>
      <c r="FQ139" s="1">
        <v>86</v>
      </c>
      <c r="FR139" s="1">
        <v>4</v>
      </c>
      <c r="FS139" s="1">
        <v>30</v>
      </c>
      <c r="FT139" s="1">
        <v>104</v>
      </c>
      <c r="FU139" s="1">
        <v>0</v>
      </c>
      <c r="FV139" s="1">
        <v>0</v>
      </c>
      <c r="FW139" s="1">
        <v>18</v>
      </c>
      <c r="FX139" s="1">
        <v>97</v>
      </c>
      <c r="FY139" s="1">
        <v>0</v>
      </c>
      <c r="FZ139" s="1">
        <v>4</v>
      </c>
      <c r="GA139" s="1">
        <v>3</v>
      </c>
      <c r="GB139" s="1">
        <v>26</v>
      </c>
      <c r="GC139" s="1">
        <v>3</v>
      </c>
      <c r="GD139" s="1">
        <v>87</v>
      </c>
      <c r="GE139" s="1">
        <v>0</v>
      </c>
      <c r="GF139" s="1">
        <v>211</v>
      </c>
      <c r="GG139" s="1">
        <v>0</v>
      </c>
      <c r="GH139" s="1">
        <v>4</v>
      </c>
      <c r="GI139" s="1">
        <v>3</v>
      </c>
      <c r="GJ139" s="1">
        <v>63</v>
      </c>
      <c r="GK139" s="1">
        <v>90</v>
      </c>
      <c r="GL139" s="1">
        <v>0</v>
      </c>
      <c r="GM139" s="1">
        <v>0</v>
      </c>
      <c r="GN139" s="1">
        <v>0</v>
      </c>
      <c r="GO139" s="1">
        <v>29</v>
      </c>
      <c r="GP139" s="1">
        <v>0</v>
      </c>
      <c r="GQ139" s="1">
        <v>35</v>
      </c>
      <c r="GR139" s="1">
        <v>0</v>
      </c>
      <c r="GS139" s="1">
        <v>151</v>
      </c>
      <c r="GT139" s="1">
        <v>29</v>
      </c>
      <c r="GU139" s="1">
        <v>10</v>
      </c>
      <c r="GV139" s="1">
        <v>0</v>
      </c>
      <c r="GW139" s="1">
        <v>12</v>
      </c>
      <c r="GX139" s="1">
        <v>20</v>
      </c>
      <c r="GY139" s="1">
        <v>0</v>
      </c>
      <c r="GZ139" s="1">
        <v>19</v>
      </c>
      <c r="HA139" s="1">
        <v>18</v>
      </c>
      <c r="HB139" s="1">
        <v>53</v>
      </c>
      <c r="HC139" s="1">
        <v>24</v>
      </c>
      <c r="HD139" s="1">
        <v>0</v>
      </c>
      <c r="HE139" s="1">
        <v>5</v>
      </c>
      <c r="HF139" s="1">
        <v>0</v>
      </c>
      <c r="HG139" s="1">
        <v>94</v>
      </c>
      <c r="HH139" s="1">
        <v>61</v>
      </c>
      <c r="HI139" s="1">
        <v>11</v>
      </c>
      <c r="HJ139" s="1">
        <v>54</v>
      </c>
      <c r="HK139" s="1">
        <v>34</v>
      </c>
      <c r="HL139" s="1">
        <v>0</v>
      </c>
      <c r="HM139" s="1">
        <v>0</v>
      </c>
      <c r="HN139" s="1">
        <v>0</v>
      </c>
      <c r="HO139" s="1">
        <v>3</v>
      </c>
      <c r="HP139" s="1">
        <v>0</v>
      </c>
      <c r="HQ139" s="1">
        <v>82</v>
      </c>
      <c r="HR139" s="1">
        <v>5</v>
      </c>
      <c r="HS139" s="1">
        <v>0</v>
      </c>
      <c r="HT139" s="1">
        <v>3</v>
      </c>
      <c r="HU139" s="1">
        <v>0</v>
      </c>
      <c r="HV139" s="1">
        <v>61</v>
      </c>
      <c r="HW139" s="1">
        <v>0</v>
      </c>
      <c r="HX139" s="1">
        <v>6</v>
      </c>
      <c r="HY139" s="1">
        <v>3</v>
      </c>
      <c r="HZ139" s="1">
        <v>0</v>
      </c>
      <c r="IA139" s="1">
        <v>0</v>
      </c>
      <c r="IB139" s="1">
        <v>4</v>
      </c>
      <c r="IC139" s="1">
        <v>0</v>
      </c>
      <c r="ID139" s="1">
        <v>0</v>
      </c>
      <c r="IE139" s="1">
        <v>38</v>
      </c>
      <c r="IF139" s="1">
        <v>42</v>
      </c>
      <c r="IG139" s="1">
        <v>5</v>
      </c>
      <c r="IH139" s="1">
        <v>71</v>
      </c>
      <c r="II139" s="1">
        <v>33</v>
      </c>
      <c r="IJ139" s="1">
        <v>30</v>
      </c>
      <c r="IK139" s="1">
        <v>0</v>
      </c>
      <c r="IL139" s="1">
        <v>0</v>
      </c>
      <c r="IM139" s="1">
        <v>0</v>
      </c>
      <c r="IN139" s="1">
        <v>1983</v>
      </c>
      <c r="IO139" s="1">
        <v>0</v>
      </c>
      <c r="IP139" s="1">
        <v>0</v>
      </c>
      <c r="IQ139" s="1">
        <v>6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0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12</v>
      </c>
      <c r="LS139" s="1">
        <v>0</v>
      </c>
      <c r="LT139" s="1">
        <v>0</v>
      </c>
      <c r="LU139" s="1">
        <v>0</v>
      </c>
      <c r="LV139" s="1">
        <v>3</v>
      </c>
      <c r="LW139" s="1">
        <v>0</v>
      </c>
      <c r="LX139" s="1">
        <v>0</v>
      </c>
      <c r="LY139" s="1">
        <v>159</v>
      </c>
      <c r="LZ139" s="1">
        <v>0</v>
      </c>
      <c r="MA139" s="1">
        <v>8</v>
      </c>
      <c r="MB139" s="1">
        <v>0</v>
      </c>
      <c r="MC139" s="1">
        <v>0</v>
      </c>
      <c r="MD139" s="1">
        <v>0</v>
      </c>
      <c r="ME139" s="1">
        <v>0</v>
      </c>
      <c r="MF139" s="1">
        <v>3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16</v>
      </c>
      <c r="MM139" s="1">
        <v>0</v>
      </c>
      <c r="MN139" s="1">
        <v>733</v>
      </c>
      <c r="MO139" s="1">
        <v>0</v>
      </c>
      <c r="MP139" s="1">
        <v>0</v>
      </c>
      <c r="MQ139" s="1">
        <v>0</v>
      </c>
      <c r="MR139" s="1">
        <v>18</v>
      </c>
      <c r="MS139" s="1">
        <v>0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3</v>
      </c>
      <c r="MZ139" s="1">
        <v>0</v>
      </c>
      <c r="NA139" s="1">
        <v>102</v>
      </c>
      <c r="NB139" s="1">
        <v>6</v>
      </c>
      <c r="NC139" s="1">
        <v>0</v>
      </c>
      <c r="ND139" s="1">
        <v>0</v>
      </c>
      <c r="NE139" s="1">
        <v>0</v>
      </c>
      <c r="NF139" s="1">
        <v>0</v>
      </c>
      <c r="NG139" s="1">
        <v>0</v>
      </c>
      <c r="NH139" s="1">
        <v>0</v>
      </c>
      <c r="NI139" s="1">
        <v>0</v>
      </c>
      <c r="NJ139" s="1">
        <v>4</v>
      </c>
      <c r="NK139" s="1">
        <v>0</v>
      </c>
      <c r="NL139" s="1">
        <v>0</v>
      </c>
      <c r="NM139" s="1">
        <v>0</v>
      </c>
      <c r="NN139" s="1">
        <v>0</v>
      </c>
      <c r="NO139" s="1">
        <v>40</v>
      </c>
      <c r="NP139" s="1">
        <v>0</v>
      </c>
      <c r="NQ139" s="1">
        <v>0</v>
      </c>
      <c r="NR139" s="1">
        <v>0</v>
      </c>
      <c r="NS139" s="1">
        <v>4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167</v>
      </c>
      <c r="NZ139" s="1">
        <v>0</v>
      </c>
      <c r="OA139" s="1">
        <v>0</v>
      </c>
      <c r="OB139" s="1">
        <v>0</v>
      </c>
      <c r="OC139" s="1">
        <v>0</v>
      </c>
      <c r="OD139" s="1">
        <v>85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5</v>
      </c>
      <c r="ON139" s="1">
        <v>0</v>
      </c>
      <c r="OO139" s="1">
        <v>0</v>
      </c>
      <c r="OP139" s="1">
        <v>0</v>
      </c>
      <c r="OQ139" s="1">
        <v>4</v>
      </c>
      <c r="OR139" s="1">
        <v>0</v>
      </c>
      <c r="OS139" s="1">
        <v>0</v>
      </c>
      <c r="OT139" s="1">
        <v>0</v>
      </c>
      <c r="OU139" s="1">
        <v>0</v>
      </c>
      <c r="OV139" s="1">
        <v>1368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9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3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0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15</v>
      </c>
      <c r="SA139" s="1">
        <v>3</v>
      </c>
      <c r="SB139" s="1">
        <v>0</v>
      </c>
      <c r="SC139" s="1">
        <v>14</v>
      </c>
      <c r="SD139" s="1">
        <v>49</v>
      </c>
      <c r="SE139" s="1">
        <v>0</v>
      </c>
      <c r="SF139" s="1">
        <v>22</v>
      </c>
      <c r="SG139" s="1">
        <v>246</v>
      </c>
      <c r="SH139" s="1">
        <v>4</v>
      </c>
      <c r="SI139" s="1">
        <v>37</v>
      </c>
      <c r="SJ139" s="1">
        <v>106</v>
      </c>
      <c r="SK139" s="1">
        <v>0</v>
      </c>
      <c r="SL139" s="1">
        <v>0</v>
      </c>
      <c r="SM139" s="1">
        <v>17</v>
      </c>
      <c r="SN139" s="1">
        <v>103</v>
      </c>
      <c r="SO139" s="1">
        <v>0</v>
      </c>
      <c r="SP139" s="1">
        <v>4</v>
      </c>
      <c r="SQ139" s="1">
        <v>3</v>
      </c>
      <c r="SR139" s="1">
        <v>26</v>
      </c>
      <c r="SS139" s="1">
        <v>3</v>
      </c>
      <c r="ST139" s="1">
        <v>106</v>
      </c>
      <c r="SU139" s="1">
        <v>0</v>
      </c>
      <c r="SV139" s="1">
        <v>944</v>
      </c>
      <c r="SW139" s="1">
        <v>0</v>
      </c>
      <c r="SX139" s="1">
        <v>4</v>
      </c>
      <c r="SY139" s="1">
        <v>3</v>
      </c>
      <c r="SZ139" s="1">
        <v>79</v>
      </c>
      <c r="TA139" s="1">
        <v>91</v>
      </c>
      <c r="TB139" s="1">
        <v>0</v>
      </c>
      <c r="TC139" s="1">
        <v>0</v>
      </c>
      <c r="TD139" s="1">
        <v>0</v>
      </c>
      <c r="TE139" s="1">
        <v>29</v>
      </c>
      <c r="TF139" s="1">
        <v>0</v>
      </c>
      <c r="TG139" s="1">
        <v>38</v>
      </c>
      <c r="TH139" s="1">
        <v>0</v>
      </c>
      <c r="TI139" s="1">
        <v>260</v>
      </c>
      <c r="TJ139" s="1">
        <v>35</v>
      </c>
      <c r="TK139" s="1">
        <v>10</v>
      </c>
      <c r="TL139" s="1">
        <v>0</v>
      </c>
      <c r="TM139" s="1">
        <v>12</v>
      </c>
      <c r="TN139" s="1">
        <v>20</v>
      </c>
      <c r="TO139" s="1">
        <v>0</v>
      </c>
      <c r="TP139" s="1">
        <v>19</v>
      </c>
      <c r="TQ139" s="1">
        <v>18</v>
      </c>
      <c r="TR139" s="1">
        <v>59</v>
      </c>
      <c r="TS139" s="1">
        <v>29</v>
      </c>
      <c r="TT139" s="1">
        <v>0</v>
      </c>
      <c r="TU139" s="1">
        <v>10</v>
      </c>
      <c r="TV139" s="1">
        <v>0</v>
      </c>
      <c r="TW139" s="1">
        <v>137</v>
      </c>
      <c r="TX139" s="1">
        <v>64</v>
      </c>
      <c r="TY139" s="1">
        <v>11</v>
      </c>
      <c r="TZ139" s="1">
        <v>57</v>
      </c>
      <c r="UA139" s="1">
        <v>35</v>
      </c>
      <c r="UB139" s="1">
        <v>0</v>
      </c>
      <c r="UC139" s="1">
        <v>0</v>
      </c>
      <c r="UD139" s="1">
        <v>0</v>
      </c>
      <c r="UE139" s="1">
        <v>4</v>
      </c>
      <c r="UF139" s="1">
        <v>0</v>
      </c>
      <c r="UG139" s="1">
        <v>249</v>
      </c>
      <c r="UH139" s="1">
        <v>5</v>
      </c>
      <c r="UI139" s="1">
        <v>0</v>
      </c>
      <c r="UJ139" s="1">
        <v>3</v>
      </c>
      <c r="UK139" s="1">
        <v>0</v>
      </c>
      <c r="UL139" s="1">
        <v>150</v>
      </c>
      <c r="UM139" s="1">
        <v>0</v>
      </c>
      <c r="UN139" s="1">
        <v>6</v>
      </c>
      <c r="UO139" s="1">
        <v>3</v>
      </c>
      <c r="UP139" s="1">
        <v>0</v>
      </c>
      <c r="UQ139" s="1">
        <v>0</v>
      </c>
      <c r="UR139" s="1">
        <v>4</v>
      </c>
      <c r="US139" s="1">
        <v>0</v>
      </c>
      <c r="UT139" s="1">
        <v>0</v>
      </c>
      <c r="UU139" s="1">
        <v>41</v>
      </c>
      <c r="UV139" s="1">
        <v>40</v>
      </c>
      <c r="UW139" s="1">
        <v>5</v>
      </c>
      <c r="UX139" s="1">
        <v>75</v>
      </c>
      <c r="UY139" s="1">
        <v>43</v>
      </c>
      <c r="UZ139" s="1">
        <v>31</v>
      </c>
      <c r="VA139" s="1">
        <v>0</v>
      </c>
      <c r="VB139" s="1">
        <v>0</v>
      </c>
      <c r="VC139" s="1">
        <v>0</v>
      </c>
      <c r="VD139" s="1">
        <v>3399</v>
      </c>
    </row>
    <row r="140" spans="1:576" x14ac:dyDescent="0.25">
      <c r="A140" s="4">
        <v>137</v>
      </c>
      <c r="B140" s="1" t="s">
        <v>481</v>
      </c>
      <c r="C140" s="1">
        <v>0</v>
      </c>
      <c r="D140" s="1">
        <v>0</v>
      </c>
      <c r="E140" s="1">
        <v>12</v>
      </c>
      <c r="F140" s="1">
        <v>18</v>
      </c>
      <c r="G140" s="1">
        <v>0</v>
      </c>
      <c r="H140" s="1">
        <v>6</v>
      </c>
      <c r="I140" s="1">
        <v>3</v>
      </c>
      <c r="J140" s="1">
        <v>0</v>
      </c>
      <c r="K140" s="1">
        <v>31</v>
      </c>
      <c r="L140" s="1">
        <v>22</v>
      </c>
      <c r="M140" s="1">
        <v>0</v>
      </c>
      <c r="N140" s="1">
        <v>0</v>
      </c>
      <c r="O140" s="1">
        <v>21</v>
      </c>
      <c r="P140" s="1">
        <v>103</v>
      </c>
      <c r="Q140" s="1">
        <v>0</v>
      </c>
      <c r="R140" s="1">
        <v>0</v>
      </c>
      <c r="S140" s="1">
        <v>0</v>
      </c>
      <c r="T140" s="1">
        <v>35</v>
      </c>
      <c r="U140" s="1">
        <v>0</v>
      </c>
      <c r="V140" s="1">
        <v>4</v>
      </c>
      <c r="W140" s="1">
        <v>0</v>
      </c>
      <c r="X140" s="1">
        <v>12</v>
      </c>
      <c r="Y140" s="1">
        <v>0</v>
      </c>
      <c r="Z140" s="1">
        <v>0</v>
      </c>
      <c r="AA140" s="1">
        <v>9</v>
      </c>
      <c r="AB140" s="1">
        <v>69</v>
      </c>
      <c r="AC140" s="1">
        <v>16</v>
      </c>
      <c r="AD140" s="1">
        <v>9</v>
      </c>
      <c r="AE140" s="1">
        <v>0</v>
      </c>
      <c r="AF140" s="1">
        <v>0</v>
      </c>
      <c r="AG140" s="1">
        <v>8</v>
      </c>
      <c r="AH140" s="1">
        <v>0</v>
      </c>
      <c r="AI140" s="1">
        <v>206</v>
      </c>
      <c r="AJ140" s="1">
        <v>0</v>
      </c>
      <c r="AK140" s="1">
        <v>10</v>
      </c>
      <c r="AL140" s="1">
        <v>17</v>
      </c>
      <c r="AM140" s="1">
        <v>4</v>
      </c>
      <c r="AN140" s="1">
        <v>0</v>
      </c>
      <c r="AO140" s="1">
        <v>0</v>
      </c>
      <c r="AP140" s="1">
        <v>117</v>
      </c>
      <c r="AQ140" s="1">
        <v>0</v>
      </c>
      <c r="AR140" s="1">
        <v>18</v>
      </c>
      <c r="AS140" s="1">
        <v>11</v>
      </c>
      <c r="AT140" s="1">
        <v>54</v>
      </c>
      <c r="AU140" s="1">
        <v>112</v>
      </c>
      <c r="AV140" s="1">
        <v>3</v>
      </c>
      <c r="AW140" s="1">
        <v>6</v>
      </c>
      <c r="AX140" s="1">
        <v>0</v>
      </c>
      <c r="AY140" s="1">
        <v>64</v>
      </c>
      <c r="AZ140" s="1">
        <v>18</v>
      </c>
      <c r="BA140" s="1">
        <v>4</v>
      </c>
      <c r="BB140" s="1">
        <v>95</v>
      </c>
      <c r="BC140" s="1">
        <v>0</v>
      </c>
      <c r="BD140" s="1">
        <v>0</v>
      </c>
      <c r="BE140" s="1">
        <v>0</v>
      </c>
      <c r="BF140" s="1">
        <v>0</v>
      </c>
      <c r="BG140" s="1">
        <v>5</v>
      </c>
      <c r="BH140" s="1">
        <v>0</v>
      </c>
      <c r="BI140" s="1">
        <v>13</v>
      </c>
      <c r="BJ140" s="1">
        <v>0</v>
      </c>
      <c r="BK140" s="1">
        <v>0</v>
      </c>
      <c r="BL140" s="1">
        <v>0</v>
      </c>
      <c r="BM140" s="1">
        <v>0</v>
      </c>
      <c r="BN140" s="1">
        <v>14</v>
      </c>
      <c r="BO140" s="1">
        <v>0</v>
      </c>
      <c r="BP140" s="1">
        <v>0</v>
      </c>
      <c r="BQ140" s="1">
        <v>4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30</v>
      </c>
      <c r="BX140" s="1">
        <v>138</v>
      </c>
      <c r="BY140" s="1">
        <v>0</v>
      </c>
      <c r="BZ140" s="1">
        <v>238</v>
      </c>
      <c r="CA140" s="1">
        <v>14</v>
      </c>
      <c r="CB140" s="1">
        <v>0</v>
      </c>
      <c r="CC140" s="1">
        <v>0</v>
      </c>
      <c r="CD140" s="1">
        <v>0</v>
      </c>
      <c r="CE140" s="1">
        <v>0</v>
      </c>
      <c r="CF140" s="1">
        <v>1568</v>
      </c>
      <c r="CG140" s="1">
        <v>0</v>
      </c>
      <c r="CH140" s="1">
        <v>0</v>
      </c>
      <c r="CI140" s="1">
        <v>0</v>
      </c>
      <c r="CJ140" s="1">
        <v>4</v>
      </c>
      <c r="CK140" s="1">
        <v>0</v>
      </c>
      <c r="CL140" s="1">
        <v>0</v>
      </c>
      <c r="CM140" s="1">
        <v>0</v>
      </c>
      <c r="CN140" s="1">
        <v>0</v>
      </c>
      <c r="CO140" s="1">
        <v>6</v>
      </c>
      <c r="CP140" s="1">
        <v>0</v>
      </c>
      <c r="CQ140" s="1">
        <v>0</v>
      </c>
      <c r="CR140" s="1">
        <v>0</v>
      </c>
      <c r="CS140" s="1">
        <v>3</v>
      </c>
      <c r="CT140" s="1">
        <v>25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5</v>
      </c>
      <c r="DQ140" s="1">
        <v>0</v>
      </c>
      <c r="DR140" s="1">
        <v>0</v>
      </c>
      <c r="DS140" s="1">
        <v>0</v>
      </c>
      <c r="DT140" s="1">
        <v>5</v>
      </c>
      <c r="DU140" s="1">
        <v>0</v>
      </c>
      <c r="DV140" s="1">
        <v>0</v>
      </c>
      <c r="DW140" s="1">
        <v>0</v>
      </c>
      <c r="DX140" s="1">
        <v>3</v>
      </c>
      <c r="DY140" s="1">
        <v>0</v>
      </c>
      <c r="DZ140" s="1">
        <v>0</v>
      </c>
      <c r="EA140" s="1">
        <v>0</v>
      </c>
      <c r="EB140" s="1">
        <v>0</v>
      </c>
      <c r="EC140" s="1">
        <v>34</v>
      </c>
      <c r="ED140" s="1">
        <v>3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6</v>
      </c>
      <c r="EN140" s="1">
        <v>0</v>
      </c>
      <c r="EO140" s="1">
        <v>0</v>
      </c>
      <c r="EP140" s="1">
        <v>0</v>
      </c>
      <c r="EQ140" s="1">
        <v>0</v>
      </c>
      <c r="ER140" s="1">
        <v>3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3</v>
      </c>
      <c r="FB140" s="1">
        <v>6</v>
      </c>
      <c r="FC140" s="1">
        <v>0</v>
      </c>
      <c r="FD140" s="1">
        <v>7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131</v>
      </c>
      <c r="FK140" s="1">
        <v>0</v>
      </c>
      <c r="FL140" s="1">
        <v>0</v>
      </c>
      <c r="FM140" s="1">
        <v>10</v>
      </c>
      <c r="FN140" s="1">
        <v>27</v>
      </c>
      <c r="FO140" s="1">
        <v>0</v>
      </c>
      <c r="FP140" s="1">
        <v>6</v>
      </c>
      <c r="FQ140" s="1">
        <v>34</v>
      </c>
      <c r="FR140" s="1">
        <v>0</v>
      </c>
      <c r="FS140" s="1">
        <v>34</v>
      </c>
      <c r="FT140" s="1">
        <v>32</v>
      </c>
      <c r="FU140" s="1">
        <v>0</v>
      </c>
      <c r="FV140" s="1">
        <v>0</v>
      </c>
      <c r="FW140" s="1">
        <v>19</v>
      </c>
      <c r="FX140" s="1">
        <v>263</v>
      </c>
      <c r="FY140" s="1">
        <v>0</v>
      </c>
      <c r="FZ140" s="1">
        <v>0</v>
      </c>
      <c r="GA140" s="1">
        <v>0</v>
      </c>
      <c r="GB140" s="1">
        <v>19</v>
      </c>
      <c r="GC140" s="1">
        <v>0</v>
      </c>
      <c r="GD140" s="1">
        <v>20</v>
      </c>
      <c r="GE140" s="1">
        <v>0</v>
      </c>
      <c r="GF140" s="1">
        <v>37</v>
      </c>
      <c r="GG140" s="1">
        <v>0</v>
      </c>
      <c r="GH140" s="1">
        <v>3</v>
      </c>
      <c r="GI140" s="1">
        <v>12</v>
      </c>
      <c r="GJ140" s="1">
        <v>42</v>
      </c>
      <c r="GK140" s="1">
        <v>38</v>
      </c>
      <c r="GL140" s="1">
        <v>3</v>
      </c>
      <c r="GM140" s="1">
        <v>0</v>
      </c>
      <c r="GN140" s="1">
        <v>0</v>
      </c>
      <c r="GO140" s="1">
        <v>17</v>
      </c>
      <c r="GP140" s="1">
        <v>0</v>
      </c>
      <c r="GQ140" s="1">
        <v>94</v>
      </c>
      <c r="GR140" s="1">
        <v>0</v>
      </c>
      <c r="GS140" s="1">
        <v>49</v>
      </c>
      <c r="GT140" s="1">
        <v>56</v>
      </c>
      <c r="GU140" s="1">
        <v>0</v>
      </c>
      <c r="GV140" s="1">
        <v>0</v>
      </c>
      <c r="GW140" s="1">
        <v>4</v>
      </c>
      <c r="GX140" s="1">
        <v>31</v>
      </c>
      <c r="GY140" s="1">
        <v>0</v>
      </c>
      <c r="GZ140" s="1">
        <v>12</v>
      </c>
      <c r="HA140" s="1">
        <v>11</v>
      </c>
      <c r="HB140" s="1">
        <v>55</v>
      </c>
      <c r="HC140" s="1">
        <v>63</v>
      </c>
      <c r="HD140" s="1">
        <v>0</v>
      </c>
      <c r="HE140" s="1">
        <v>11</v>
      </c>
      <c r="HF140" s="1">
        <v>0</v>
      </c>
      <c r="HG140" s="1">
        <v>78</v>
      </c>
      <c r="HH140" s="1">
        <v>28</v>
      </c>
      <c r="HI140" s="1">
        <v>3</v>
      </c>
      <c r="HJ140" s="1">
        <v>27</v>
      </c>
      <c r="HK140" s="1">
        <v>6</v>
      </c>
      <c r="HL140" s="1">
        <v>0</v>
      </c>
      <c r="HM140" s="1">
        <v>0</v>
      </c>
      <c r="HN140" s="1">
        <v>0</v>
      </c>
      <c r="HO140" s="1">
        <v>13</v>
      </c>
      <c r="HP140" s="1">
        <v>0</v>
      </c>
      <c r="HQ140" s="1">
        <v>12</v>
      </c>
      <c r="HR140" s="1">
        <v>0</v>
      </c>
      <c r="HS140" s="1">
        <v>0</v>
      </c>
      <c r="HT140" s="1">
        <v>0</v>
      </c>
      <c r="HU140" s="1">
        <v>3</v>
      </c>
      <c r="HV140" s="1">
        <v>27</v>
      </c>
      <c r="HW140" s="1">
        <v>0</v>
      </c>
      <c r="HX140" s="1">
        <v>0</v>
      </c>
      <c r="HY140" s="1">
        <v>0</v>
      </c>
      <c r="HZ140" s="1">
        <v>0</v>
      </c>
      <c r="IA140" s="1">
        <v>0</v>
      </c>
      <c r="IB140" s="1">
        <v>0</v>
      </c>
      <c r="IC140" s="1">
        <v>0</v>
      </c>
      <c r="ID140" s="1">
        <v>0</v>
      </c>
      <c r="IE140" s="1">
        <v>48</v>
      </c>
      <c r="IF140" s="1">
        <v>98</v>
      </c>
      <c r="IG140" s="1">
        <v>5</v>
      </c>
      <c r="IH140" s="1">
        <v>122</v>
      </c>
      <c r="II140" s="1">
        <v>8</v>
      </c>
      <c r="IJ140" s="1">
        <v>11</v>
      </c>
      <c r="IK140" s="1">
        <v>3</v>
      </c>
      <c r="IL140" s="1">
        <v>0</v>
      </c>
      <c r="IM140" s="1">
        <v>0</v>
      </c>
      <c r="IN140" s="1">
        <v>1530</v>
      </c>
      <c r="IO140" s="1">
        <v>0</v>
      </c>
      <c r="IP140" s="1">
        <v>0</v>
      </c>
      <c r="IQ140" s="1">
        <v>0</v>
      </c>
      <c r="IR140" s="1">
        <v>4</v>
      </c>
      <c r="IS140" s="1">
        <v>0</v>
      </c>
      <c r="IT140" s="1">
        <v>0</v>
      </c>
      <c r="IU140" s="1">
        <v>5</v>
      </c>
      <c r="IV140" s="1">
        <v>0</v>
      </c>
      <c r="IW140" s="1">
        <v>9</v>
      </c>
      <c r="IX140" s="1">
        <v>0</v>
      </c>
      <c r="IY140" s="1">
        <v>0</v>
      </c>
      <c r="IZ140" s="1">
        <v>0</v>
      </c>
      <c r="JA140" s="1">
        <v>4</v>
      </c>
      <c r="JB140" s="1">
        <v>43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7</v>
      </c>
      <c r="JK140" s="1">
        <v>0</v>
      </c>
      <c r="JL140" s="1">
        <v>0</v>
      </c>
      <c r="JM140" s="1">
        <v>0</v>
      </c>
      <c r="JN140" s="1">
        <v>17</v>
      </c>
      <c r="JO140" s="1">
        <v>5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17</v>
      </c>
      <c r="JV140" s="1">
        <v>0</v>
      </c>
      <c r="JW140" s="1">
        <v>4</v>
      </c>
      <c r="JX140" s="1">
        <v>17</v>
      </c>
      <c r="JY140" s="1">
        <v>0</v>
      </c>
      <c r="JZ140" s="1">
        <v>0</v>
      </c>
      <c r="KA140" s="1">
        <v>0</v>
      </c>
      <c r="KB140" s="1">
        <v>9</v>
      </c>
      <c r="KC140" s="1">
        <v>0</v>
      </c>
      <c r="KD140" s="1">
        <v>0</v>
      </c>
      <c r="KE140" s="1">
        <v>11</v>
      </c>
      <c r="KF140" s="1">
        <v>25</v>
      </c>
      <c r="KG140" s="1">
        <v>5</v>
      </c>
      <c r="KH140" s="1">
        <v>0</v>
      </c>
      <c r="KI140" s="1">
        <v>0</v>
      </c>
      <c r="KJ140" s="1">
        <v>0</v>
      </c>
      <c r="KK140" s="1">
        <v>44</v>
      </c>
      <c r="KL140" s="1">
        <v>3</v>
      </c>
      <c r="KM140" s="1">
        <v>0</v>
      </c>
      <c r="KN140" s="1">
        <v>16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8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13</v>
      </c>
      <c r="LJ140" s="1">
        <v>20</v>
      </c>
      <c r="LK140" s="1">
        <v>0</v>
      </c>
      <c r="LL140" s="1">
        <v>53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346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0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0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3</v>
      </c>
      <c r="PG140" s="1">
        <v>0</v>
      </c>
      <c r="PH140" s="1">
        <v>0</v>
      </c>
      <c r="PI140" s="1">
        <v>0</v>
      </c>
      <c r="PJ140" s="1">
        <v>17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4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12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6</v>
      </c>
      <c r="QK140" s="1">
        <v>0</v>
      </c>
      <c r="QL140" s="1">
        <v>0</v>
      </c>
      <c r="QM140" s="1">
        <v>0</v>
      </c>
      <c r="QN140" s="1">
        <v>0</v>
      </c>
      <c r="QO140" s="1">
        <v>4</v>
      </c>
      <c r="QP140" s="1">
        <v>0</v>
      </c>
      <c r="QQ140" s="1">
        <v>3</v>
      </c>
      <c r="QR140" s="1">
        <v>0</v>
      </c>
      <c r="QS140" s="1">
        <v>5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0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3</v>
      </c>
      <c r="RR140" s="1">
        <v>10</v>
      </c>
      <c r="RS140" s="1">
        <v>0</v>
      </c>
      <c r="RT140" s="1">
        <v>6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89</v>
      </c>
      <c r="SA140" s="1">
        <v>0</v>
      </c>
      <c r="SB140" s="1">
        <v>0</v>
      </c>
      <c r="SC140" s="1">
        <v>22</v>
      </c>
      <c r="SD140" s="1">
        <v>49</v>
      </c>
      <c r="SE140" s="1">
        <v>0</v>
      </c>
      <c r="SF140" s="1">
        <v>5</v>
      </c>
      <c r="SG140" s="1">
        <v>46</v>
      </c>
      <c r="SH140" s="1">
        <v>0</v>
      </c>
      <c r="SI140" s="1">
        <v>77</v>
      </c>
      <c r="SJ140" s="1">
        <v>63</v>
      </c>
      <c r="SK140" s="1">
        <v>0</v>
      </c>
      <c r="SL140" s="1">
        <v>0</v>
      </c>
      <c r="SM140" s="1">
        <v>53</v>
      </c>
      <c r="SN140" s="1">
        <v>458</v>
      </c>
      <c r="SO140" s="1">
        <v>0</v>
      </c>
      <c r="SP140" s="1">
        <v>0</v>
      </c>
      <c r="SQ140" s="1">
        <v>0</v>
      </c>
      <c r="SR140" s="1">
        <v>64</v>
      </c>
      <c r="SS140" s="1">
        <v>3</v>
      </c>
      <c r="ST140" s="1">
        <v>25</v>
      </c>
      <c r="SU140" s="1">
        <v>0</v>
      </c>
      <c r="SV140" s="1">
        <v>52</v>
      </c>
      <c r="SW140" s="1">
        <v>0</v>
      </c>
      <c r="SX140" s="1">
        <v>3</v>
      </c>
      <c r="SY140" s="1">
        <v>19</v>
      </c>
      <c r="SZ140" s="1">
        <v>136</v>
      </c>
      <c r="TA140" s="1">
        <v>61</v>
      </c>
      <c r="TB140" s="1">
        <v>12</v>
      </c>
      <c r="TC140" s="1">
        <v>0</v>
      </c>
      <c r="TD140" s="1">
        <v>0</v>
      </c>
      <c r="TE140" s="1">
        <v>25</v>
      </c>
      <c r="TF140" s="1">
        <v>0</v>
      </c>
      <c r="TG140" s="1">
        <v>336</v>
      </c>
      <c r="TH140" s="1">
        <v>0</v>
      </c>
      <c r="TI140" s="1">
        <v>70</v>
      </c>
      <c r="TJ140" s="1">
        <v>95</v>
      </c>
      <c r="TK140" s="1">
        <v>4</v>
      </c>
      <c r="TL140" s="1">
        <v>0</v>
      </c>
      <c r="TM140" s="1">
        <v>4</v>
      </c>
      <c r="TN140" s="1">
        <v>166</v>
      </c>
      <c r="TO140" s="1">
        <v>0</v>
      </c>
      <c r="TP140" s="1">
        <v>27</v>
      </c>
      <c r="TQ140" s="1">
        <v>31</v>
      </c>
      <c r="TR140" s="1">
        <v>139</v>
      </c>
      <c r="TS140" s="1">
        <v>188</v>
      </c>
      <c r="TT140" s="1">
        <v>7</v>
      </c>
      <c r="TU140" s="1">
        <v>21</v>
      </c>
      <c r="TV140" s="1">
        <v>0</v>
      </c>
      <c r="TW140" s="1">
        <v>229</v>
      </c>
      <c r="TX140" s="1">
        <v>51</v>
      </c>
      <c r="TY140" s="1">
        <v>8</v>
      </c>
      <c r="TZ140" s="1">
        <v>138</v>
      </c>
      <c r="UA140" s="1">
        <v>10</v>
      </c>
      <c r="UB140" s="1">
        <v>0</v>
      </c>
      <c r="UC140" s="1">
        <v>0</v>
      </c>
      <c r="UD140" s="1">
        <v>0</v>
      </c>
      <c r="UE140" s="1">
        <v>17</v>
      </c>
      <c r="UF140" s="1">
        <v>0</v>
      </c>
      <c r="UG140" s="1">
        <v>24</v>
      </c>
      <c r="UH140" s="1">
        <v>0</v>
      </c>
      <c r="UI140" s="1">
        <v>0</v>
      </c>
      <c r="UJ140" s="1">
        <v>0</v>
      </c>
      <c r="UK140" s="1">
        <v>3</v>
      </c>
      <c r="UL140" s="1">
        <v>48</v>
      </c>
      <c r="UM140" s="1">
        <v>0</v>
      </c>
      <c r="UN140" s="1">
        <v>0</v>
      </c>
      <c r="UO140" s="1">
        <v>0</v>
      </c>
      <c r="UP140" s="1">
        <v>0</v>
      </c>
      <c r="UQ140" s="1">
        <v>3</v>
      </c>
      <c r="UR140" s="1">
        <v>0</v>
      </c>
      <c r="US140" s="1">
        <v>0</v>
      </c>
      <c r="UT140" s="1">
        <v>0</v>
      </c>
      <c r="UU140" s="1">
        <v>102</v>
      </c>
      <c r="UV140" s="1">
        <v>275</v>
      </c>
      <c r="UW140" s="1">
        <v>7</v>
      </c>
      <c r="UX140" s="1">
        <v>428</v>
      </c>
      <c r="UY140" s="1">
        <v>25</v>
      </c>
      <c r="UZ140" s="1">
        <v>14</v>
      </c>
      <c r="VA140" s="1">
        <v>3</v>
      </c>
      <c r="VB140" s="1">
        <v>0</v>
      </c>
      <c r="VC140" s="1">
        <v>0</v>
      </c>
      <c r="VD140" s="1">
        <v>3659</v>
      </c>
    </row>
    <row r="141" spans="1:576" x14ac:dyDescent="0.25">
      <c r="A141" s="4">
        <v>138</v>
      </c>
      <c r="B141" s="1" t="s">
        <v>106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10</v>
      </c>
      <c r="FK141" s="1">
        <v>0</v>
      </c>
      <c r="FL141" s="1">
        <v>0</v>
      </c>
      <c r="FM141" s="1">
        <v>13</v>
      </c>
      <c r="FN141" s="1">
        <v>6</v>
      </c>
      <c r="FO141" s="1">
        <v>3</v>
      </c>
      <c r="FP141" s="1">
        <v>5</v>
      </c>
      <c r="FQ141" s="1">
        <v>5</v>
      </c>
      <c r="FR141" s="1">
        <v>0</v>
      </c>
      <c r="FS141" s="1">
        <v>8</v>
      </c>
      <c r="FT141" s="1">
        <v>148</v>
      </c>
      <c r="FU141" s="1">
        <v>0</v>
      </c>
      <c r="FV141" s="1">
        <v>0</v>
      </c>
      <c r="FW141" s="1">
        <v>12</v>
      </c>
      <c r="FX141" s="1">
        <v>108</v>
      </c>
      <c r="FY141" s="1">
        <v>4</v>
      </c>
      <c r="FZ141" s="1">
        <v>0</v>
      </c>
      <c r="GA141" s="1">
        <v>0</v>
      </c>
      <c r="GB141" s="1">
        <v>18</v>
      </c>
      <c r="GC141" s="1">
        <v>0</v>
      </c>
      <c r="GD141" s="1">
        <v>26</v>
      </c>
      <c r="GE141" s="1">
        <v>0</v>
      </c>
      <c r="GF141" s="1">
        <v>3</v>
      </c>
      <c r="GG141" s="1">
        <v>5</v>
      </c>
      <c r="GH141" s="1">
        <v>0</v>
      </c>
      <c r="GI141" s="1">
        <v>5</v>
      </c>
      <c r="GJ141" s="1">
        <v>44</v>
      </c>
      <c r="GK141" s="1">
        <v>6</v>
      </c>
      <c r="GL141" s="1">
        <v>5</v>
      </c>
      <c r="GM141" s="1">
        <v>0</v>
      </c>
      <c r="GN141" s="1">
        <v>0</v>
      </c>
      <c r="GO141" s="1">
        <v>20</v>
      </c>
      <c r="GP141" s="1">
        <v>0</v>
      </c>
      <c r="GQ141" s="1">
        <v>60</v>
      </c>
      <c r="GR141" s="1">
        <v>0</v>
      </c>
      <c r="GS141" s="1">
        <v>25</v>
      </c>
      <c r="GT141" s="1">
        <v>28</v>
      </c>
      <c r="GU141" s="1">
        <v>7</v>
      </c>
      <c r="GV141" s="1">
        <v>0</v>
      </c>
      <c r="GW141" s="1">
        <v>8</v>
      </c>
      <c r="GX141" s="1">
        <v>10</v>
      </c>
      <c r="GY141" s="1">
        <v>0</v>
      </c>
      <c r="GZ141" s="1">
        <v>30</v>
      </c>
      <c r="HA141" s="1">
        <v>10</v>
      </c>
      <c r="HB141" s="1">
        <v>19</v>
      </c>
      <c r="HC141" s="1">
        <v>79</v>
      </c>
      <c r="HD141" s="1">
        <v>0</v>
      </c>
      <c r="HE141" s="1">
        <v>8</v>
      </c>
      <c r="HF141" s="1">
        <v>0</v>
      </c>
      <c r="HG141" s="1">
        <v>16</v>
      </c>
      <c r="HH141" s="1">
        <v>35</v>
      </c>
      <c r="HI141" s="1">
        <v>9</v>
      </c>
      <c r="HJ141" s="1">
        <v>21</v>
      </c>
      <c r="HK141" s="1">
        <v>14</v>
      </c>
      <c r="HL141" s="1">
        <v>0</v>
      </c>
      <c r="HM141" s="1">
        <v>0</v>
      </c>
      <c r="HN141" s="1">
        <v>0</v>
      </c>
      <c r="HO141" s="1">
        <v>6</v>
      </c>
      <c r="HP141" s="1">
        <v>0</v>
      </c>
      <c r="HQ141" s="1">
        <v>5</v>
      </c>
      <c r="HR141" s="1">
        <v>0</v>
      </c>
      <c r="HS141" s="1">
        <v>0</v>
      </c>
      <c r="HT141" s="1">
        <v>0</v>
      </c>
      <c r="HU141" s="1">
        <v>0</v>
      </c>
      <c r="HV141" s="1">
        <v>18</v>
      </c>
      <c r="HW141" s="1">
        <v>0</v>
      </c>
      <c r="HX141" s="1">
        <v>4</v>
      </c>
      <c r="HY141" s="1">
        <v>0</v>
      </c>
      <c r="HZ141" s="1">
        <v>0</v>
      </c>
      <c r="IA141" s="1">
        <v>0</v>
      </c>
      <c r="IB141" s="1">
        <v>0</v>
      </c>
      <c r="IC141" s="1">
        <v>5</v>
      </c>
      <c r="ID141" s="1">
        <v>0</v>
      </c>
      <c r="IE141" s="1">
        <v>20</v>
      </c>
      <c r="IF141" s="1">
        <v>18</v>
      </c>
      <c r="IG141" s="1">
        <v>0</v>
      </c>
      <c r="IH141" s="1">
        <v>65</v>
      </c>
      <c r="II141" s="1">
        <v>7</v>
      </c>
      <c r="IJ141" s="1">
        <v>17</v>
      </c>
      <c r="IK141" s="1">
        <v>0</v>
      </c>
      <c r="IL141" s="1">
        <v>0</v>
      </c>
      <c r="IM141" s="1">
        <v>0</v>
      </c>
      <c r="IN141" s="1">
        <v>1005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6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0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13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4</v>
      </c>
      <c r="SA141" s="1">
        <v>0</v>
      </c>
      <c r="SB141" s="1">
        <v>0</v>
      </c>
      <c r="SC141" s="1">
        <v>13</v>
      </c>
      <c r="SD141" s="1">
        <v>9</v>
      </c>
      <c r="SE141" s="1">
        <v>3</v>
      </c>
      <c r="SF141" s="1">
        <v>5</v>
      </c>
      <c r="SG141" s="1">
        <v>11</v>
      </c>
      <c r="SH141" s="1">
        <v>0</v>
      </c>
      <c r="SI141" s="1">
        <v>10</v>
      </c>
      <c r="SJ141" s="1">
        <v>150</v>
      </c>
      <c r="SK141" s="1">
        <v>0</v>
      </c>
      <c r="SL141" s="1">
        <v>0</v>
      </c>
      <c r="SM141" s="1">
        <v>12</v>
      </c>
      <c r="SN141" s="1">
        <v>108</v>
      </c>
      <c r="SO141" s="1">
        <v>4</v>
      </c>
      <c r="SP141" s="1">
        <v>0</v>
      </c>
      <c r="SQ141" s="1">
        <v>0</v>
      </c>
      <c r="SR141" s="1">
        <v>17</v>
      </c>
      <c r="SS141" s="1">
        <v>0</v>
      </c>
      <c r="ST141" s="1">
        <v>26</v>
      </c>
      <c r="SU141" s="1">
        <v>0</v>
      </c>
      <c r="SV141" s="1">
        <v>13</v>
      </c>
      <c r="SW141" s="1">
        <v>5</v>
      </c>
      <c r="SX141" s="1">
        <v>0</v>
      </c>
      <c r="SY141" s="1">
        <v>5</v>
      </c>
      <c r="SZ141" s="1">
        <v>48</v>
      </c>
      <c r="TA141" s="1">
        <v>6</v>
      </c>
      <c r="TB141" s="1">
        <v>5</v>
      </c>
      <c r="TC141" s="1">
        <v>0</v>
      </c>
      <c r="TD141" s="1">
        <v>0</v>
      </c>
      <c r="TE141" s="1">
        <v>20</v>
      </c>
      <c r="TF141" s="1">
        <v>0</v>
      </c>
      <c r="TG141" s="1">
        <v>60</v>
      </c>
      <c r="TH141" s="1">
        <v>0</v>
      </c>
      <c r="TI141" s="1">
        <v>25</v>
      </c>
      <c r="TJ141" s="1">
        <v>27</v>
      </c>
      <c r="TK141" s="1">
        <v>7</v>
      </c>
      <c r="TL141" s="1">
        <v>0</v>
      </c>
      <c r="TM141" s="1">
        <v>8</v>
      </c>
      <c r="TN141" s="1">
        <v>13</v>
      </c>
      <c r="TO141" s="1">
        <v>0</v>
      </c>
      <c r="TP141" s="1">
        <v>30</v>
      </c>
      <c r="TQ141" s="1">
        <v>10</v>
      </c>
      <c r="TR141" s="1">
        <v>15</v>
      </c>
      <c r="TS141" s="1">
        <v>79</v>
      </c>
      <c r="TT141" s="1">
        <v>0</v>
      </c>
      <c r="TU141" s="1">
        <v>8</v>
      </c>
      <c r="TV141" s="1">
        <v>0</v>
      </c>
      <c r="TW141" s="1">
        <v>16</v>
      </c>
      <c r="TX141" s="1">
        <v>35</v>
      </c>
      <c r="TY141" s="1">
        <v>9</v>
      </c>
      <c r="TZ141" s="1">
        <v>21</v>
      </c>
      <c r="UA141" s="1">
        <v>14</v>
      </c>
      <c r="UB141" s="1">
        <v>0</v>
      </c>
      <c r="UC141" s="1">
        <v>0</v>
      </c>
      <c r="UD141" s="1">
        <v>0</v>
      </c>
      <c r="UE141" s="1">
        <v>6</v>
      </c>
      <c r="UF141" s="1">
        <v>0</v>
      </c>
      <c r="UG141" s="1">
        <v>8</v>
      </c>
      <c r="UH141" s="1">
        <v>0</v>
      </c>
      <c r="UI141" s="1">
        <v>0</v>
      </c>
      <c r="UJ141" s="1">
        <v>0</v>
      </c>
      <c r="UK141" s="1">
        <v>0</v>
      </c>
      <c r="UL141" s="1">
        <v>14</v>
      </c>
      <c r="UM141" s="1">
        <v>0</v>
      </c>
      <c r="UN141" s="1">
        <v>4</v>
      </c>
      <c r="UO141" s="1">
        <v>0</v>
      </c>
      <c r="UP141" s="1">
        <v>0</v>
      </c>
      <c r="UQ141" s="1">
        <v>0</v>
      </c>
      <c r="UR141" s="1">
        <v>0</v>
      </c>
      <c r="US141" s="1">
        <v>5</v>
      </c>
      <c r="UT141" s="1">
        <v>0</v>
      </c>
      <c r="UU141" s="1">
        <v>20</v>
      </c>
      <c r="UV141" s="1">
        <v>18</v>
      </c>
      <c r="UW141" s="1">
        <v>0</v>
      </c>
      <c r="UX141" s="1">
        <v>65</v>
      </c>
      <c r="UY141" s="1">
        <v>7</v>
      </c>
      <c r="UZ141" s="1">
        <v>17</v>
      </c>
      <c r="VA141" s="1">
        <v>0</v>
      </c>
      <c r="VB141" s="1">
        <v>0</v>
      </c>
      <c r="VC141" s="1">
        <v>0</v>
      </c>
      <c r="VD141" s="1">
        <v>1028</v>
      </c>
    </row>
    <row r="142" spans="1:576" x14ac:dyDescent="0.25">
      <c r="A142" s="4">
        <v>139</v>
      </c>
      <c r="B142" s="1" t="s">
        <v>211</v>
      </c>
      <c r="C142" s="1">
        <v>0</v>
      </c>
      <c r="D142" s="1">
        <v>0</v>
      </c>
      <c r="E142" s="1">
        <v>0</v>
      </c>
      <c r="F142" s="1">
        <v>4</v>
      </c>
      <c r="G142" s="1">
        <v>0</v>
      </c>
      <c r="H142" s="1">
        <v>0</v>
      </c>
      <c r="I142" s="1">
        <v>4</v>
      </c>
      <c r="J142" s="1">
        <v>0</v>
      </c>
      <c r="K142" s="1">
        <v>10</v>
      </c>
      <c r="L142" s="1">
        <v>17</v>
      </c>
      <c r="M142" s="1">
        <v>0</v>
      </c>
      <c r="N142" s="1">
        <v>0</v>
      </c>
      <c r="O142" s="1">
        <v>3</v>
      </c>
      <c r="P142" s="1">
        <v>41</v>
      </c>
      <c r="Q142" s="1">
        <v>0</v>
      </c>
      <c r="R142" s="1">
        <v>0</v>
      </c>
      <c r="S142" s="1">
        <v>0</v>
      </c>
      <c r="T142" s="1">
        <v>19</v>
      </c>
      <c r="U142" s="1">
        <v>0</v>
      </c>
      <c r="V142" s="1">
        <v>0</v>
      </c>
      <c r="W142" s="1">
        <v>0</v>
      </c>
      <c r="X142" s="1">
        <v>6</v>
      </c>
      <c r="Y142" s="1">
        <v>0</v>
      </c>
      <c r="Z142" s="1">
        <v>0</v>
      </c>
      <c r="AA142" s="1">
        <v>3</v>
      </c>
      <c r="AB142" s="1">
        <v>12</v>
      </c>
      <c r="AC142" s="1">
        <v>8</v>
      </c>
      <c r="AD142" s="1">
        <v>3</v>
      </c>
      <c r="AE142" s="1">
        <v>0</v>
      </c>
      <c r="AF142" s="1">
        <v>0</v>
      </c>
      <c r="AG142" s="1">
        <v>8</v>
      </c>
      <c r="AH142" s="1">
        <v>0</v>
      </c>
      <c r="AI142" s="1">
        <v>38</v>
      </c>
      <c r="AJ142" s="1">
        <v>0</v>
      </c>
      <c r="AK142" s="1">
        <v>9</v>
      </c>
      <c r="AL142" s="1">
        <v>5</v>
      </c>
      <c r="AM142" s="1">
        <v>4</v>
      </c>
      <c r="AN142" s="1">
        <v>0</v>
      </c>
      <c r="AO142" s="1">
        <v>0</v>
      </c>
      <c r="AP142" s="1">
        <v>20</v>
      </c>
      <c r="AQ142" s="1">
        <v>0</v>
      </c>
      <c r="AR142" s="1">
        <v>10</v>
      </c>
      <c r="AS142" s="1">
        <v>4</v>
      </c>
      <c r="AT142" s="1">
        <v>25</v>
      </c>
      <c r="AU142" s="1">
        <v>20</v>
      </c>
      <c r="AV142" s="1">
        <v>0</v>
      </c>
      <c r="AW142" s="1">
        <v>4</v>
      </c>
      <c r="AX142" s="1">
        <v>0</v>
      </c>
      <c r="AY142" s="1">
        <v>20</v>
      </c>
      <c r="AZ142" s="1">
        <v>11</v>
      </c>
      <c r="BA142" s="1">
        <v>0</v>
      </c>
      <c r="BB142" s="1">
        <v>24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7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5</v>
      </c>
      <c r="BX142" s="1">
        <v>31</v>
      </c>
      <c r="BY142" s="1">
        <v>0</v>
      </c>
      <c r="BZ142" s="1">
        <v>77</v>
      </c>
      <c r="CA142" s="1">
        <v>5</v>
      </c>
      <c r="CB142" s="1">
        <v>0</v>
      </c>
      <c r="CC142" s="1">
        <v>0</v>
      </c>
      <c r="CD142" s="1">
        <v>0</v>
      </c>
      <c r="CE142" s="1">
        <v>0</v>
      </c>
      <c r="CF142" s="1">
        <v>485</v>
      </c>
      <c r="CG142" s="1">
        <v>0</v>
      </c>
      <c r="CH142" s="1">
        <v>0</v>
      </c>
      <c r="CI142" s="1">
        <v>0</v>
      </c>
      <c r="CJ142" s="1">
        <v>6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10</v>
      </c>
      <c r="CQ142" s="1">
        <v>0</v>
      </c>
      <c r="CR142" s="1">
        <v>0</v>
      </c>
      <c r="CS142" s="1">
        <v>4</v>
      </c>
      <c r="CT142" s="1">
        <v>12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4</v>
      </c>
      <c r="DA142" s="1">
        <v>0</v>
      </c>
      <c r="DB142" s="1">
        <v>14</v>
      </c>
      <c r="DC142" s="1">
        <v>0</v>
      </c>
      <c r="DD142" s="1">
        <v>0</v>
      </c>
      <c r="DE142" s="1">
        <v>3</v>
      </c>
      <c r="DF142" s="1">
        <v>13</v>
      </c>
      <c r="DG142" s="1">
        <v>5</v>
      </c>
      <c r="DH142" s="1">
        <v>0</v>
      </c>
      <c r="DI142" s="1">
        <v>4</v>
      </c>
      <c r="DJ142" s="1">
        <v>0</v>
      </c>
      <c r="DK142" s="1">
        <v>16</v>
      </c>
      <c r="DL142" s="1">
        <v>0</v>
      </c>
      <c r="DM142" s="1">
        <v>5</v>
      </c>
      <c r="DN142" s="1">
        <v>0</v>
      </c>
      <c r="DO142" s="1">
        <v>3</v>
      </c>
      <c r="DP142" s="1">
        <v>11</v>
      </c>
      <c r="DQ142" s="1">
        <v>0</v>
      </c>
      <c r="DR142" s="1">
        <v>0</v>
      </c>
      <c r="DS142" s="1">
        <v>3</v>
      </c>
      <c r="DT142" s="1">
        <v>9</v>
      </c>
      <c r="DU142" s="1">
        <v>0</v>
      </c>
      <c r="DV142" s="1">
        <v>8</v>
      </c>
      <c r="DW142" s="1">
        <v>0</v>
      </c>
      <c r="DX142" s="1">
        <v>13</v>
      </c>
      <c r="DY142" s="1">
        <v>13</v>
      </c>
      <c r="DZ142" s="1">
        <v>0</v>
      </c>
      <c r="EA142" s="1">
        <v>0</v>
      </c>
      <c r="EB142" s="1">
        <v>0</v>
      </c>
      <c r="EC142" s="1">
        <v>17</v>
      </c>
      <c r="ED142" s="1">
        <v>6</v>
      </c>
      <c r="EE142" s="1">
        <v>0</v>
      </c>
      <c r="EF142" s="1">
        <v>8</v>
      </c>
      <c r="EG142" s="1">
        <v>6</v>
      </c>
      <c r="EH142" s="1">
        <v>0</v>
      </c>
      <c r="EI142" s="1">
        <v>0</v>
      </c>
      <c r="EJ142" s="1">
        <v>0</v>
      </c>
      <c r="EK142" s="1">
        <v>5</v>
      </c>
      <c r="EL142" s="1">
        <v>0</v>
      </c>
      <c r="EM142" s="1">
        <v>6</v>
      </c>
      <c r="EN142" s="1">
        <v>0</v>
      </c>
      <c r="EO142" s="1">
        <v>0</v>
      </c>
      <c r="EP142" s="1">
        <v>0</v>
      </c>
      <c r="EQ142" s="1">
        <v>0</v>
      </c>
      <c r="ER142" s="1">
        <v>8</v>
      </c>
      <c r="ES142" s="1">
        <v>0</v>
      </c>
      <c r="ET142" s="1">
        <v>4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8</v>
      </c>
      <c r="FB142" s="1">
        <v>3</v>
      </c>
      <c r="FC142" s="1">
        <v>0</v>
      </c>
      <c r="FD142" s="1">
        <v>6</v>
      </c>
      <c r="FE142" s="1">
        <v>12</v>
      </c>
      <c r="FF142" s="1">
        <v>10</v>
      </c>
      <c r="FG142" s="1">
        <v>0</v>
      </c>
      <c r="FH142" s="1">
        <v>0</v>
      </c>
      <c r="FI142" s="1">
        <v>0</v>
      </c>
      <c r="FJ142" s="1">
        <v>282</v>
      </c>
      <c r="FK142" s="1">
        <v>14</v>
      </c>
      <c r="FL142" s="1">
        <v>6</v>
      </c>
      <c r="FM142" s="1">
        <v>116</v>
      </c>
      <c r="FN142" s="1">
        <v>193</v>
      </c>
      <c r="FO142" s="1">
        <v>52</v>
      </c>
      <c r="FP142" s="1">
        <v>68</v>
      </c>
      <c r="FQ142" s="1">
        <v>307</v>
      </c>
      <c r="FR142" s="1">
        <v>14</v>
      </c>
      <c r="FS142" s="1">
        <v>393</v>
      </c>
      <c r="FT142" s="1">
        <v>113</v>
      </c>
      <c r="FU142" s="1">
        <v>0</v>
      </c>
      <c r="FV142" s="1">
        <v>26</v>
      </c>
      <c r="FW142" s="1">
        <v>126</v>
      </c>
      <c r="FX142" s="1">
        <v>339</v>
      </c>
      <c r="FY142" s="1">
        <v>12</v>
      </c>
      <c r="FZ142" s="1">
        <v>12</v>
      </c>
      <c r="GA142" s="1">
        <v>8</v>
      </c>
      <c r="GB142" s="1">
        <v>155</v>
      </c>
      <c r="GC142" s="1">
        <v>48</v>
      </c>
      <c r="GD142" s="1">
        <v>188</v>
      </c>
      <c r="GE142" s="1">
        <v>6</v>
      </c>
      <c r="GF142" s="1">
        <v>192</v>
      </c>
      <c r="GG142" s="1">
        <v>12</v>
      </c>
      <c r="GH142" s="1">
        <v>10</v>
      </c>
      <c r="GI142" s="1">
        <v>84</v>
      </c>
      <c r="GJ142" s="1">
        <v>65</v>
      </c>
      <c r="GK142" s="1">
        <v>336</v>
      </c>
      <c r="GL142" s="1">
        <v>43</v>
      </c>
      <c r="GM142" s="1">
        <v>14</v>
      </c>
      <c r="GN142" s="1">
        <v>0</v>
      </c>
      <c r="GO142" s="1">
        <v>127</v>
      </c>
      <c r="GP142" s="1">
        <v>8</v>
      </c>
      <c r="GQ142" s="1">
        <v>192</v>
      </c>
      <c r="GR142" s="1">
        <v>17</v>
      </c>
      <c r="GS142" s="1">
        <v>234</v>
      </c>
      <c r="GT142" s="1">
        <v>193</v>
      </c>
      <c r="GU142" s="1">
        <v>70</v>
      </c>
      <c r="GV142" s="1">
        <v>4</v>
      </c>
      <c r="GW142" s="1">
        <v>70</v>
      </c>
      <c r="GX142" s="1">
        <v>192</v>
      </c>
      <c r="GY142" s="1">
        <v>5</v>
      </c>
      <c r="GZ142" s="1">
        <v>96</v>
      </c>
      <c r="HA142" s="1">
        <v>203</v>
      </c>
      <c r="HB142" s="1">
        <v>322</v>
      </c>
      <c r="HC142" s="1">
        <v>128</v>
      </c>
      <c r="HD142" s="1">
        <v>30</v>
      </c>
      <c r="HE142" s="1">
        <v>30</v>
      </c>
      <c r="HF142" s="1">
        <v>30</v>
      </c>
      <c r="HG142" s="1">
        <v>207</v>
      </c>
      <c r="HH142" s="1">
        <v>170</v>
      </c>
      <c r="HI142" s="1">
        <v>46</v>
      </c>
      <c r="HJ142" s="1">
        <v>184</v>
      </c>
      <c r="HK142" s="1">
        <v>259</v>
      </c>
      <c r="HL142" s="1">
        <v>15</v>
      </c>
      <c r="HM142" s="1">
        <v>13</v>
      </c>
      <c r="HN142" s="1">
        <v>24</v>
      </c>
      <c r="HO142" s="1">
        <v>100</v>
      </c>
      <c r="HP142" s="1">
        <v>6</v>
      </c>
      <c r="HQ142" s="1">
        <v>298</v>
      </c>
      <c r="HR142" s="1">
        <v>10</v>
      </c>
      <c r="HS142" s="1">
        <v>0</v>
      </c>
      <c r="HT142" s="1">
        <v>27</v>
      </c>
      <c r="HU142" s="1">
        <v>22</v>
      </c>
      <c r="HV142" s="1">
        <v>322</v>
      </c>
      <c r="HW142" s="1">
        <v>11</v>
      </c>
      <c r="HX142" s="1">
        <v>57</v>
      </c>
      <c r="HY142" s="1">
        <v>8</v>
      </c>
      <c r="HZ142" s="1">
        <v>8</v>
      </c>
      <c r="IA142" s="1">
        <v>23</v>
      </c>
      <c r="IB142" s="1">
        <v>30</v>
      </c>
      <c r="IC142" s="1">
        <v>35</v>
      </c>
      <c r="ID142" s="1">
        <v>0</v>
      </c>
      <c r="IE142" s="1">
        <v>233</v>
      </c>
      <c r="IF142" s="1">
        <v>169</v>
      </c>
      <c r="IG142" s="1">
        <v>38</v>
      </c>
      <c r="IH142" s="1">
        <v>259</v>
      </c>
      <c r="II142" s="1">
        <v>197</v>
      </c>
      <c r="IJ142" s="1">
        <v>214</v>
      </c>
      <c r="IK142" s="1">
        <v>5</v>
      </c>
      <c r="IL142" s="1">
        <v>6</v>
      </c>
      <c r="IM142" s="1">
        <v>17</v>
      </c>
      <c r="IN142" s="1">
        <v>7905</v>
      </c>
      <c r="IO142" s="1">
        <v>0</v>
      </c>
      <c r="IP142" s="1">
        <v>0</v>
      </c>
      <c r="IQ142" s="1">
        <v>3</v>
      </c>
      <c r="IR142" s="1">
        <v>4</v>
      </c>
      <c r="IS142" s="1">
        <v>0</v>
      </c>
      <c r="IT142" s="1">
        <v>0</v>
      </c>
      <c r="IU142" s="1">
        <v>0</v>
      </c>
      <c r="IV142" s="1">
        <v>0</v>
      </c>
      <c r="IW142" s="1">
        <v>21</v>
      </c>
      <c r="IX142" s="1">
        <v>8</v>
      </c>
      <c r="IY142" s="1">
        <v>0</v>
      </c>
      <c r="IZ142" s="1">
        <v>0</v>
      </c>
      <c r="JA142" s="1">
        <v>10</v>
      </c>
      <c r="JB142" s="1">
        <v>32</v>
      </c>
      <c r="JC142" s="1">
        <v>0</v>
      </c>
      <c r="JD142" s="1">
        <v>0</v>
      </c>
      <c r="JE142" s="1">
        <v>0</v>
      </c>
      <c r="JF142" s="1">
        <v>5</v>
      </c>
      <c r="JG142" s="1">
        <v>0</v>
      </c>
      <c r="JH142" s="1">
        <v>0</v>
      </c>
      <c r="JI142" s="1">
        <v>0</v>
      </c>
      <c r="JJ142" s="1">
        <v>27</v>
      </c>
      <c r="JK142" s="1">
        <v>0</v>
      </c>
      <c r="JL142" s="1">
        <v>0</v>
      </c>
      <c r="JM142" s="1">
        <v>0</v>
      </c>
      <c r="JN142" s="1">
        <v>3</v>
      </c>
      <c r="JO142" s="1">
        <v>3</v>
      </c>
      <c r="JP142" s="1">
        <v>0</v>
      </c>
      <c r="JQ142" s="1">
        <v>0</v>
      </c>
      <c r="JR142" s="1">
        <v>0</v>
      </c>
      <c r="JS142" s="1">
        <v>3</v>
      </c>
      <c r="JT142" s="1">
        <v>0</v>
      </c>
      <c r="JU142" s="1">
        <v>7</v>
      </c>
      <c r="JV142" s="1">
        <v>0</v>
      </c>
      <c r="JW142" s="1">
        <v>5</v>
      </c>
      <c r="JX142" s="1">
        <v>15</v>
      </c>
      <c r="JY142" s="1">
        <v>0</v>
      </c>
      <c r="JZ142" s="1">
        <v>0</v>
      </c>
      <c r="KA142" s="1">
        <v>0</v>
      </c>
      <c r="KB142" s="1">
        <v>15</v>
      </c>
      <c r="KC142" s="1">
        <v>0</v>
      </c>
      <c r="KD142" s="1">
        <v>0</v>
      </c>
      <c r="KE142" s="1">
        <v>0</v>
      </c>
      <c r="KF142" s="1">
        <v>22</v>
      </c>
      <c r="KG142" s="1">
        <v>24</v>
      </c>
      <c r="KH142" s="1">
        <v>0</v>
      </c>
      <c r="KI142" s="1">
        <v>0</v>
      </c>
      <c r="KJ142" s="1">
        <v>0</v>
      </c>
      <c r="KK142" s="1">
        <v>52</v>
      </c>
      <c r="KL142" s="1">
        <v>6</v>
      </c>
      <c r="KM142" s="1">
        <v>0</v>
      </c>
      <c r="KN142" s="1">
        <v>6</v>
      </c>
      <c r="KO142" s="1">
        <v>5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3</v>
      </c>
      <c r="KV142" s="1">
        <v>0</v>
      </c>
      <c r="KW142" s="1">
        <v>0</v>
      </c>
      <c r="KX142" s="1">
        <v>0</v>
      </c>
      <c r="KY142" s="1">
        <v>0</v>
      </c>
      <c r="KZ142" s="1">
        <v>7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21</v>
      </c>
      <c r="LJ142" s="1">
        <v>9</v>
      </c>
      <c r="LK142" s="1">
        <v>0</v>
      </c>
      <c r="LL142" s="1">
        <v>110</v>
      </c>
      <c r="LM142" s="1">
        <v>3</v>
      </c>
      <c r="LN142" s="1">
        <v>0</v>
      </c>
      <c r="LO142" s="1">
        <v>0</v>
      </c>
      <c r="LP142" s="1">
        <v>0</v>
      </c>
      <c r="LQ142" s="1">
        <v>3</v>
      </c>
      <c r="LR142" s="1">
        <v>452</v>
      </c>
      <c r="LS142" s="1">
        <v>0</v>
      </c>
      <c r="LT142" s="1">
        <v>0</v>
      </c>
      <c r="LU142" s="1">
        <v>4</v>
      </c>
      <c r="LV142" s="1">
        <v>17</v>
      </c>
      <c r="LW142" s="1">
        <v>0</v>
      </c>
      <c r="LX142" s="1">
        <v>4</v>
      </c>
      <c r="LY142" s="1">
        <v>38</v>
      </c>
      <c r="LZ142" s="1">
        <v>0</v>
      </c>
      <c r="MA142" s="1">
        <v>45</v>
      </c>
      <c r="MB142" s="1">
        <v>3</v>
      </c>
      <c r="MC142" s="1">
        <v>0</v>
      </c>
      <c r="MD142" s="1">
        <v>0</v>
      </c>
      <c r="ME142" s="1">
        <v>3</v>
      </c>
      <c r="MF142" s="1">
        <v>8</v>
      </c>
      <c r="MG142" s="1">
        <v>0</v>
      </c>
      <c r="MH142" s="1">
        <v>0</v>
      </c>
      <c r="MI142" s="1">
        <v>0</v>
      </c>
      <c r="MJ142" s="1">
        <v>18</v>
      </c>
      <c r="MK142" s="1">
        <v>3</v>
      </c>
      <c r="ML142" s="1">
        <v>7</v>
      </c>
      <c r="MM142" s="1">
        <v>0</v>
      </c>
      <c r="MN142" s="1">
        <v>444</v>
      </c>
      <c r="MO142" s="1">
        <v>0</v>
      </c>
      <c r="MP142" s="1">
        <v>0</v>
      </c>
      <c r="MQ142" s="1">
        <v>3</v>
      </c>
      <c r="MR142" s="1">
        <v>0</v>
      </c>
      <c r="MS142" s="1">
        <v>9</v>
      </c>
      <c r="MT142" s="1">
        <v>0</v>
      </c>
      <c r="MU142" s="1">
        <v>0</v>
      </c>
      <c r="MV142" s="1">
        <v>0</v>
      </c>
      <c r="MW142" s="1">
        <v>8</v>
      </c>
      <c r="MX142" s="1">
        <v>0</v>
      </c>
      <c r="MY142" s="1">
        <v>0</v>
      </c>
      <c r="MZ142" s="1">
        <v>0</v>
      </c>
      <c r="NA142" s="1">
        <v>21</v>
      </c>
      <c r="NB142" s="1">
        <v>6</v>
      </c>
      <c r="NC142" s="1">
        <v>0</v>
      </c>
      <c r="ND142" s="1">
        <v>0</v>
      </c>
      <c r="NE142" s="1">
        <v>0</v>
      </c>
      <c r="NF142" s="1">
        <v>6</v>
      </c>
      <c r="NG142" s="1">
        <v>6</v>
      </c>
      <c r="NH142" s="1">
        <v>6</v>
      </c>
      <c r="NI142" s="1">
        <v>7</v>
      </c>
      <c r="NJ142" s="1">
        <v>43</v>
      </c>
      <c r="NK142" s="1">
        <v>8</v>
      </c>
      <c r="NL142" s="1">
        <v>0</v>
      </c>
      <c r="NM142" s="1">
        <v>0</v>
      </c>
      <c r="NN142" s="1">
        <v>0</v>
      </c>
      <c r="NO142" s="1">
        <v>14</v>
      </c>
      <c r="NP142" s="1">
        <v>14</v>
      </c>
      <c r="NQ142" s="1">
        <v>0</v>
      </c>
      <c r="NR142" s="1">
        <v>28</v>
      </c>
      <c r="NS142" s="1">
        <v>17</v>
      </c>
      <c r="NT142" s="1">
        <v>6</v>
      </c>
      <c r="NU142" s="1">
        <v>0</v>
      </c>
      <c r="NV142" s="1">
        <v>0</v>
      </c>
      <c r="NW142" s="1">
        <v>6</v>
      </c>
      <c r="NX142" s="1">
        <v>0</v>
      </c>
      <c r="NY142" s="1">
        <v>117</v>
      </c>
      <c r="NZ142" s="1">
        <v>0</v>
      </c>
      <c r="OA142" s="1">
        <v>0</v>
      </c>
      <c r="OB142" s="1">
        <v>6</v>
      </c>
      <c r="OC142" s="1">
        <v>0</v>
      </c>
      <c r="OD142" s="1">
        <v>82</v>
      </c>
      <c r="OE142" s="1">
        <v>0</v>
      </c>
      <c r="OF142" s="1">
        <v>5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11</v>
      </c>
      <c r="ON142" s="1">
        <v>0</v>
      </c>
      <c r="OO142" s="1">
        <v>0</v>
      </c>
      <c r="OP142" s="1">
        <v>0</v>
      </c>
      <c r="OQ142" s="1">
        <v>50</v>
      </c>
      <c r="OR142" s="1">
        <v>7</v>
      </c>
      <c r="OS142" s="1">
        <v>0</v>
      </c>
      <c r="OT142" s="1">
        <v>0</v>
      </c>
      <c r="OU142" s="1">
        <v>0</v>
      </c>
      <c r="OV142" s="1">
        <v>1075</v>
      </c>
      <c r="OW142" s="1">
        <v>0</v>
      </c>
      <c r="OX142" s="1">
        <v>0</v>
      </c>
      <c r="OY142" s="1">
        <v>4</v>
      </c>
      <c r="OZ142" s="1">
        <v>3</v>
      </c>
      <c r="PA142" s="1">
        <v>0</v>
      </c>
      <c r="PB142" s="1">
        <v>0</v>
      </c>
      <c r="PC142" s="1">
        <v>0</v>
      </c>
      <c r="PD142" s="1">
        <v>0</v>
      </c>
      <c r="PE142" s="1">
        <v>10</v>
      </c>
      <c r="PF142" s="1">
        <v>3</v>
      </c>
      <c r="PG142" s="1">
        <v>0</v>
      </c>
      <c r="PH142" s="1">
        <v>0</v>
      </c>
      <c r="PI142" s="1">
        <v>3</v>
      </c>
      <c r="PJ142" s="1">
        <v>15</v>
      </c>
      <c r="PK142" s="1">
        <v>0</v>
      </c>
      <c r="PL142" s="1">
        <v>0</v>
      </c>
      <c r="PM142" s="1">
        <v>0</v>
      </c>
      <c r="PN142" s="1">
        <v>0</v>
      </c>
      <c r="PO142" s="1">
        <v>0</v>
      </c>
      <c r="PP142" s="1">
        <v>7</v>
      </c>
      <c r="PQ142" s="1">
        <v>0</v>
      </c>
      <c r="PR142" s="1">
        <v>0</v>
      </c>
      <c r="PS142" s="1">
        <v>0</v>
      </c>
      <c r="PT142" s="1">
        <v>0</v>
      </c>
      <c r="PU142" s="1">
        <v>0</v>
      </c>
      <c r="PV142" s="1">
        <v>8</v>
      </c>
      <c r="PW142" s="1">
        <v>8</v>
      </c>
      <c r="PX142" s="1">
        <v>0</v>
      </c>
      <c r="PY142" s="1">
        <v>6</v>
      </c>
      <c r="PZ142" s="1">
        <v>0</v>
      </c>
      <c r="QA142" s="1">
        <v>3</v>
      </c>
      <c r="QB142" s="1">
        <v>0</v>
      </c>
      <c r="QC142" s="1">
        <v>3</v>
      </c>
      <c r="QD142" s="1">
        <v>0</v>
      </c>
      <c r="QE142" s="1">
        <v>4</v>
      </c>
      <c r="QF142" s="1">
        <v>3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0</v>
      </c>
      <c r="QM142" s="1">
        <v>6</v>
      </c>
      <c r="QN142" s="1">
        <v>5</v>
      </c>
      <c r="QO142" s="1">
        <v>6</v>
      </c>
      <c r="QP142" s="1">
        <v>0</v>
      </c>
      <c r="QQ142" s="1">
        <v>3</v>
      </c>
      <c r="QR142" s="1">
        <v>0</v>
      </c>
      <c r="QS142" s="1">
        <v>8</v>
      </c>
      <c r="QT142" s="1">
        <v>6</v>
      </c>
      <c r="QU142" s="1">
        <v>5</v>
      </c>
      <c r="QV142" s="1">
        <v>10</v>
      </c>
      <c r="QW142" s="1">
        <v>3</v>
      </c>
      <c r="QX142" s="1">
        <v>5</v>
      </c>
      <c r="QY142" s="1">
        <v>0</v>
      </c>
      <c r="QZ142" s="1">
        <v>3</v>
      </c>
      <c r="RA142" s="1">
        <v>3</v>
      </c>
      <c r="RB142" s="1">
        <v>0</v>
      </c>
      <c r="RC142" s="1">
        <v>8</v>
      </c>
      <c r="RD142" s="1">
        <v>0</v>
      </c>
      <c r="RE142" s="1">
        <v>0</v>
      </c>
      <c r="RF142" s="1">
        <v>0</v>
      </c>
      <c r="RG142" s="1">
        <v>0</v>
      </c>
      <c r="RH142" s="1">
        <v>3</v>
      </c>
      <c r="RI142" s="1">
        <v>0</v>
      </c>
      <c r="RJ142" s="1">
        <v>0</v>
      </c>
      <c r="RK142" s="1">
        <v>0</v>
      </c>
      <c r="RL142" s="1">
        <v>0</v>
      </c>
      <c r="RM142" s="1">
        <v>3</v>
      </c>
      <c r="RN142" s="1">
        <v>0</v>
      </c>
      <c r="RO142" s="1">
        <v>4</v>
      </c>
      <c r="RP142" s="1">
        <v>0</v>
      </c>
      <c r="RQ142" s="1">
        <v>0</v>
      </c>
      <c r="RR142" s="1">
        <v>5</v>
      </c>
      <c r="RS142" s="1">
        <v>0</v>
      </c>
      <c r="RT142" s="1">
        <v>22</v>
      </c>
      <c r="RU142" s="1">
        <v>8</v>
      </c>
      <c r="RV142" s="1">
        <v>11</v>
      </c>
      <c r="RW142" s="1">
        <v>0</v>
      </c>
      <c r="RX142" s="1">
        <v>0</v>
      </c>
      <c r="RY142" s="1">
        <v>0</v>
      </c>
      <c r="RZ142" s="1">
        <v>217</v>
      </c>
      <c r="SA142" s="1">
        <v>14</v>
      </c>
      <c r="SB142" s="1">
        <v>9</v>
      </c>
      <c r="SC142" s="1">
        <v>132</v>
      </c>
      <c r="SD142" s="1">
        <v>233</v>
      </c>
      <c r="SE142" s="1">
        <v>52</v>
      </c>
      <c r="SF142" s="1">
        <v>75</v>
      </c>
      <c r="SG142" s="1">
        <v>357</v>
      </c>
      <c r="SH142" s="1">
        <v>14</v>
      </c>
      <c r="SI142" s="1">
        <v>474</v>
      </c>
      <c r="SJ142" s="1">
        <v>155</v>
      </c>
      <c r="SK142" s="1">
        <v>0</v>
      </c>
      <c r="SL142" s="1">
        <v>26</v>
      </c>
      <c r="SM142" s="1">
        <v>143</v>
      </c>
      <c r="SN142" s="1">
        <v>446</v>
      </c>
      <c r="SO142" s="1">
        <v>12</v>
      </c>
      <c r="SP142" s="1">
        <v>17</v>
      </c>
      <c r="SQ142" s="1">
        <v>9</v>
      </c>
      <c r="SR142" s="1">
        <v>203</v>
      </c>
      <c r="SS142" s="1">
        <v>50</v>
      </c>
      <c r="ST142" s="1">
        <v>204</v>
      </c>
      <c r="SU142" s="1">
        <v>9</v>
      </c>
      <c r="SV142" s="1">
        <v>692</v>
      </c>
      <c r="SW142" s="1">
        <v>11</v>
      </c>
      <c r="SX142" s="1">
        <v>10</v>
      </c>
      <c r="SY142" s="1">
        <v>92</v>
      </c>
      <c r="SZ142" s="1">
        <v>102</v>
      </c>
      <c r="TA142" s="1">
        <v>372</v>
      </c>
      <c r="TB142" s="1">
        <v>52</v>
      </c>
      <c r="TC142" s="1">
        <v>23</v>
      </c>
      <c r="TD142" s="1">
        <v>0</v>
      </c>
      <c r="TE142" s="1">
        <v>165</v>
      </c>
      <c r="TF142" s="1">
        <v>11</v>
      </c>
      <c r="TG142" s="1">
        <v>250</v>
      </c>
      <c r="TH142" s="1">
        <v>17</v>
      </c>
      <c r="TI142" s="1">
        <v>273</v>
      </c>
      <c r="TJ142" s="1">
        <v>235</v>
      </c>
      <c r="TK142" s="1">
        <v>76</v>
      </c>
      <c r="TL142" s="1">
        <v>4</v>
      </c>
      <c r="TM142" s="1">
        <v>76</v>
      </c>
      <c r="TN142" s="1">
        <v>245</v>
      </c>
      <c r="TO142" s="1">
        <v>8</v>
      </c>
      <c r="TP142" s="1">
        <v>120</v>
      </c>
      <c r="TQ142" s="1">
        <v>216</v>
      </c>
      <c r="TR142" s="1">
        <v>435</v>
      </c>
      <c r="TS142" s="1">
        <v>198</v>
      </c>
      <c r="TT142" s="1">
        <v>32</v>
      </c>
      <c r="TU142" s="1">
        <v>32</v>
      </c>
      <c r="TV142" s="1">
        <v>30</v>
      </c>
      <c r="TW142" s="1">
        <v>314</v>
      </c>
      <c r="TX142" s="1">
        <v>208</v>
      </c>
      <c r="TY142" s="1">
        <v>49</v>
      </c>
      <c r="TZ142" s="1">
        <v>266</v>
      </c>
      <c r="UA142" s="1">
        <v>279</v>
      </c>
      <c r="UB142" s="1">
        <v>26</v>
      </c>
      <c r="UC142" s="1">
        <v>13</v>
      </c>
      <c r="UD142" s="1">
        <v>24</v>
      </c>
      <c r="UE142" s="1">
        <v>119</v>
      </c>
      <c r="UF142" s="1">
        <v>6</v>
      </c>
      <c r="UG142" s="1">
        <v>435</v>
      </c>
      <c r="UH142" s="1">
        <v>10</v>
      </c>
      <c r="UI142" s="1">
        <v>7</v>
      </c>
      <c r="UJ142" s="1">
        <v>27</v>
      </c>
      <c r="UK142" s="1">
        <v>22</v>
      </c>
      <c r="UL142" s="1">
        <v>428</v>
      </c>
      <c r="UM142" s="1">
        <v>11</v>
      </c>
      <c r="UN142" s="1">
        <v>66</v>
      </c>
      <c r="UO142" s="1">
        <v>8</v>
      </c>
      <c r="UP142" s="1">
        <v>10</v>
      </c>
      <c r="UQ142" s="1">
        <v>24</v>
      </c>
      <c r="UR142" s="1">
        <v>30</v>
      </c>
      <c r="US142" s="1">
        <v>45</v>
      </c>
      <c r="UT142" s="1">
        <v>0</v>
      </c>
      <c r="UU142" s="1">
        <v>288</v>
      </c>
      <c r="UV142" s="1">
        <v>222</v>
      </c>
      <c r="UW142" s="1">
        <v>42</v>
      </c>
      <c r="UX142" s="1">
        <v>477</v>
      </c>
      <c r="UY142" s="1">
        <v>274</v>
      </c>
      <c r="UZ142" s="1">
        <v>246</v>
      </c>
      <c r="VA142" s="1">
        <v>5</v>
      </c>
      <c r="VB142" s="1">
        <v>6</v>
      </c>
      <c r="VC142" s="1">
        <v>18</v>
      </c>
      <c r="VD142" s="1">
        <v>10424</v>
      </c>
    </row>
    <row r="143" spans="1:576" x14ac:dyDescent="0.25">
      <c r="A143" s="4">
        <v>140</v>
      </c>
      <c r="B143" s="1" t="s">
        <v>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</v>
      </c>
      <c r="I143" s="1">
        <v>0</v>
      </c>
      <c r="J143" s="1">
        <v>0</v>
      </c>
      <c r="K143" s="1">
        <v>6</v>
      </c>
      <c r="L143" s="1">
        <v>0</v>
      </c>
      <c r="M143" s="1">
        <v>0</v>
      </c>
      <c r="N143" s="1">
        <v>0</v>
      </c>
      <c r="O143" s="1">
        <v>0</v>
      </c>
      <c r="P143" s="1">
        <v>3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5</v>
      </c>
      <c r="Y143" s="1">
        <v>0</v>
      </c>
      <c r="Z143" s="1">
        <v>0</v>
      </c>
      <c r="AA143" s="1">
        <v>0</v>
      </c>
      <c r="AB143" s="1">
        <v>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17</v>
      </c>
      <c r="AJ143" s="1">
        <v>0</v>
      </c>
      <c r="AK143" s="1">
        <v>12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3</v>
      </c>
      <c r="AU143" s="1">
        <v>5</v>
      </c>
      <c r="AV143" s="1">
        <v>0</v>
      </c>
      <c r="AW143" s="1">
        <v>0</v>
      </c>
      <c r="AX143" s="1">
        <v>0</v>
      </c>
      <c r="AY143" s="1">
        <v>9</v>
      </c>
      <c r="AZ143" s="1">
        <v>8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4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3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75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4</v>
      </c>
      <c r="FR143" s="1">
        <v>0</v>
      </c>
      <c r="FS143" s="1">
        <v>0</v>
      </c>
      <c r="FT143" s="1">
        <v>5</v>
      </c>
      <c r="FU143" s="1">
        <v>0</v>
      </c>
      <c r="FV143" s="1">
        <v>0</v>
      </c>
      <c r="FW143" s="1">
        <v>0</v>
      </c>
      <c r="FX143" s="1">
        <v>9</v>
      </c>
      <c r="FY143" s="1">
        <v>0</v>
      </c>
      <c r="FZ143" s="1">
        <v>0</v>
      </c>
      <c r="GA143" s="1">
        <v>0</v>
      </c>
      <c r="GB143" s="1">
        <v>0</v>
      </c>
      <c r="GC143" s="1">
        <v>0</v>
      </c>
      <c r="GD143" s="1">
        <v>11</v>
      </c>
      <c r="GE143" s="1">
        <v>0</v>
      </c>
      <c r="GF143" s="1">
        <v>21</v>
      </c>
      <c r="GG143" s="1">
        <v>0</v>
      </c>
      <c r="GH143" s="1">
        <v>0</v>
      </c>
      <c r="GI143" s="1">
        <v>0</v>
      </c>
      <c r="GJ143" s="1">
        <v>0</v>
      </c>
      <c r="GK143" s="1">
        <v>0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9</v>
      </c>
      <c r="GT143" s="1">
        <v>3</v>
      </c>
      <c r="GU143" s="1">
        <v>0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5</v>
      </c>
      <c r="HB143" s="1">
        <v>3</v>
      </c>
      <c r="HC143" s="1">
        <v>0</v>
      </c>
      <c r="HD143" s="1">
        <v>0</v>
      </c>
      <c r="HE143" s="1">
        <v>0</v>
      </c>
      <c r="HF143" s="1">
        <v>0</v>
      </c>
      <c r="HG143" s="1">
        <v>5</v>
      </c>
      <c r="HH143" s="1">
        <v>0</v>
      </c>
      <c r="HI143" s="1">
        <v>0</v>
      </c>
      <c r="HJ143" s="1">
        <v>7</v>
      </c>
      <c r="HK143" s="1">
        <v>4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4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0</v>
      </c>
      <c r="IF143" s="1">
        <v>10</v>
      </c>
      <c r="IG143" s="1">
        <v>0</v>
      </c>
      <c r="IH143" s="1">
        <v>4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123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10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3</v>
      </c>
      <c r="MM143" s="1">
        <v>0</v>
      </c>
      <c r="MN143" s="1">
        <v>81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17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3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144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0</v>
      </c>
      <c r="SE143" s="1">
        <v>0</v>
      </c>
      <c r="SF143" s="1">
        <v>3</v>
      </c>
      <c r="SG143" s="1">
        <v>15</v>
      </c>
      <c r="SH143" s="1">
        <v>0</v>
      </c>
      <c r="SI143" s="1">
        <v>3</v>
      </c>
      <c r="SJ143" s="1">
        <v>5</v>
      </c>
      <c r="SK143" s="1">
        <v>0</v>
      </c>
      <c r="SL143" s="1">
        <v>0</v>
      </c>
      <c r="SM143" s="1">
        <v>0</v>
      </c>
      <c r="SN143" s="1">
        <v>15</v>
      </c>
      <c r="SO143" s="1">
        <v>0</v>
      </c>
      <c r="SP143" s="1">
        <v>0</v>
      </c>
      <c r="SQ143" s="1">
        <v>0</v>
      </c>
      <c r="SR143" s="1">
        <v>0</v>
      </c>
      <c r="SS143" s="1">
        <v>0</v>
      </c>
      <c r="ST143" s="1">
        <v>15</v>
      </c>
      <c r="SU143" s="1">
        <v>0</v>
      </c>
      <c r="SV143" s="1">
        <v>109</v>
      </c>
      <c r="SW143" s="1">
        <v>0</v>
      </c>
      <c r="SX143" s="1">
        <v>0</v>
      </c>
      <c r="SY143" s="1">
        <v>0</v>
      </c>
      <c r="SZ143" s="1">
        <v>3</v>
      </c>
      <c r="TA143" s="1">
        <v>0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12</v>
      </c>
      <c r="TH143" s="1">
        <v>0</v>
      </c>
      <c r="TI143" s="1">
        <v>38</v>
      </c>
      <c r="TJ143" s="1">
        <v>3</v>
      </c>
      <c r="TK143" s="1">
        <v>0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5</v>
      </c>
      <c r="TR143" s="1">
        <v>4</v>
      </c>
      <c r="TS143" s="1">
        <v>0</v>
      </c>
      <c r="TT143" s="1">
        <v>0</v>
      </c>
      <c r="TU143" s="1">
        <v>0</v>
      </c>
      <c r="TV143" s="1">
        <v>0</v>
      </c>
      <c r="TW143" s="1">
        <v>15</v>
      </c>
      <c r="TX143" s="1">
        <v>5</v>
      </c>
      <c r="TY143" s="1">
        <v>0</v>
      </c>
      <c r="TZ143" s="1">
        <v>8</v>
      </c>
      <c r="UA143" s="1">
        <v>7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19</v>
      </c>
      <c r="UH143" s="1">
        <v>0</v>
      </c>
      <c r="UI143" s="1">
        <v>0</v>
      </c>
      <c r="UJ143" s="1">
        <v>0</v>
      </c>
      <c r="UK143" s="1">
        <v>0</v>
      </c>
      <c r="UL143" s="1">
        <v>23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0</v>
      </c>
      <c r="UV143" s="1">
        <v>10</v>
      </c>
      <c r="UW143" s="1">
        <v>0</v>
      </c>
      <c r="UX143" s="1">
        <v>6</v>
      </c>
      <c r="UY143" s="1">
        <v>0</v>
      </c>
      <c r="UZ143" s="1">
        <v>0</v>
      </c>
      <c r="VA143" s="1">
        <v>0</v>
      </c>
      <c r="VB143" s="1">
        <v>0</v>
      </c>
      <c r="VC143" s="1">
        <v>0</v>
      </c>
      <c r="VD143" s="1">
        <v>344</v>
      </c>
    </row>
    <row r="144" spans="1:576" x14ac:dyDescent="0.2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3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4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15</v>
      </c>
      <c r="FQ144" s="1">
        <v>0</v>
      </c>
      <c r="FR144" s="1">
        <v>0</v>
      </c>
      <c r="FS144" s="1">
        <v>3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9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3</v>
      </c>
      <c r="GJ144" s="1">
        <v>0</v>
      </c>
      <c r="GK144" s="1">
        <v>7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11</v>
      </c>
      <c r="GR144" s="1">
        <v>0</v>
      </c>
      <c r="GS144" s="1">
        <v>3</v>
      </c>
      <c r="GT144" s="1">
        <v>5</v>
      </c>
      <c r="GU144" s="1">
        <v>10</v>
      </c>
      <c r="GV144" s="1">
        <v>5</v>
      </c>
      <c r="GW144" s="1">
        <v>0</v>
      </c>
      <c r="GX144" s="1">
        <v>0</v>
      </c>
      <c r="GY144" s="1">
        <v>0</v>
      </c>
      <c r="GZ144" s="1">
        <v>4</v>
      </c>
      <c r="HA144" s="1">
        <v>4</v>
      </c>
      <c r="HB144" s="1">
        <v>4</v>
      </c>
      <c r="HC144" s="1">
        <v>0</v>
      </c>
      <c r="HD144" s="1">
        <v>17</v>
      </c>
      <c r="HE144" s="1">
        <v>0</v>
      </c>
      <c r="HF144" s="1">
        <v>0</v>
      </c>
      <c r="HG144" s="1">
        <v>0</v>
      </c>
      <c r="HH144" s="1">
        <v>0</v>
      </c>
      <c r="HI144" s="1">
        <v>0</v>
      </c>
      <c r="HJ144" s="1">
        <v>0</v>
      </c>
      <c r="HK144" s="1">
        <v>5</v>
      </c>
      <c r="HL144" s="1">
        <v>0</v>
      </c>
      <c r="HM144" s="1">
        <v>0</v>
      </c>
      <c r="HN144" s="1">
        <v>0</v>
      </c>
      <c r="HO144" s="1">
        <v>0</v>
      </c>
      <c r="HP144" s="1">
        <v>9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34</v>
      </c>
      <c r="HZ144" s="1">
        <v>0</v>
      </c>
      <c r="IA144" s="1">
        <v>0</v>
      </c>
      <c r="IB144" s="1">
        <v>29</v>
      </c>
      <c r="IC144" s="1">
        <v>5</v>
      </c>
      <c r="ID144" s="1">
        <v>0</v>
      </c>
      <c r="IE144" s="1">
        <v>5</v>
      </c>
      <c r="IF144" s="1">
        <v>0</v>
      </c>
      <c r="IG144" s="1">
        <v>4</v>
      </c>
      <c r="IH144" s="1">
        <v>12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239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3</v>
      </c>
      <c r="SA144" s="1">
        <v>0</v>
      </c>
      <c r="SB144" s="1">
        <v>0</v>
      </c>
      <c r="SC144" s="1">
        <v>0</v>
      </c>
      <c r="SD144" s="1">
        <v>0</v>
      </c>
      <c r="SE144" s="1">
        <v>0</v>
      </c>
      <c r="SF144" s="1">
        <v>15</v>
      </c>
      <c r="SG144" s="1">
        <v>0</v>
      </c>
      <c r="SH144" s="1">
        <v>0</v>
      </c>
      <c r="SI144" s="1">
        <v>3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9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3</v>
      </c>
      <c r="SZ144" s="1">
        <v>0</v>
      </c>
      <c r="TA144" s="1">
        <v>7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11</v>
      </c>
      <c r="TH144" s="1">
        <v>0</v>
      </c>
      <c r="TI144" s="1">
        <v>3</v>
      </c>
      <c r="TJ144" s="1">
        <v>5</v>
      </c>
      <c r="TK144" s="1">
        <v>10</v>
      </c>
      <c r="TL144" s="1">
        <v>5</v>
      </c>
      <c r="TM144" s="1">
        <v>0</v>
      </c>
      <c r="TN144" s="1">
        <v>0</v>
      </c>
      <c r="TO144" s="1">
        <v>0</v>
      </c>
      <c r="TP144" s="1">
        <v>4</v>
      </c>
      <c r="TQ144" s="1">
        <v>4</v>
      </c>
      <c r="TR144" s="1">
        <v>4</v>
      </c>
      <c r="TS144" s="1">
        <v>0</v>
      </c>
      <c r="TT144" s="1">
        <v>21</v>
      </c>
      <c r="TU144" s="1">
        <v>0</v>
      </c>
      <c r="TV144" s="1">
        <v>0</v>
      </c>
      <c r="TW144" s="1">
        <v>0</v>
      </c>
      <c r="TX144" s="1">
        <v>0</v>
      </c>
      <c r="TY144" s="1">
        <v>0</v>
      </c>
      <c r="TZ144" s="1">
        <v>0</v>
      </c>
      <c r="UA144" s="1">
        <v>5</v>
      </c>
      <c r="UB144" s="1">
        <v>0</v>
      </c>
      <c r="UC144" s="1">
        <v>0</v>
      </c>
      <c r="UD144" s="1">
        <v>0</v>
      </c>
      <c r="UE144" s="1">
        <v>0</v>
      </c>
      <c r="UF144" s="1">
        <v>9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38</v>
      </c>
      <c r="UP144" s="1">
        <v>0</v>
      </c>
      <c r="UQ144" s="1">
        <v>0</v>
      </c>
      <c r="UR144" s="1">
        <v>29</v>
      </c>
      <c r="US144" s="1">
        <v>5</v>
      </c>
      <c r="UT144" s="1">
        <v>0</v>
      </c>
      <c r="UU144" s="1">
        <v>5</v>
      </c>
      <c r="UV144" s="1">
        <v>0</v>
      </c>
      <c r="UW144" s="1">
        <v>3</v>
      </c>
      <c r="UX144" s="1">
        <v>12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245</v>
      </c>
    </row>
    <row r="145" spans="1:576" x14ac:dyDescent="0.25">
      <c r="A145" s="4">
        <v>142</v>
      </c>
      <c r="B145" s="1" t="s">
        <v>214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6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3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11</v>
      </c>
      <c r="FK145" s="1">
        <v>0</v>
      </c>
      <c r="FL145" s="1">
        <v>0</v>
      </c>
      <c r="FM145" s="1">
        <v>10</v>
      </c>
      <c r="FN145" s="1">
        <v>29</v>
      </c>
      <c r="FO145" s="1">
        <v>0</v>
      </c>
      <c r="FP145" s="1">
        <v>0</v>
      </c>
      <c r="FQ145" s="1">
        <v>36</v>
      </c>
      <c r="FR145" s="1">
        <v>0</v>
      </c>
      <c r="FS145" s="1">
        <v>49</v>
      </c>
      <c r="FT145" s="1">
        <v>8</v>
      </c>
      <c r="FU145" s="1">
        <v>0</v>
      </c>
      <c r="FV145" s="1">
        <v>0</v>
      </c>
      <c r="FW145" s="1">
        <v>13</v>
      </c>
      <c r="FX145" s="1">
        <v>63</v>
      </c>
      <c r="FY145" s="1">
        <v>0</v>
      </c>
      <c r="FZ145" s="1">
        <v>0</v>
      </c>
      <c r="GA145" s="1">
        <v>0</v>
      </c>
      <c r="GB145" s="1">
        <v>27</v>
      </c>
      <c r="GC145" s="1">
        <v>0</v>
      </c>
      <c r="GD145" s="1">
        <v>12</v>
      </c>
      <c r="GE145" s="1">
        <v>0</v>
      </c>
      <c r="GF145" s="1">
        <v>44</v>
      </c>
      <c r="GG145" s="1">
        <v>0</v>
      </c>
      <c r="GH145" s="1">
        <v>0</v>
      </c>
      <c r="GI145" s="1">
        <v>0</v>
      </c>
      <c r="GJ145" s="1">
        <v>5</v>
      </c>
      <c r="GK145" s="1">
        <v>29</v>
      </c>
      <c r="GL145" s="1">
        <v>0</v>
      </c>
      <c r="GM145" s="1">
        <v>0</v>
      </c>
      <c r="GN145" s="1">
        <v>0</v>
      </c>
      <c r="GO145" s="1">
        <v>15</v>
      </c>
      <c r="GP145" s="1">
        <v>0</v>
      </c>
      <c r="GQ145" s="1">
        <v>25</v>
      </c>
      <c r="GR145" s="1">
        <v>0</v>
      </c>
      <c r="GS145" s="1">
        <v>51</v>
      </c>
      <c r="GT145" s="1">
        <v>53</v>
      </c>
      <c r="GU145" s="1">
        <v>0</v>
      </c>
      <c r="GV145" s="1">
        <v>0</v>
      </c>
      <c r="GW145" s="1">
        <v>0</v>
      </c>
      <c r="GX145" s="1">
        <v>27</v>
      </c>
      <c r="GY145" s="1">
        <v>0</v>
      </c>
      <c r="GZ145" s="1">
        <v>36</v>
      </c>
      <c r="HA145" s="1">
        <v>19</v>
      </c>
      <c r="HB145" s="1">
        <v>65</v>
      </c>
      <c r="HC145" s="1">
        <v>4</v>
      </c>
      <c r="HD145" s="1">
        <v>0</v>
      </c>
      <c r="HE145" s="1">
        <v>0</v>
      </c>
      <c r="HF145" s="1">
        <v>0</v>
      </c>
      <c r="HG145" s="1">
        <v>49</v>
      </c>
      <c r="HH145" s="1">
        <v>46</v>
      </c>
      <c r="HI145" s="1">
        <v>0</v>
      </c>
      <c r="HJ145" s="1">
        <v>55</v>
      </c>
      <c r="HK145" s="1">
        <v>10</v>
      </c>
      <c r="HL145" s="1">
        <v>0</v>
      </c>
      <c r="HM145" s="1">
        <v>0</v>
      </c>
      <c r="HN145" s="1">
        <v>0</v>
      </c>
      <c r="HO145" s="1">
        <v>9</v>
      </c>
      <c r="HP145" s="1">
        <v>0</v>
      </c>
      <c r="HQ145" s="1">
        <v>43</v>
      </c>
      <c r="HR145" s="1">
        <v>0</v>
      </c>
      <c r="HS145" s="1">
        <v>0</v>
      </c>
      <c r="HT145" s="1">
        <v>0</v>
      </c>
      <c r="HU145" s="1">
        <v>0</v>
      </c>
      <c r="HV145" s="1">
        <v>44</v>
      </c>
      <c r="HW145" s="1">
        <v>3</v>
      </c>
      <c r="HX145" s="1">
        <v>5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30</v>
      </c>
      <c r="IF145" s="1">
        <v>44</v>
      </c>
      <c r="IG145" s="1">
        <v>0</v>
      </c>
      <c r="IH145" s="1">
        <v>76</v>
      </c>
      <c r="II145" s="1">
        <v>25</v>
      </c>
      <c r="IJ145" s="1">
        <v>18</v>
      </c>
      <c r="IK145" s="1">
        <v>0</v>
      </c>
      <c r="IL145" s="1">
        <v>0</v>
      </c>
      <c r="IM145" s="1">
        <v>0</v>
      </c>
      <c r="IN145" s="1">
        <v>1078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11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0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23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10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4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6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20</v>
      </c>
      <c r="SA145" s="1">
        <v>0</v>
      </c>
      <c r="SB145" s="1">
        <v>0</v>
      </c>
      <c r="SC145" s="1">
        <v>10</v>
      </c>
      <c r="SD145" s="1">
        <v>31</v>
      </c>
      <c r="SE145" s="1">
        <v>0</v>
      </c>
      <c r="SF145" s="1">
        <v>0</v>
      </c>
      <c r="SG145" s="1">
        <v>40</v>
      </c>
      <c r="SH145" s="1">
        <v>0</v>
      </c>
      <c r="SI145" s="1">
        <v>49</v>
      </c>
      <c r="SJ145" s="1">
        <v>7</v>
      </c>
      <c r="SK145" s="1">
        <v>0</v>
      </c>
      <c r="SL145" s="1">
        <v>0</v>
      </c>
      <c r="SM145" s="1">
        <v>12</v>
      </c>
      <c r="SN145" s="1">
        <v>63</v>
      </c>
      <c r="SO145" s="1">
        <v>0</v>
      </c>
      <c r="SP145" s="1">
        <v>0</v>
      </c>
      <c r="SQ145" s="1">
        <v>0</v>
      </c>
      <c r="SR145" s="1">
        <v>34</v>
      </c>
      <c r="SS145" s="1">
        <v>0</v>
      </c>
      <c r="ST145" s="1">
        <v>12</v>
      </c>
      <c r="SU145" s="1">
        <v>0</v>
      </c>
      <c r="SV145" s="1">
        <v>58</v>
      </c>
      <c r="SW145" s="1">
        <v>0</v>
      </c>
      <c r="SX145" s="1">
        <v>0</v>
      </c>
      <c r="SY145" s="1">
        <v>4</v>
      </c>
      <c r="SZ145" s="1">
        <v>5</v>
      </c>
      <c r="TA145" s="1">
        <v>29</v>
      </c>
      <c r="TB145" s="1">
        <v>4</v>
      </c>
      <c r="TC145" s="1">
        <v>0</v>
      </c>
      <c r="TD145" s="1">
        <v>0</v>
      </c>
      <c r="TE145" s="1">
        <v>18</v>
      </c>
      <c r="TF145" s="1">
        <v>0</v>
      </c>
      <c r="TG145" s="1">
        <v>25</v>
      </c>
      <c r="TH145" s="1">
        <v>0</v>
      </c>
      <c r="TI145" s="1">
        <v>51</v>
      </c>
      <c r="TJ145" s="1">
        <v>53</v>
      </c>
      <c r="TK145" s="1">
        <v>0</v>
      </c>
      <c r="TL145" s="1">
        <v>0</v>
      </c>
      <c r="TM145" s="1">
        <v>0</v>
      </c>
      <c r="TN145" s="1">
        <v>27</v>
      </c>
      <c r="TO145" s="1">
        <v>0</v>
      </c>
      <c r="TP145" s="1">
        <v>34</v>
      </c>
      <c r="TQ145" s="1">
        <v>20</v>
      </c>
      <c r="TR145" s="1">
        <v>63</v>
      </c>
      <c r="TS145" s="1">
        <v>8</v>
      </c>
      <c r="TT145" s="1">
        <v>0</v>
      </c>
      <c r="TU145" s="1">
        <v>0</v>
      </c>
      <c r="TV145" s="1">
        <v>0</v>
      </c>
      <c r="TW145" s="1">
        <v>49</v>
      </c>
      <c r="TX145" s="1">
        <v>51</v>
      </c>
      <c r="TY145" s="1">
        <v>0</v>
      </c>
      <c r="TZ145" s="1">
        <v>55</v>
      </c>
      <c r="UA145" s="1">
        <v>10</v>
      </c>
      <c r="UB145" s="1">
        <v>0</v>
      </c>
      <c r="UC145" s="1">
        <v>0</v>
      </c>
      <c r="UD145" s="1">
        <v>0</v>
      </c>
      <c r="UE145" s="1">
        <v>9</v>
      </c>
      <c r="UF145" s="1">
        <v>0</v>
      </c>
      <c r="UG145" s="1">
        <v>44</v>
      </c>
      <c r="UH145" s="1">
        <v>0</v>
      </c>
      <c r="UI145" s="1">
        <v>0</v>
      </c>
      <c r="UJ145" s="1">
        <v>0</v>
      </c>
      <c r="UK145" s="1">
        <v>0</v>
      </c>
      <c r="UL145" s="1">
        <v>44</v>
      </c>
      <c r="UM145" s="1">
        <v>3</v>
      </c>
      <c r="UN145" s="1">
        <v>5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30</v>
      </c>
      <c r="UV145" s="1">
        <v>48</v>
      </c>
      <c r="UW145" s="1">
        <v>0</v>
      </c>
      <c r="UX145" s="1">
        <v>76</v>
      </c>
      <c r="UY145" s="1">
        <v>24</v>
      </c>
      <c r="UZ145" s="1">
        <v>18</v>
      </c>
      <c r="VA145" s="1">
        <v>0</v>
      </c>
      <c r="VB145" s="1">
        <v>0</v>
      </c>
      <c r="VC145" s="1">
        <v>0</v>
      </c>
      <c r="VD145" s="1">
        <v>1131</v>
      </c>
    </row>
    <row r="146" spans="1:576" x14ac:dyDescent="0.25">
      <c r="A146" s="4">
        <v>143</v>
      </c>
      <c r="B146" s="1" t="s">
        <v>81</v>
      </c>
      <c r="C146" s="1">
        <v>0</v>
      </c>
      <c r="D146" s="1">
        <v>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</v>
      </c>
      <c r="L146" s="1">
        <v>15</v>
      </c>
      <c r="M146" s="1">
        <v>0</v>
      </c>
      <c r="N146" s="1">
        <v>0</v>
      </c>
      <c r="O146" s="1">
        <v>0</v>
      </c>
      <c r="P146" s="1">
        <v>20</v>
      </c>
      <c r="Q146" s="1">
        <v>0</v>
      </c>
      <c r="R146" s="1">
        <v>0</v>
      </c>
      <c r="S146" s="1">
        <v>0</v>
      </c>
      <c r="T146" s="1">
        <v>10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15</v>
      </c>
      <c r="AC146" s="1">
        <v>0</v>
      </c>
      <c r="AD146" s="1">
        <v>7</v>
      </c>
      <c r="AE146" s="1">
        <v>0</v>
      </c>
      <c r="AF146" s="1">
        <v>0</v>
      </c>
      <c r="AG146" s="1">
        <v>0</v>
      </c>
      <c r="AH146" s="1">
        <v>0</v>
      </c>
      <c r="AI146" s="1">
        <v>13</v>
      </c>
      <c r="AJ146" s="1">
        <v>0</v>
      </c>
      <c r="AK146" s="1">
        <v>0</v>
      </c>
      <c r="AL146" s="1">
        <v>28</v>
      </c>
      <c r="AM146" s="1">
        <v>0</v>
      </c>
      <c r="AN146" s="1">
        <v>0</v>
      </c>
      <c r="AO146" s="1">
        <v>3</v>
      </c>
      <c r="AP146" s="1">
        <v>0</v>
      </c>
      <c r="AQ146" s="1">
        <v>0</v>
      </c>
      <c r="AR146" s="1">
        <v>3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4</v>
      </c>
      <c r="AZ146" s="1">
        <v>0</v>
      </c>
      <c r="BA146" s="1">
        <v>0</v>
      </c>
      <c r="BB146" s="1">
        <v>3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8</v>
      </c>
      <c r="BX146" s="1">
        <v>9</v>
      </c>
      <c r="BY146" s="1">
        <v>0</v>
      </c>
      <c r="BZ146" s="1">
        <v>10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177</v>
      </c>
      <c r="CG146" s="1">
        <v>0</v>
      </c>
      <c r="CH146" s="1">
        <v>3</v>
      </c>
      <c r="CI146" s="1">
        <v>65</v>
      </c>
      <c r="CJ146" s="1">
        <v>267</v>
      </c>
      <c r="CK146" s="1">
        <v>18</v>
      </c>
      <c r="CL146" s="1">
        <v>32</v>
      </c>
      <c r="CM146" s="1">
        <v>86</v>
      </c>
      <c r="CN146" s="1">
        <v>0</v>
      </c>
      <c r="CO146" s="1">
        <v>750</v>
      </c>
      <c r="CP146" s="1">
        <v>12631</v>
      </c>
      <c r="CQ146" s="1">
        <v>0</v>
      </c>
      <c r="CR146" s="1">
        <v>15</v>
      </c>
      <c r="CS146" s="1">
        <v>79</v>
      </c>
      <c r="CT146" s="1">
        <v>1001</v>
      </c>
      <c r="CU146" s="1">
        <v>0</v>
      </c>
      <c r="CV146" s="1">
        <v>5</v>
      </c>
      <c r="CW146" s="1">
        <v>0</v>
      </c>
      <c r="CX146" s="1">
        <v>1020</v>
      </c>
      <c r="CY146" s="1">
        <v>24</v>
      </c>
      <c r="CZ146" s="1">
        <v>106</v>
      </c>
      <c r="DA146" s="1">
        <v>3</v>
      </c>
      <c r="DB146" s="1">
        <v>381</v>
      </c>
      <c r="DC146" s="1">
        <v>6</v>
      </c>
      <c r="DD146" s="1">
        <v>9</v>
      </c>
      <c r="DE146" s="1">
        <v>44</v>
      </c>
      <c r="DF146" s="1">
        <v>6912</v>
      </c>
      <c r="DG146" s="1">
        <v>230</v>
      </c>
      <c r="DH146" s="1">
        <v>19</v>
      </c>
      <c r="DI146" s="1">
        <v>8</v>
      </c>
      <c r="DJ146" s="1">
        <v>4</v>
      </c>
      <c r="DK146" s="1">
        <v>670</v>
      </c>
      <c r="DL146" s="1">
        <v>3</v>
      </c>
      <c r="DM146" s="1">
        <v>631</v>
      </c>
      <c r="DN146" s="1">
        <v>0</v>
      </c>
      <c r="DO146" s="1">
        <v>772</v>
      </c>
      <c r="DP146" s="1">
        <v>649</v>
      </c>
      <c r="DQ146" s="1">
        <v>37</v>
      </c>
      <c r="DR146" s="1">
        <v>0</v>
      </c>
      <c r="DS146" s="1">
        <v>12</v>
      </c>
      <c r="DT146" s="1">
        <v>480</v>
      </c>
      <c r="DU146" s="1">
        <v>3</v>
      </c>
      <c r="DV146" s="1">
        <v>3633</v>
      </c>
      <c r="DW146" s="1">
        <v>226</v>
      </c>
      <c r="DX146" s="1">
        <v>942</v>
      </c>
      <c r="DY146" s="1">
        <v>1422</v>
      </c>
      <c r="DZ146" s="1">
        <v>151</v>
      </c>
      <c r="EA146" s="1">
        <v>16</v>
      </c>
      <c r="EB146" s="1">
        <v>6</v>
      </c>
      <c r="EC146" s="1">
        <v>1298</v>
      </c>
      <c r="ED146" s="1">
        <v>995</v>
      </c>
      <c r="EE146" s="1">
        <v>21</v>
      </c>
      <c r="EF146" s="1">
        <v>477</v>
      </c>
      <c r="EG146" s="1">
        <v>54</v>
      </c>
      <c r="EH146" s="1">
        <v>0</v>
      </c>
      <c r="EI146" s="1">
        <v>3</v>
      </c>
      <c r="EJ146" s="1">
        <v>0</v>
      </c>
      <c r="EK146" s="1">
        <v>24</v>
      </c>
      <c r="EL146" s="1">
        <v>3</v>
      </c>
      <c r="EM146" s="1">
        <v>131</v>
      </c>
      <c r="EN146" s="1">
        <v>0</v>
      </c>
      <c r="EO146" s="1">
        <v>0</v>
      </c>
      <c r="EP146" s="1">
        <v>8</v>
      </c>
      <c r="EQ146" s="1">
        <v>7</v>
      </c>
      <c r="ER146" s="1">
        <v>224</v>
      </c>
      <c r="ES146" s="1">
        <v>8</v>
      </c>
      <c r="ET146" s="1">
        <v>6</v>
      </c>
      <c r="EU146" s="1">
        <v>132</v>
      </c>
      <c r="EV146" s="1">
        <v>0</v>
      </c>
      <c r="EW146" s="1">
        <v>10</v>
      </c>
      <c r="EX146" s="1">
        <v>30</v>
      </c>
      <c r="EY146" s="1">
        <v>30</v>
      </c>
      <c r="EZ146" s="1">
        <v>0</v>
      </c>
      <c r="FA146" s="1">
        <v>1128</v>
      </c>
      <c r="FB146" s="1">
        <v>1875</v>
      </c>
      <c r="FC146" s="1">
        <v>25</v>
      </c>
      <c r="FD146" s="1">
        <v>938</v>
      </c>
      <c r="FE146" s="1">
        <v>1255</v>
      </c>
      <c r="FF146" s="1">
        <v>58</v>
      </c>
      <c r="FG146" s="1">
        <v>0</v>
      </c>
      <c r="FH146" s="1">
        <v>0</v>
      </c>
      <c r="FI146" s="1">
        <v>13</v>
      </c>
      <c r="FJ146" s="1">
        <v>42097</v>
      </c>
      <c r="FK146" s="1">
        <v>0</v>
      </c>
      <c r="FL146" s="1">
        <v>3</v>
      </c>
      <c r="FM146" s="1">
        <v>30</v>
      </c>
      <c r="FN146" s="1">
        <v>171</v>
      </c>
      <c r="FO146" s="1">
        <v>14</v>
      </c>
      <c r="FP146" s="1">
        <v>23</v>
      </c>
      <c r="FQ146" s="1">
        <v>55</v>
      </c>
      <c r="FR146" s="1">
        <v>0</v>
      </c>
      <c r="FS146" s="1">
        <v>430</v>
      </c>
      <c r="FT146" s="1">
        <v>5360</v>
      </c>
      <c r="FU146" s="1">
        <v>0</v>
      </c>
      <c r="FV146" s="1">
        <v>4</v>
      </c>
      <c r="FW146" s="1">
        <v>42</v>
      </c>
      <c r="FX146" s="1">
        <v>468</v>
      </c>
      <c r="FY146" s="1">
        <v>0</v>
      </c>
      <c r="FZ146" s="1">
        <v>9</v>
      </c>
      <c r="GA146" s="1">
        <v>0</v>
      </c>
      <c r="GB146" s="1">
        <v>567</v>
      </c>
      <c r="GC146" s="1">
        <v>25</v>
      </c>
      <c r="GD146" s="1">
        <v>55</v>
      </c>
      <c r="GE146" s="1">
        <v>0</v>
      </c>
      <c r="GF146" s="1">
        <v>163</v>
      </c>
      <c r="GG146" s="1">
        <v>12</v>
      </c>
      <c r="GH146" s="1">
        <v>0</v>
      </c>
      <c r="GI146" s="1">
        <v>41</v>
      </c>
      <c r="GJ146" s="1">
        <v>3774</v>
      </c>
      <c r="GK146" s="1">
        <v>163</v>
      </c>
      <c r="GL146" s="1">
        <v>17</v>
      </c>
      <c r="GM146" s="1">
        <v>3</v>
      </c>
      <c r="GN146" s="1">
        <v>0</v>
      </c>
      <c r="GO146" s="1">
        <v>353</v>
      </c>
      <c r="GP146" s="1">
        <v>0</v>
      </c>
      <c r="GQ146" s="1">
        <v>525</v>
      </c>
      <c r="GR146" s="1">
        <v>0</v>
      </c>
      <c r="GS146" s="1">
        <v>342</v>
      </c>
      <c r="GT146" s="1">
        <v>219</v>
      </c>
      <c r="GU146" s="1">
        <v>9</v>
      </c>
      <c r="GV146" s="1">
        <v>0</v>
      </c>
      <c r="GW146" s="1">
        <v>9</v>
      </c>
      <c r="GX146" s="1">
        <v>191</v>
      </c>
      <c r="GY146" s="1">
        <v>4</v>
      </c>
      <c r="GZ146" s="1">
        <v>1789</v>
      </c>
      <c r="HA146" s="1">
        <v>107</v>
      </c>
      <c r="HB146" s="1">
        <v>418</v>
      </c>
      <c r="HC146" s="1">
        <v>559</v>
      </c>
      <c r="HD146" s="1">
        <v>44</v>
      </c>
      <c r="HE146" s="1">
        <v>15</v>
      </c>
      <c r="HF146" s="1">
        <v>0</v>
      </c>
      <c r="HG146" s="1">
        <v>763</v>
      </c>
      <c r="HH146" s="1">
        <v>731</v>
      </c>
      <c r="HI146" s="1">
        <v>15</v>
      </c>
      <c r="HJ146" s="1">
        <v>282</v>
      </c>
      <c r="HK146" s="1">
        <v>34</v>
      </c>
      <c r="HL146" s="1">
        <v>0</v>
      </c>
      <c r="HM146" s="1">
        <v>4</v>
      </c>
      <c r="HN146" s="1">
        <v>4</v>
      </c>
      <c r="HO146" s="1">
        <v>17</v>
      </c>
      <c r="HP146" s="1">
        <v>0</v>
      </c>
      <c r="HQ146" s="1">
        <v>84</v>
      </c>
      <c r="HR146" s="1">
        <v>3</v>
      </c>
      <c r="HS146" s="1">
        <v>0</v>
      </c>
      <c r="HT146" s="1">
        <v>8</v>
      </c>
      <c r="HU146" s="1">
        <v>3</v>
      </c>
      <c r="HV146" s="1">
        <v>127</v>
      </c>
      <c r="HW146" s="1">
        <v>3</v>
      </c>
      <c r="HX146" s="1">
        <v>8</v>
      </c>
      <c r="HY146" s="1">
        <v>99</v>
      </c>
      <c r="HZ146" s="1">
        <v>0</v>
      </c>
      <c r="IA146" s="1">
        <v>4</v>
      </c>
      <c r="IB146" s="1">
        <v>60</v>
      </c>
      <c r="IC146" s="1">
        <v>15</v>
      </c>
      <c r="ID146" s="1">
        <v>0</v>
      </c>
      <c r="IE146" s="1">
        <v>450</v>
      </c>
      <c r="IF146" s="1">
        <v>784</v>
      </c>
      <c r="IG146" s="1">
        <v>121</v>
      </c>
      <c r="IH146" s="1">
        <v>566</v>
      </c>
      <c r="II146" s="1">
        <v>481</v>
      </c>
      <c r="IJ146" s="1">
        <v>30</v>
      </c>
      <c r="IK146" s="1">
        <v>0</v>
      </c>
      <c r="IL146" s="1">
        <v>0</v>
      </c>
      <c r="IM146" s="1">
        <v>8</v>
      </c>
      <c r="IN146" s="1">
        <v>20734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0</v>
      </c>
      <c r="IX146" s="1">
        <v>9</v>
      </c>
      <c r="IY146" s="1">
        <v>0</v>
      </c>
      <c r="IZ146" s="1">
        <v>0</v>
      </c>
      <c r="JA146" s="1">
        <v>0</v>
      </c>
      <c r="JB146" s="1">
        <v>4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3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3</v>
      </c>
      <c r="KG146" s="1">
        <v>0</v>
      </c>
      <c r="KH146" s="1">
        <v>0</v>
      </c>
      <c r="KI146" s="1">
        <v>0</v>
      </c>
      <c r="KJ146" s="1">
        <v>0</v>
      </c>
      <c r="KK146" s="1">
        <v>6</v>
      </c>
      <c r="KL146" s="1">
        <v>0</v>
      </c>
      <c r="KM146" s="1">
        <v>0</v>
      </c>
      <c r="KN146" s="1">
        <v>5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5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5</v>
      </c>
      <c r="LJ146" s="1">
        <v>0</v>
      </c>
      <c r="LK146" s="1">
        <v>0</v>
      </c>
      <c r="LL146" s="1">
        <v>4</v>
      </c>
      <c r="LM146" s="1">
        <v>0</v>
      </c>
      <c r="LN146" s="1">
        <v>0</v>
      </c>
      <c r="LO146" s="1">
        <v>0</v>
      </c>
      <c r="LP146" s="1">
        <v>0</v>
      </c>
      <c r="LQ146" s="1">
        <v>0</v>
      </c>
      <c r="LR146" s="1">
        <v>38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6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12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6</v>
      </c>
      <c r="PF146" s="1">
        <v>74</v>
      </c>
      <c r="PG146" s="1">
        <v>0</v>
      </c>
      <c r="PH146" s="1">
        <v>0</v>
      </c>
      <c r="PI146" s="1">
        <v>0</v>
      </c>
      <c r="PJ146" s="1">
        <v>4</v>
      </c>
      <c r="PK146" s="1">
        <v>0</v>
      </c>
      <c r="PL146" s="1">
        <v>0</v>
      </c>
      <c r="PM146" s="1">
        <v>0</v>
      </c>
      <c r="PN146" s="1">
        <v>10</v>
      </c>
      <c r="PO146" s="1">
        <v>0</v>
      </c>
      <c r="PP146" s="1">
        <v>4</v>
      </c>
      <c r="PQ146" s="1">
        <v>0</v>
      </c>
      <c r="PR146" s="1">
        <v>0</v>
      </c>
      <c r="PS146" s="1">
        <v>0</v>
      </c>
      <c r="PT146" s="1">
        <v>0</v>
      </c>
      <c r="PU146" s="1">
        <v>3</v>
      </c>
      <c r="PV146" s="1">
        <v>37</v>
      </c>
      <c r="PW146" s="1">
        <v>4</v>
      </c>
      <c r="PX146" s="1">
        <v>0</v>
      </c>
      <c r="PY146" s="1">
        <v>0</v>
      </c>
      <c r="PZ146" s="1">
        <v>0</v>
      </c>
      <c r="QA146" s="1">
        <v>4</v>
      </c>
      <c r="QB146" s="1">
        <v>0</v>
      </c>
      <c r="QC146" s="1">
        <v>5</v>
      </c>
      <c r="QD146" s="1">
        <v>0</v>
      </c>
      <c r="QE146" s="1">
        <v>5</v>
      </c>
      <c r="QF146" s="1">
        <v>13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11</v>
      </c>
      <c r="QO146" s="1">
        <v>13</v>
      </c>
      <c r="QP146" s="1">
        <v>0</v>
      </c>
      <c r="QQ146" s="1">
        <v>0</v>
      </c>
      <c r="QR146" s="1">
        <v>0</v>
      </c>
      <c r="QS146" s="1">
        <v>12</v>
      </c>
      <c r="QT146" s="1">
        <v>7</v>
      </c>
      <c r="QU146" s="1">
        <v>0</v>
      </c>
      <c r="QV146" s="1">
        <v>3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3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7</v>
      </c>
      <c r="RR146" s="1">
        <v>7</v>
      </c>
      <c r="RS146" s="1">
        <v>0</v>
      </c>
      <c r="RT146" s="1">
        <v>9</v>
      </c>
      <c r="RU146" s="1">
        <v>0</v>
      </c>
      <c r="RV146" s="1">
        <v>0</v>
      </c>
      <c r="RW146" s="1">
        <v>0</v>
      </c>
      <c r="RX146" s="1">
        <v>0</v>
      </c>
      <c r="RY146" s="1">
        <v>0</v>
      </c>
      <c r="RZ146" s="1">
        <v>280</v>
      </c>
      <c r="SA146" s="1">
        <v>0</v>
      </c>
      <c r="SB146" s="1">
        <v>6</v>
      </c>
      <c r="SC146" s="1">
        <v>92</v>
      </c>
      <c r="SD146" s="1">
        <v>439</v>
      </c>
      <c r="SE146" s="1">
        <v>28</v>
      </c>
      <c r="SF146" s="1">
        <v>55</v>
      </c>
      <c r="SG146" s="1">
        <v>141</v>
      </c>
      <c r="SH146" s="1">
        <v>0</v>
      </c>
      <c r="SI146" s="1">
        <v>1188</v>
      </c>
      <c r="SJ146" s="1">
        <v>18097</v>
      </c>
      <c r="SK146" s="1">
        <v>0</v>
      </c>
      <c r="SL146" s="1">
        <v>20</v>
      </c>
      <c r="SM146" s="1">
        <v>120</v>
      </c>
      <c r="SN146" s="1">
        <v>1501</v>
      </c>
      <c r="SO146" s="1">
        <v>0</v>
      </c>
      <c r="SP146" s="1">
        <v>18</v>
      </c>
      <c r="SQ146" s="1">
        <v>3</v>
      </c>
      <c r="SR146" s="1">
        <v>1598</v>
      </c>
      <c r="SS146" s="1">
        <v>49</v>
      </c>
      <c r="ST146" s="1">
        <v>168</v>
      </c>
      <c r="SU146" s="1">
        <v>3</v>
      </c>
      <c r="SV146" s="1">
        <v>546</v>
      </c>
      <c r="SW146" s="1">
        <v>12</v>
      </c>
      <c r="SX146" s="1">
        <v>8</v>
      </c>
      <c r="SY146" s="1">
        <v>85</v>
      </c>
      <c r="SZ146" s="1">
        <v>10739</v>
      </c>
      <c r="TA146" s="1">
        <v>401</v>
      </c>
      <c r="TB146" s="1">
        <v>37</v>
      </c>
      <c r="TC146" s="1">
        <v>10</v>
      </c>
      <c r="TD146" s="1">
        <v>6</v>
      </c>
      <c r="TE146" s="1">
        <v>1025</v>
      </c>
      <c r="TF146" s="1">
        <v>5</v>
      </c>
      <c r="TG146" s="1">
        <v>1178</v>
      </c>
      <c r="TH146" s="1">
        <v>3</v>
      </c>
      <c r="TI146" s="1">
        <v>1123</v>
      </c>
      <c r="TJ146" s="1">
        <v>903</v>
      </c>
      <c r="TK146" s="1">
        <v>51</v>
      </c>
      <c r="TL146" s="1">
        <v>0</v>
      </c>
      <c r="TM146" s="1">
        <v>24</v>
      </c>
      <c r="TN146" s="1">
        <v>675</v>
      </c>
      <c r="TO146" s="1">
        <v>3</v>
      </c>
      <c r="TP146" s="1">
        <v>5458</v>
      </c>
      <c r="TQ146" s="1">
        <v>336</v>
      </c>
      <c r="TR146" s="1">
        <v>1376</v>
      </c>
      <c r="TS146" s="1">
        <v>1999</v>
      </c>
      <c r="TT146" s="1">
        <v>200</v>
      </c>
      <c r="TU146" s="1">
        <v>36</v>
      </c>
      <c r="TV146" s="1">
        <v>6</v>
      </c>
      <c r="TW146" s="1">
        <v>2089</v>
      </c>
      <c r="TX146" s="1">
        <v>1732</v>
      </c>
      <c r="TY146" s="1">
        <v>37</v>
      </c>
      <c r="TZ146" s="1">
        <v>766</v>
      </c>
      <c r="UA146" s="1">
        <v>84</v>
      </c>
      <c r="UB146" s="1">
        <v>0</v>
      </c>
      <c r="UC146" s="1">
        <v>4</v>
      </c>
      <c r="UD146" s="1">
        <v>5</v>
      </c>
      <c r="UE146" s="1">
        <v>42</v>
      </c>
      <c r="UF146" s="1">
        <v>3</v>
      </c>
      <c r="UG146" s="1">
        <v>212</v>
      </c>
      <c r="UH146" s="1">
        <v>5</v>
      </c>
      <c r="UI146" s="1">
        <v>0</v>
      </c>
      <c r="UJ146" s="1">
        <v>16</v>
      </c>
      <c r="UK146" s="1">
        <v>3</v>
      </c>
      <c r="UL146" s="1">
        <v>352</v>
      </c>
      <c r="UM146" s="1">
        <v>6</v>
      </c>
      <c r="UN146" s="1">
        <v>9</v>
      </c>
      <c r="UO146" s="1">
        <v>234</v>
      </c>
      <c r="UP146" s="1">
        <v>0</v>
      </c>
      <c r="UQ146" s="1">
        <v>13</v>
      </c>
      <c r="UR146" s="1">
        <v>83</v>
      </c>
      <c r="US146" s="1">
        <v>45</v>
      </c>
      <c r="UT146" s="1">
        <v>0</v>
      </c>
      <c r="UU146" s="1">
        <v>1590</v>
      </c>
      <c r="UV146" s="1">
        <v>2679</v>
      </c>
      <c r="UW146" s="1">
        <v>142</v>
      </c>
      <c r="UX146" s="1">
        <v>1533</v>
      </c>
      <c r="UY146" s="1">
        <v>1742</v>
      </c>
      <c r="UZ146" s="1">
        <v>88</v>
      </c>
      <c r="VA146" s="1">
        <v>0</v>
      </c>
      <c r="VB146" s="1">
        <v>0</v>
      </c>
      <c r="VC146" s="1">
        <v>24</v>
      </c>
      <c r="VD146" s="1">
        <v>63336</v>
      </c>
    </row>
    <row r="147" spans="1:576" x14ac:dyDescent="0.2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</v>
      </c>
      <c r="AC147" s="1">
        <v>3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11</v>
      </c>
      <c r="CG147" s="1">
        <v>0</v>
      </c>
      <c r="CH147" s="1">
        <v>0</v>
      </c>
      <c r="CI147" s="1">
        <v>0</v>
      </c>
      <c r="CJ147" s="1">
        <v>0</v>
      </c>
      <c r="CK147" s="1">
        <v>5</v>
      </c>
      <c r="CL147" s="1">
        <v>0</v>
      </c>
      <c r="CM147" s="1">
        <v>0</v>
      </c>
      <c r="CN147" s="1">
        <v>0</v>
      </c>
      <c r="CO147" s="1">
        <v>4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3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25</v>
      </c>
      <c r="FK147" s="1">
        <v>4</v>
      </c>
      <c r="FL147" s="1">
        <v>6</v>
      </c>
      <c r="FM147" s="1">
        <v>33</v>
      </c>
      <c r="FN147" s="1">
        <v>42</v>
      </c>
      <c r="FO147" s="1">
        <v>25</v>
      </c>
      <c r="FP147" s="1">
        <v>31</v>
      </c>
      <c r="FQ147" s="1">
        <v>64</v>
      </c>
      <c r="FR147" s="1">
        <v>4</v>
      </c>
      <c r="FS147" s="1">
        <v>45</v>
      </c>
      <c r="FT147" s="1">
        <v>25</v>
      </c>
      <c r="FU147" s="1">
        <v>0</v>
      </c>
      <c r="FV147" s="1">
        <v>13</v>
      </c>
      <c r="FW147" s="1">
        <v>48</v>
      </c>
      <c r="FX147" s="1">
        <v>117</v>
      </c>
      <c r="FY147" s="1">
        <v>3</v>
      </c>
      <c r="FZ147" s="1">
        <v>6</v>
      </c>
      <c r="GA147" s="1">
        <v>3</v>
      </c>
      <c r="GB147" s="1">
        <v>17</v>
      </c>
      <c r="GC147" s="1">
        <v>19</v>
      </c>
      <c r="GD147" s="1">
        <v>105</v>
      </c>
      <c r="GE147" s="1">
        <v>0</v>
      </c>
      <c r="GF147" s="1">
        <v>22</v>
      </c>
      <c r="GG147" s="1">
        <v>0</v>
      </c>
      <c r="GH147" s="1">
        <v>8</v>
      </c>
      <c r="GI147" s="1">
        <v>30</v>
      </c>
      <c r="GJ147" s="1">
        <v>19</v>
      </c>
      <c r="GK147" s="1">
        <v>134</v>
      </c>
      <c r="GL147" s="1">
        <v>12</v>
      </c>
      <c r="GM147" s="1">
        <v>5</v>
      </c>
      <c r="GN147" s="1">
        <v>0</v>
      </c>
      <c r="GO147" s="1">
        <v>34</v>
      </c>
      <c r="GP147" s="1">
        <v>4</v>
      </c>
      <c r="GQ147" s="1">
        <v>29</v>
      </c>
      <c r="GR147" s="1">
        <v>10</v>
      </c>
      <c r="GS147" s="1">
        <v>66</v>
      </c>
      <c r="GT147" s="1">
        <v>79</v>
      </c>
      <c r="GU147" s="1">
        <v>33</v>
      </c>
      <c r="GV147" s="1">
        <v>4</v>
      </c>
      <c r="GW147" s="1">
        <v>36</v>
      </c>
      <c r="GX147" s="1">
        <v>35</v>
      </c>
      <c r="GY147" s="1">
        <v>3</v>
      </c>
      <c r="GZ147" s="1">
        <v>11</v>
      </c>
      <c r="HA147" s="1">
        <v>59</v>
      </c>
      <c r="HB147" s="1">
        <v>22</v>
      </c>
      <c r="HC147" s="1">
        <v>46</v>
      </c>
      <c r="HD147" s="1">
        <v>15</v>
      </c>
      <c r="HE147" s="1">
        <v>14</v>
      </c>
      <c r="HF147" s="1">
        <v>12</v>
      </c>
      <c r="HG147" s="1">
        <v>39</v>
      </c>
      <c r="HH147" s="1">
        <v>18</v>
      </c>
      <c r="HI147" s="1">
        <v>21</v>
      </c>
      <c r="HJ147" s="1">
        <v>19</v>
      </c>
      <c r="HK147" s="1">
        <v>123</v>
      </c>
      <c r="HL147" s="1">
        <v>7</v>
      </c>
      <c r="HM147" s="1">
        <v>3</v>
      </c>
      <c r="HN147" s="1">
        <v>0</v>
      </c>
      <c r="HO147" s="1">
        <v>29</v>
      </c>
      <c r="HP147" s="1">
        <v>0</v>
      </c>
      <c r="HQ147" s="1">
        <v>36</v>
      </c>
      <c r="HR147" s="1">
        <v>3</v>
      </c>
      <c r="HS147" s="1">
        <v>0</v>
      </c>
      <c r="HT147" s="1">
        <v>8</v>
      </c>
      <c r="HU147" s="1">
        <v>7</v>
      </c>
      <c r="HV147" s="1">
        <v>36</v>
      </c>
      <c r="HW147" s="1">
        <v>8</v>
      </c>
      <c r="HX147" s="1">
        <v>11</v>
      </c>
      <c r="HY147" s="1">
        <v>0</v>
      </c>
      <c r="HZ147" s="1">
        <v>6</v>
      </c>
      <c r="IA147" s="1">
        <v>6</v>
      </c>
      <c r="IB147" s="1">
        <v>4</v>
      </c>
      <c r="IC147" s="1">
        <v>24</v>
      </c>
      <c r="ID147" s="1">
        <v>0</v>
      </c>
      <c r="IE147" s="1">
        <v>56</v>
      </c>
      <c r="IF147" s="1">
        <v>36</v>
      </c>
      <c r="IG147" s="1">
        <v>16</v>
      </c>
      <c r="IH147" s="1">
        <v>56</v>
      </c>
      <c r="II147" s="1">
        <v>12</v>
      </c>
      <c r="IJ147" s="1">
        <v>61</v>
      </c>
      <c r="IK147" s="1">
        <v>0</v>
      </c>
      <c r="IL147" s="1">
        <v>0</v>
      </c>
      <c r="IM147" s="1">
        <v>0</v>
      </c>
      <c r="IN147" s="1">
        <v>2017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8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3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6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16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0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0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26</v>
      </c>
      <c r="SA147" s="1">
        <v>4</v>
      </c>
      <c r="SB147" s="1">
        <v>6</v>
      </c>
      <c r="SC147" s="1">
        <v>32</v>
      </c>
      <c r="SD147" s="1">
        <v>42</v>
      </c>
      <c r="SE147" s="1">
        <v>27</v>
      </c>
      <c r="SF147" s="1">
        <v>28</v>
      </c>
      <c r="SG147" s="1">
        <v>64</v>
      </c>
      <c r="SH147" s="1">
        <v>4</v>
      </c>
      <c r="SI147" s="1">
        <v>52</v>
      </c>
      <c r="SJ147" s="1">
        <v>25</v>
      </c>
      <c r="SK147" s="1">
        <v>0</v>
      </c>
      <c r="SL147" s="1">
        <v>13</v>
      </c>
      <c r="SM147" s="1">
        <v>49</v>
      </c>
      <c r="SN147" s="1">
        <v>117</v>
      </c>
      <c r="SO147" s="1">
        <v>7</v>
      </c>
      <c r="SP147" s="1">
        <v>6</v>
      </c>
      <c r="SQ147" s="1">
        <v>3</v>
      </c>
      <c r="SR147" s="1">
        <v>19</v>
      </c>
      <c r="SS147" s="1">
        <v>19</v>
      </c>
      <c r="ST147" s="1">
        <v>109</v>
      </c>
      <c r="SU147" s="1">
        <v>0</v>
      </c>
      <c r="SV147" s="1">
        <v>31</v>
      </c>
      <c r="SW147" s="1">
        <v>0</v>
      </c>
      <c r="SX147" s="1">
        <v>8</v>
      </c>
      <c r="SY147" s="1">
        <v>30</v>
      </c>
      <c r="SZ147" s="1">
        <v>19</v>
      </c>
      <c r="TA147" s="1">
        <v>137</v>
      </c>
      <c r="TB147" s="1">
        <v>12</v>
      </c>
      <c r="TC147" s="1">
        <v>5</v>
      </c>
      <c r="TD147" s="1">
        <v>0</v>
      </c>
      <c r="TE147" s="1">
        <v>35</v>
      </c>
      <c r="TF147" s="1">
        <v>4</v>
      </c>
      <c r="TG147" s="1">
        <v>29</v>
      </c>
      <c r="TH147" s="1">
        <v>16</v>
      </c>
      <c r="TI147" s="1">
        <v>69</v>
      </c>
      <c r="TJ147" s="1">
        <v>80</v>
      </c>
      <c r="TK147" s="1">
        <v>33</v>
      </c>
      <c r="TL147" s="1">
        <v>4</v>
      </c>
      <c r="TM147" s="1">
        <v>39</v>
      </c>
      <c r="TN147" s="1">
        <v>35</v>
      </c>
      <c r="TO147" s="1">
        <v>3</v>
      </c>
      <c r="TP147" s="1">
        <v>11</v>
      </c>
      <c r="TQ147" s="1">
        <v>65</v>
      </c>
      <c r="TR147" s="1">
        <v>20</v>
      </c>
      <c r="TS147" s="1">
        <v>49</v>
      </c>
      <c r="TT147" s="1">
        <v>15</v>
      </c>
      <c r="TU147" s="1">
        <v>14</v>
      </c>
      <c r="TV147" s="1">
        <v>12</v>
      </c>
      <c r="TW147" s="1">
        <v>41</v>
      </c>
      <c r="TX147" s="1">
        <v>17</v>
      </c>
      <c r="TY147" s="1">
        <v>21</v>
      </c>
      <c r="TZ147" s="1">
        <v>19</v>
      </c>
      <c r="UA147" s="1">
        <v>134</v>
      </c>
      <c r="UB147" s="1">
        <v>7</v>
      </c>
      <c r="UC147" s="1">
        <v>3</v>
      </c>
      <c r="UD147" s="1">
        <v>0</v>
      </c>
      <c r="UE147" s="1">
        <v>29</v>
      </c>
      <c r="UF147" s="1">
        <v>0</v>
      </c>
      <c r="UG147" s="1">
        <v>39</v>
      </c>
      <c r="UH147" s="1">
        <v>3</v>
      </c>
      <c r="UI147" s="1">
        <v>0</v>
      </c>
      <c r="UJ147" s="1">
        <v>8</v>
      </c>
      <c r="UK147" s="1">
        <v>7</v>
      </c>
      <c r="UL147" s="1">
        <v>33</v>
      </c>
      <c r="UM147" s="1">
        <v>8</v>
      </c>
      <c r="UN147" s="1">
        <v>11</v>
      </c>
      <c r="UO147" s="1">
        <v>0</v>
      </c>
      <c r="UP147" s="1">
        <v>6</v>
      </c>
      <c r="UQ147" s="1">
        <v>6</v>
      </c>
      <c r="UR147" s="1">
        <v>4</v>
      </c>
      <c r="US147" s="1">
        <v>25</v>
      </c>
      <c r="UT147" s="1">
        <v>0</v>
      </c>
      <c r="UU147" s="1">
        <v>57</v>
      </c>
      <c r="UV147" s="1">
        <v>35</v>
      </c>
      <c r="UW147" s="1">
        <v>16</v>
      </c>
      <c r="UX147" s="1">
        <v>60</v>
      </c>
      <c r="UY147" s="1">
        <v>18</v>
      </c>
      <c r="UZ147" s="1">
        <v>61</v>
      </c>
      <c r="VA147" s="1">
        <v>0</v>
      </c>
      <c r="VB147" s="1">
        <v>0</v>
      </c>
      <c r="VC147" s="1">
        <v>0</v>
      </c>
      <c r="VD147" s="1">
        <v>2102</v>
      </c>
    </row>
    <row r="148" spans="1:576" x14ac:dyDescent="0.25">
      <c r="A148" s="4">
        <v>145</v>
      </c>
      <c r="B148" s="1" t="s">
        <v>77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10</v>
      </c>
      <c r="M148" s="1">
        <v>0</v>
      </c>
      <c r="N148" s="1">
        <v>0</v>
      </c>
      <c r="O148" s="1">
        <v>0</v>
      </c>
      <c r="P148" s="1">
        <v>3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</v>
      </c>
      <c r="AC148" s="1">
        <v>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53</v>
      </c>
      <c r="AJ148" s="1">
        <v>0</v>
      </c>
      <c r="AK148" s="1">
        <v>3</v>
      </c>
      <c r="AL148" s="1">
        <v>0</v>
      </c>
      <c r="AM148" s="1">
        <v>0</v>
      </c>
      <c r="AN148" s="1">
        <v>0</v>
      </c>
      <c r="AO148" s="1">
        <v>0</v>
      </c>
      <c r="AP148" s="1">
        <v>6</v>
      </c>
      <c r="AQ148" s="1">
        <v>0</v>
      </c>
      <c r="AR148" s="1">
        <v>3</v>
      </c>
      <c r="AS148" s="1">
        <v>0</v>
      </c>
      <c r="AT148" s="1">
        <v>11</v>
      </c>
      <c r="AU148" s="1">
        <v>7</v>
      </c>
      <c r="AV148" s="1">
        <v>0</v>
      </c>
      <c r="AW148" s="1">
        <v>0</v>
      </c>
      <c r="AX148" s="1">
        <v>0</v>
      </c>
      <c r="AY148" s="1">
        <v>3</v>
      </c>
      <c r="AZ148" s="1">
        <v>4</v>
      </c>
      <c r="BA148" s="1">
        <v>0</v>
      </c>
      <c r="BB148" s="1">
        <v>13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4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22</v>
      </c>
      <c r="BY148" s="1">
        <v>0</v>
      </c>
      <c r="BZ148" s="1">
        <v>9</v>
      </c>
      <c r="CA148" s="1">
        <v>5</v>
      </c>
      <c r="CB148" s="1">
        <v>0</v>
      </c>
      <c r="CC148" s="1">
        <v>0</v>
      </c>
      <c r="CD148" s="1">
        <v>0</v>
      </c>
      <c r="CE148" s="1">
        <v>0</v>
      </c>
      <c r="CF148" s="1">
        <v>188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5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4</v>
      </c>
      <c r="FR148" s="1">
        <v>0</v>
      </c>
      <c r="FS148" s="1">
        <v>0</v>
      </c>
      <c r="FT148" s="1">
        <v>5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4</v>
      </c>
      <c r="GL148" s="1">
        <v>0</v>
      </c>
      <c r="GM148" s="1">
        <v>0</v>
      </c>
      <c r="GN148" s="1">
        <v>0</v>
      </c>
      <c r="GO148" s="1">
        <v>4</v>
      </c>
      <c r="GP148" s="1">
        <v>0</v>
      </c>
      <c r="GQ148" s="1">
        <v>5</v>
      </c>
      <c r="GR148" s="1">
        <v>0</v>
      </c>
      <c r="GS148" s="1">
        <v>0</v>
      </c>
      <c r="GT148" s="1">
        <v>0</v>
      </c>
      <c r="GU148" s="1">
        <v>0</v>
      </c>
      <c r="GV148" s="1">
        <v>0</v>
      </c>
      <c r="GW148" s="1">
        <v>0</v>
      </c>
      <c r="GX148" s="1">
        <v>0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0</v>
      </c>
      <c r="HH148" s="1">
        <v>4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0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4</v>
      </c>
      <c r="IG148" s="1">
        <v>0</v>
      </c>
      <c r="IH148" s="1">
        <v>3</v>
      </c>
      <c r="II148" s="1">
        <v>0</v>
      </c>
      <c r="IJ148" s="1">
        <v>4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3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5</v>
      </c>
      <c r="SA148" s="1">
        <v>0</v>
      </c>
      <c r="SB148" s="1">
        <v>0</v>
      </c>
      <c r="SC148" s="1">
        <v>3</v>
      </c>
      <c r="SD148" s="1">
        <v>0</v>
      </c>
      <c r="SE148" s="1">
        <v>0</v>
      </c>
      <c r="SF148" s="1">
        <v>0</v>
      </c>
      <c r="SG148" s="1">
        <v>5</v>
      </c>
      <c r="SH148" s="1">
        <v>0</v>
      </c>
      <c r="SI148" s="1">
        <v>0</v>
      </c>
      <c r="SJ148" s="1">
        <v>8</v>
      </c>
      <c r="SK148" s="1">
        <v>0</v>
      </c>
      <c r="SL148" s="1">
        <v>0</v>
      </c>
      <c r="SM148" s="1">
        <v>0</v>
      </c>
      <c r="SN148" s="1">
        <v>6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0</v>
      </c>
      <c r="SW148" s="1">
        <v>0</v>
      </c>
      <c r="SX148" s="1">
        <v>0</v>
      </c>
      <c r="SY148" s="1">
        <v>0</v>
      </c>
      <c r="SZ148" s="1">
        <v>28</v>
      </c>
      <c r="TA148" s="1">
        <v>7</v>
      </c>
      <c r="TB148" s="1">
        <v>0</v>
      </c>
      <c r="TC148" s="1">
        <v>0</v>
      </c>
      <c r="TD148" s="1">
        <v>0</v>
      </c>
      <c r="TE148" s="1">
        <v>5</v>
      </c>
      <c r="TF148" s="1">
        <v>0</v>
      </c>
      <c r="TG148" s="1">
        <v>58</v>
      </c>
      <c r="TH148" s="1">
        <v>0</v>
      </c>
      <c r="TI148" s="1">
        <v>5</v>
      </c>
      <c r="TJ148" s="1">
        <v>0</v>
      </c>
      <c r="TK148" s="1">
        <v>0</v>
      </c>
      <c r="TL148" s="1">
        <v>0</v>
      </c>
      <c r="TM148" s="1">
        <v>0</v>
      </c>
      <c r="TN148" s="1">
        <v>0</v>
      </c>
      <c r="TO148" s="1">
        <v>0</v>
      </c>
      <c r="TP148" s="1">
        <v>3</v>
      </c>
      <c r="TQ148" s="1">
        <v>0</v>
      </c>
      <c r="TR148" s="1">
        <v>11</v>
      </c>
      <c r="TS148" s="1">
        <v>7</v>
      </c>
      <c r="TT148" s="1">
        <v>0</v>
      </c>
      <c r="TU148" s="1">
        <v>0</v>
      </c>
      <c r="TV148" s="1">
        <v>0</v>
      </c>
      <c r="TW148" s="1">
        <v>8</v>
      </c>
      <c r="TX148" s="1">
        <v>8</v>
      </c>
      <c r="TY148" s="1">
        <v>0</v>
      </c>
      <c r="TZ148" s="1">
        <v>13</v>
      </c>
      <c r="UA148" s="1">
        <v>0</v>
      </c>
      <c r="UB148" s="1">
        <v>0</v>
      </c>
      <c r="UC148" s="1">
        <v>0</v>
      </c>
      <c r="UD148" s="1">
        <v>0</v>
      </c>
      <c r="UE148" s="1">
        <v>0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6</v>
      </c>
      <c r="UV148" s="1">
        <v>29</v>
      </c>
      <c r="UW148" s="1">
        <v>0</v>
      </c>
      <c r="UX148" s="1">
        <v>14</v>
      </c>
      <c r="UY148" s="1">
        <v>5</v>
      </c>
      <c r="UZ148" s="1">
        <v>4</v>
      </c>
      <c r="VA148" s="1">
        <v>0</v>
      </c>
      <c r="VB148" s="1">
        <v>0</v>
      </c>
      <c r="VC148" s="1">
        <v>0</v>
      </c>
      <c r="VD148" s="1">
        <v>236</v>
      </c>
    </row>
    <row r="149" spans="1:576" x14ac:dyDescent="0.25">
      <c r="A149" s="4">
        <v>146</v>
      </c>
      <c r="B149" s="1" t="s">
        <v>128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3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4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25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5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24</v>
      </c>
      <c r="FK149" s="1">
        <v>0</v>
      </c>
      <c r="FL149" s="1">
        <v>0</v>
      </c>
      <c r="FM149" s="1">
        <v>6</v>
      </c>
      <c r="FN149" s="1">
        <v>8</v>
      </c>
      <c r="FO149" s="1">
        <v>0</v>
      </c>
      <c r="FP149" s="1">
        <v>13</v>
      </c>
      <c r="FQ149" s="1">
        <v>17</v>
      </c>
      <c r="FR149" s="1">
        <v>0</v>
      </c>
      <c r="FS149" s="1">
        <v>14</v>
      </c>
      <c r="FT149" s="1">
        <v>10</v>
      </c>
      <c r="FU149" s="1">
        <v>0</v>
      </c>
      <c r="FV149" s="1">
        <v>0</v>
      </c>
      <c r="FW149" s="1">
        <v>12</v>
      </c>
      <c r="FX149" s="1">
        <v>55</v>
      </c>
      <c r="FY149" s="1">
        <v>0</v>
      </c>
      <c r="FZ149" s="1">
        <v>0</v>
      </c>
      <c r="GA149" s="1">
        <v>0</v>
      </c>
      <c r="GB149" s="1">
        <v>9</v>
      </c>
      <c r="GC149" s="1">
        <v>0</v>
      </c>
      <c r="GD149" s="1">
        <v>15</v>
      </c>
      <c r="GE149" s="1">
        <v>0</v>
      </c>
      <c r="GF149" s="1">
        <v>19</v>
      </c>
      <c r="GG149" s="1">
        <v>0</v>
      </c>
      <c r="GH149" s="1">
        <v>0</v>
      </c>
      <c r="GI149" s="1">
        <v>6</v>
      </c>
      <c r="GJ149" s="1">
        <v>14</v>
      </c>
      <c r="GK149" s="1">
        <v>30</v>
      </c>
      <c r="GL149" s="1">
        <v>13</v>
      </c>
      <c r="GM149" s="1">
        <v>0</v>
      </c>
      <c r="GN149" s="1">
        <v>0</v>
      </c>
      <c r="GO149" s="1">
        <v>4</v>
      </c>
      <c r="GP149" s="1">
        <v>0</v>
      </c>
      <c r="GQ149" s="1">
        <v>23</v>
      </c>
      <c r="GR149" s="1">
        <v>0</v>
      </c>
      <c r="GS149" s="1">
        <v>10</v>
      </c>
      <c r="GT149" s="1">
        <v>15</v>
      </c>
      <c r="GU149" s="1">
        <v>0</v>
      </c>
      <c r="GV149" s="1">
        <v>0</v>
      </c>
      <c r="GW149" s="1">
        <v>8</v>
      </c>
      <c r="GX149" s="1">
        <v>13</v>
      </c>
      <c r="GY149" s="1">
        <v>0</v>
      </c>
      <c r="GZ149" s="1">
        <v>9</v>
      </c>
      <c r="HA149" s="1">
        <v>19</v>
      </c>
      <c r="HB149" s="1">
        <v>15</v>
      </c>
      <c r="HC149" s="1">
        <v>18</v>
      </c>
      <c r="HD149" s="1">
        <v>0</v>
      </c>
      <c r="HE149" s="1">
        <v>0</v>
      </c>
      <c r="HF149" s="1">
        <v>0</v>
      </c>
      <c r="HG149" s="1">
        <v>16</v>
      </c>
      <c r="HH149" s="1">
        <v>14</v>
      </c>
      <c r="HI149" s="1">
        <v>4</v>
      </c>
      <c r="HJ149" s="1">
        <v>8</v>
      </c>
      <c r="HK149" s="1">
        <v>16</v>
      </c>
      <c r="HL149" s="1">
        <v>0</v>
      </c>
      <c r="HM149" s="1">
        <v>0</v>
      </c>
      <c r="HN149" s="1">
        <v>0</v>
      </c>
      <c r="HO149" s="1">
        <v>8</v>
      </c>
      <c r="HP149" s="1">
        <v>0</v>
      </c>
      <c r="HQ149" s="1">
        <v>8</v>
      </c>
      <c r="HR149" s="1">
        <v>0</v>
      </c>
      <c r="HS149" s="1">
        <v>0</v>
      </c>
      <c r="HT149" s="1">
        <v>0</v>
      </c>
      <c r="HU149" s="1">
        <v>0</v>
      </c>
      <c r="HV149" s="1">
        <v>4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11</v>
      </c>
      <c r="ID149" s="1">
        <v>0</v>
      </c>
      <c r="IE149" s="1">
        <v>11</v>
      </c>
      <c r="IF149" s="1">
        <v>25</v>
      </c>
      <c r="IG149" s="1">
        <v>10</v>
      </c>
      <c r="IH149" s="1">
        <v>37</v>
      </c>
      <c r="II149" s="1">
        <v>4</v>
      </c>
      <c r="IJ149" s="1">
        <v>15</v>
      </c>
      <c r="IK149" s="1">
        <v>0</v>
      </c>
      <c r="IL149" s="1">
        <v>0</v>
      </c>
      <c r="IM149" s="1">
        <v>0</v>
      </c>
      <c r="IN149" s="1">
        <v>601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4</v>
      </c>
      <c r="IX149" s="1">
        <v>0</v>
      </c>
      <c r="IY149" s="1">
        <v>0</v>
      </c>
      <c r="IZ149" s="1">
        <v>0</v>
      </c>
      <c r="JA149" s="1">
        <v>0</v>
      </c>
      <c r="JB149" s="1">
        <v>0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0</v>
      </c>
      <c r="JK149" s="1">
        <v>0</v>
      </c>
      <c r="JL149" s="1">
        <v>0</v>
      </c>
      <c r="JM149" s="1">
        <v>0</v>
      </c>
      <c r="JN149" s="1">
        <v>0</v>
      </c>
      <c r="JO149" s="1">
        <v>4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3</v>
      </c>
      <c r="JV149" s="1">
        <v>0</v>
      </c>
      <c r="JW149" s="1">
        <v>0</v>
      </c>
      <c r="JX149" s="1">
        <v>4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0</v>
      </c>
      <c r="KG149" s="1">
        <v>0</v>
      </c>
      <c r="KH149" s="1">
        <v>0</v>
      </c>
      <c r="KI149" s="1">
        <v>0</v>
      </c>
      <c r="KJ149" s="1">
        <v>0</v>
      </c>
      <c r="KK149" s="1">
        <v>8</v>
      </c>
      <c r="KL149" s="1">
        <v>4</v>
      </c>
      <c r="KM149" s="1">
        <v>0</v>
      </c>
      <c r="KN149" s="1">
        <v>6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6</v>
      </c>
      <c r="LK149" s="1">
        <v>0</v>
      </c>
      <c r="LL149" s="1">
        <v>0</v>
      </c>
      <c r="LM149" s="1">
        <v>0</v>
      </c>
      <c r="LN149" s="1">
        <v>0</v>
      </c>
      <c r="LO149" s="1">
        <v>0</v>
      </c>
      <c r="LP149" s="1">
        <v>0</v>
      </c>
      <c r="LQ149" s="1">
        <v>0</v>
      </c>
      <c r="LR149" s="1">
        <v>54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8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11</v>
      </c>
      <c r="SA149" s="1">
        <v>0</v>
      </c>
      <c r="SB149" s="1">
        <v>0</v>
      </c>
      <c r="SC149" s="1">
        <v>6</v>
      </c>
      <c r="SD149" s="1">
        <v>11</v>
      </c>
      <c r="SE149" s="1">
        <v>0</v>
      </c>
      <c r="SF149" s="1">
        <v>13</v>
      </c>
      <c r="SG149" s="1">
        <v>22</v>
      </c>
      <c r="SH149" s="1">
        <v>0</v>
      </c>
      <c r="SI149" s="1">
        <v>25</v>
      </c>
      <c r="SJ149" s="1">
        <v>14</v>
      </c>
      <c r="SK149" s="1">
        <v>0</v>
      </c>
      <c r="SL149" s="1">
        <v>0</v>
      </c>
      <c r="SM149" s="1">
        <v>14</v>
      </c>
      <c r="SN149" s="1">
        <v>61</v>
      </c>
      <c r="SO149" s="1">
        <v>0</v>
      </c>
      <c r="SP149" s="1">
        <v>0</v>
      </c>
      <c r="SQ149" s="1">
        <v>0</v>
      </c>
      <c r="SR149" s="1">
        <v>13</v>
      </c>
      <c r="SS149" s="1">
        <v>0</v>
      </c>
      <c r="ST149" s="1">
        <v>15</v>
      </c>
      <c r="SU149" s="1">
        <v>0</v>
      </c>
      <c r="SV149" s="1">
        <v>24</v>
      </c>
      <c r="SW149" s="1">
        <v>0</v>
      </c>
      <c r="SX149" s="1">
        <v>0</v>
      </c>
      <c r="SY149" s="1">
        <v>8</v>
      </c>
      <c r="SZ149" s="1">
        <v>24</v>
      </c>
      <c r="TA149" s="1">
        <v>30</v>
      </c>
      <c r="TB149" s="1">
        <v>13</v>
      </c>
      <c r="TC149" s="1">
        <v>0</v>
      </c>
      <c r="TD149" s="1">
        <v>0</v>
      </c>
      <c r="TE149" s="1">
        <v>4</v>
      </c>
      <c r="TF149" s="1">
        <v>0</v>
      </c>
      <c r="TG149" s="1">
        <v>28</v>
      </c>
      <c r="TH149" s="1">
        <v>0</v>
      </c>
      <c r="TI149" s="1">
        <v>7</v>
      </c>
      <c r="TJ149" s="1">
        <v>21</v>
      </c>
      <c r="TK149" s="1">
        <v>0</v>
      </c>
      <c r="TL149" s="1">
        <v>0</v>
      </c>
      <c r="TM149" s="1">
        <v>8</v>
      </c>
      <c r="TN149" s="1">
        <v>18</v>
      </c>
      <c r="TO149" s="1">
        <v>0</v>
      </c>
      <c r="TP149" s="1">
        <v>9</v>
      </c>
      <c r="TQ149" s="1">
        <v>19</v>
      </c>
      <c r="TR149" s="1">
        <v>17</v>
      </c>
      <c r="TS149" s="1">
        <v>18</v>
      </c>
      <c r="TT149" s="1">
        <v>0</v>
      </c>
      <c r="TU149" s="1">
        <v>4</v>
      </c>
      <c r="TV149" s="1">
        <v>0</v>
      </c>
      <c r="TW149" s="1">
        <v>32</v>
      </c>
      <c r="TX149" s="1">
        <v>17</v>
      </c>
      <c r="TY149" s="1">
        <v>4</v>
      </c>
      <c r="TZ149" s="1">
        <v>13</v>
      </c>
      <c r="UA149" s="1">
        <v>11</v>
      </c>
      <c r="UB149" s="1">
        <v>0</v>
      </c>
      <c r="UC149" s="1">
        <v>0</v>
      </c>
      <c r="UD149" s="1">
        <v>0</v>
      </c>
      <c r="UE149" s="1">
        <v>8</v>
      </c>
      <c r="UF149" s="1">
        <v>0</v>
      </c>
      <c r="UG149" s="1">
        <v>14</v>
      </c>
      <c r="UH149" s="1">
        <v>0</v>
      </c>
      <c r="UI149" s="1">
        <v>0</v>
      </c>
      <c r="UJ149" s="1">
        <v>0</v>
      </c>
      <c r="UK149" s="1">
        <v>0</v>
      </c>
      <c r="UL149" s="1">
        <v>12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11</v>
      </c>
      <c r="UT149" s="1">
        <v>0</v>
      </c>
      <c r="UU149" s="1">
        <v>20</v>
      </c>
      <c r="UV149" s="1">
        <v>34</v>
      </c>
      <c r="UW149" s="1">
        <v>10</v>
      </c>
      <c r="UX149" s="1">
        <v>49</v>
      </c>
      <c r="UY149" s="1">
        <v>9</v>
      </c>
      <c r="UZ149" s="1">
        <v>19</v>
      </c>
      <c r="VA149" s="1">
        <v>0</v>
      </c>
      <c r="VB149" s="1">
        <v>0</v>
      </c>
      <c r="VC149" s="1">
        <v>0</v>
      </c>
      <c r="VD149" s="1">
        <v>717</v>
      </c>
    </row>
    <row r="150" spans="1:576" x14ac:dyDescent="0.25">
      <c r="A150" s="4">
        <v>147</v>
      </c>
      <c r="B150" s="1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6</v>
      </c>
      <c r="AC150" s="1">
        <v>3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3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6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52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3</v>
      </c>
      <c r="FC150" s="1">
        <v>0</v>
      </c>
      <c r="FD150" s="1">
        <v>0</v>
      </c>
      <c r="FE150" s="1">
        <v>3</v>
      </c>
      <c r="FF150" s="1">
        <v>0</v>
      </c>
      <c r="FG150" s="1">
        <v>0</v>
      </c>
      <c r="FH150" s="1">
        <v>0</v>
      </c>
      <c r="FI150" s="1">
        <v>0</v>
      </c>
      <c r="FJ150" s="1">
        <v>12</v>
      </c>
      <c r="FK150" s="1">
        <v>4</v>
      </c>
      <c r="FL150" s="1">
        <v>3</v>
      </c>
      <c r="FM150" s="1">
        <v>66</v>
      </c>
      <c r="FN150" s="1">
        <v>54</v>
      </c>
      <c r="FO150" s="1">
        <v>14</v>
      </c>
      <c r="FP150" s="1">
        <v>37</v>
      </c>
      <c r="FQ150" s="1">
        <v>59</v>
      </c>
      <c r="FR150" s="1">
        <v>4</v>
      </c>
      <c r="FS150" s="1">
        <v>70</v>
      </c>
      <c r="FT150" s="1">
        <v>45</v>
      </c>
      <c r="FU150" s="1">
        <v>0</v>
      </c>
      <c r="FV150" s="1">
        <v>8</v>
      </c>
      <c r="FW150" s="1">
        <v>169</v>
      </c>
      <c r="FX150" s="1">
        <v>630</v>
      </c>
      <c r="FY150" s="1">
        <v>0</v>
      </c>
      <c r="FZ150" s="1">
        <v>8</v>
      </c>
      <c r="GA150" s="1">
        <v>0</v>
      </c>
      <c r="GB150" s="1">
        <v>69</v>
      </c>
      <c r="GC150" s="1">
        <v>18</v>
      </c>
      <c r="GD150" s="1">
        <v>104</v>
      </c>
      <c r="GE150" s="1">
        <v>0</v>
      </c>
      <c r="GF150" s="1">
        <v>61</v>
      </c>
      <c r="GG150" s="1">
        <v>9</v>
      </c>
      <c r="GH150" s="1">
        <v>9</v>
      </c>
      <c r="GI150" s="1">
        <v>58</v>
      </c>
      <c r="GJ150" s="1">
        <v>68</v>
      </c>
      <c r="GK150" s="1">
        <v>167</v>
      </c>
      <c r="GL150" s="1">
        <v>41</v>
      </c>
      <c r="GM150" s="1">
        <v>4</v>
      </c>
      <c r="GN150" s="1">
        <v>4</v>
      </c>
      <c r="GO150" s="1">
        <v>49</v>
      </c>
      <c r="GP150" s="1">
        <v>14</v>
      </c>
      <c r="GQ150" s="1">
        <v>191</v>
      </c>
      <c r="GR150" s="1">
        <v>0</v>
      </c>
      <c r="GS150" s="1">
        <v>84</v>
      </c>
      <c r="GT150" s="1">
        <v>75</v>
      </c>
      <c r="GU150" s="1">
        <v>31</v>
      </c>
      <c r="GV150" s="1">
        <v>0</v>
      </c>
      <c r="GW150" s="1">
        <v>16</v>
      </c>
      <c r="GX150" s="1">
        <v>96</v>
      </c>
      <c r="GY150" s="1">
        <v>0</v>
      </c>
      <c r="GZ150" s="1">
        <v>50</v>
      </c>
      <c r="HA150" s="1">
        <v>62</v>
      </c>
      <c r="HB150" s="1">
        <v>117</v>
      </c>
      <c r="HC150" s="1">
        <v>189</v>
      </c>
      <c r="HD150" s="1">
        <v>29</v>
      </c>
      <c r="HE150" s="1">
        <v>59</v>
      </c>
      <c r="HF150" s="1">
        <v>0</v>
      </c>
      <c r="HG150" s="1">
        <v>90</v>
      </c>
      <c r="HH150" s="1">
        <v>44</v>
      </c>
      <c r="HI150" s="1">
        <v>44</v>
      </c>
      <c r="HJ150" s="1">
        <v>58</v>
      </c>
      <c r="HK150" s="1">
        <v>39</v>
      </c>
      <c r="HL150" s="1">
        <v>0</v>
      </c>
      <c r="HM150" s="1">
        <v>6</v>
      </c>
      <c r="HN150" s="1">
        <v>0</v>
      </c>
      <c r="HO150" s="1">
        <v>27</v>
      </c>
      <c r="HP150" s="1">
        <v>4</v>
      </c>
      <c r="HQ150" s="1">
        <v>55</v>
      </c>
      <c r="HR150" s="1">
        <v>4</v>
      </c>
      <c r="HS150" s="1">
        <v>0</v>
      </c>
      <c r="HT150" s="1">
        <v>10</v>
      </c>
      <c r="HU150" s="1">
        <v>17</v>
      </c>
      <c r="HV150" s="1">
        <v>45</v>
      </c>
      <c r="HW150" s="1">
        <v>5</v>
      </c>
      <c r="HX150" s="1">
        <v>7</v>
      </c>
      <c r="HY150" s="1">
        <v>17</v>
      </c>
      <c r="HZ150" s="1">
        <v>0</v>
      </c>
      <c r="IA150" s="1">
        <v>8</v>
      </c>
      <c r="IB150" s="1">
        <v>15</v>
      </c>
      <c r="IC150" s="1">
        <v>19</v>
      </c>
      <c r="ID150" s="1">
        <v>0</v>
      </c>
      <c r="IE150" s="1">
        <v>114</v>
      </c>
      <c r="IF150" s="1">
        <v>417</v>
      </c>
      <c r="IG150" s="1">
        <v>39</v>
      </c>
      <c r="IH150" s="1">
        <v>385</v>
      </c>
      <c r="II150" s="1">
        <v>24</v>
      </c>
      <c r="IJ150" s="1">
        <v>86</v>
      </c>
      <c r="IK150" s="1">
        <v>0</v>
      </c>
      <c r="IL150" s="1">
        <v>0</v>
      </c>
      <c r="IM150" s="1">
        <v>0</v>
      </c>
      <c r="IN150" s="1">
        <v>4458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5</v>
      </c>
      <c r="IX150" s="1">
        <v>0</v>
      </c>
      <c r="IY150" s="1">
        <v>0</v>
      </c>
      <c r="IZ150" s="1">
        <v>0</v>
      </c>
      <c r="JA150" s="1">
        <v>0</v>
      </c>
      <c r="JB150" s="1">
        <v>8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5</v>
      </c>
      <c r="JK150" s="1">
        <v>0</v>
      </c>
      <c r="JL150" s="1">
        <v>0</v>
      </c>
      <c r="JM150" s="1">
        <v>0</v>
      </c>
      <c r="JN150" s="1">
        <v>0</v>
      </c>
      <c r="JO150" s="1">
        <v>0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9</v>
      </c>
      <c r="JY150" s="1">
        <v>0</v>
      </c>
      <c r="JZ150" s="1">
        <v>0</v>
      </c>
      <c r="KA150" s="1">
        <v>0</v>
      </c>
      <c r="KB150" s="1">
        <v>8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10</v>
      </c>
      <c r="KL150" s="1">
        <v>0</v>
      </c>
      <c r="KM150" s="1">
        <v>0</v>
      </c>
      <c r="KN150" s="1">
        <v>6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0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9</v>
      </c>
      <c r="LJ150" s="1">
        <v>6</v>
      </c>
      <c r="LK150" s="1">
        <v>0</v>
      </c>
      <c r="LL150" s="1">
        <v>0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74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0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64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0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4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5</v>
      </c>
      <c r="NZ150" s="1">
        <v>0</v>
      </c>
      <c r="OA150" s="1">
        <v>0</v>
      </c>
      <c r="OB150" s="1">
        <v>0</v>
      </c>
      <c r="OC150" s="1">
        <v>0</v>
      </c>
      <c r="OD150" s="1">
        <v>10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0</v>
      </c>
      <c r="OS150" s="1">
        <v>0</v>
      </c>
      <c r="OT150" s="1">
        <v>0</v>
      </c>
      <c r="OU150" s="1">
        <v>0</v>
      </c>
      <c r="OV150" s="1">
        <v>100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0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6</v>
      </c>
      <c r="RV150" s="1">
        <v>0</v>
      </c>
      <c r="RW150" s="1">
        <v>0</v>
      </c>
      <c r="RX150" s="1">
        <v>0</v>
      </c>
      <c r="RY150" s="1">
        <v>0</v>
      </c>
      <c r="RZ150" s="1">
        <v>17</v>
      </c>
      <c r="SA150" s="1">
        <v>4</v>
      </c>
      <c r="SB150" s="1">
        <v>3</v>
      </c>
      <c r="SC150" s="1">
        <v>70</v>
      </c>
      <c r="SD150" s="1">
        <v>54</v>
      </c>
      <c r="SE150" s="1">
        <v>14</v>
      </c>
      <c r="SF150" s="1">
        <v>37</v>
      </c>
      <c r="SG150" s="1">
        <v>68</v>
      </c>
      <c r="SH150" s="1">
        <v>4</v>
      </c>
      <c r="SI150" s="1">
        <v>80</v>
      </c>
      <c r="SJ150" s="1">
        <v>48</v>
      </c>
      <c r="SK150" s="1">
        <v>0</v>
      </c>
      <c r="SL150" s="1">
        <v>8</v>
      </c>
      <c r="SM150" s="1">
        <v>171</v>
      </c>
      <c r="SN150" s="1">
        <v>648</v>
      </c>
      <c r="SO150" s="1">
        <v>0</v>
      </c>
      <c r="SP150" s="1">
        <v>8</v>
      </c>
      <c r="SQ150" s="1">
        <v>0</v>
      </c>
      <c r="SR150" s="1">
        <v>71</v>
      </c>
      <c r="SS150" s="1">
        <v>18</v>
      </c>
      <c r="ST150" s="1">
        <v>107</v>
      </c>
      <c r="SU150" s="1">
        <v>0</v>
      </c>
      <c r="SV150" s="1">
        <v>131</v>
      </c>
      <c r="SW150" s="1">
        <v>9</v>
      </c>
      <c r="SX150" s="1">
        <v>3</v>
      </c>
      <c r="SY150" s="1">
        <v>58</v>
      </c>
      <c r="SZ150" s="1">
        <v>78</v>
      </c>
      <c r="TA150" s="1">
        <v>172</v>
      </c>
      <c r="TB150" s="1">
        <v>41</v>
      </c>
      <c r="TC150" s="1">
        <v>4</v>
      </c>
      <c r="TD150" s="1">
        <v>4</v>
      </c>
      <c r="TE150" s="1">
        <v>49</v>
      </c>
      <c r="TF150" s="1">
        <v>14</v>
      </c>
      <c r="TG150" s="1">
        <v>200</v>
      </c>
      <c r="TH150" s="1">
        <v>0</v>
      </c>
      <c r="TI150" s="1">
        <v>86</v>
      </c>
      <c r="TJ150" s="1">
        <v>86</v>
      </c>
      <c r="TK150" s="1">
        <v>31</v>
      </c>
      <c r="TL150" s="1">
        <v>0</v>
      </c>
      <c r="TM150" s="1">
        <v>17</v>
      </c>
      <c r="TN150" s="1">
        <v>109</v>
      </c>
      <c r="TO150" s="1">
        <v>0</v>
      </c>
      <c r="TP150" s="1">
        <v>54</v>
      </c>
      <c r="TQ150" s="1">
        <v>67</v>
      </c>
      <c r="TR150" s="1">
        <v>113</v>
      </c>
      <c r="TS150" s="1">
        <v>198</v>
      </c>
      <c r="TT150" s="1">
        <v>29</v>
      </c>
      <c r="TU150" s="1">
        <v>63</v>
      </c>
      <c r="TV150" s="1">
        <v>0</v>
      </c>
      <c r="TW150" s="1">
        <v>105</v>
      </c>
      <c r="TX150" s="1">
        <v>53</v>
      </c>
      <c r="TY150" s="1">
        <v>45</v>
      </c>
      <c r="TZ150" s="1">
        <v>63</v>
      </c>
      <c r="UA150" s="1">
        <v>46</v>
      </c>
      <c r="UB150" s="1">
        <v>0</v>
      </c>
      <c r="UC150" s="1">
        <v>6</v>
      </c>
      <c r="UD150" s="1">
        <v>0</v>
      </c>
      <c r="UE150" s="1">
        <v>29</v>
      </c>
      <c r="UF150" s="1">
        <v>4</v>
      </c>
      <c r="UG150" s="1">
        <v>64</v>
      </c>
      <c r="UH150" s="1">
        <v>4</v>
      </c>
      <c r="UI150" s="1">
        <v>0</v>
      </c>
      <c r="UJ150" s="1">
        <v>10</v>
      </c>
      <c r="UK150" s="1">
        <v>17</v>
      </c>
      <c r="UL150" s="1">
        <v>62</v>
      </c>
      <c r="UM150" s="1">
        <v>5</v>
      </c>
      <c r="UN150" s="1">
        <v>7</v>
      </c>
      <c r="UO150" s="1">
        <v>17</v>
      </c>
      <c r="UP150" s="1">
        <v>0</v>
      </c>
      <c r="UQ150" s="1">
        <v>8</v>
      </c>
      <c r="UR150" s="1">
        <v>15</v>
      </c>
      <c r="US150" s="1">
        <v>19</v>
      </c>
      <c r="UT150" s="1">
        <v>0</v>
      </c>
      <c r="UU150" s="1">
        <v>123</v>
      </c>
      <c r="UV150" s="1">
        <v>423</v>
      </c>
      <c r="UW150" s="1">
        <v>39</v>
      </c>
      <c r="UX150" s="1">
        <v>390</v>
      </c>
      <c r="UY150" s="1">
        <v>27</v>
      </c>
      <c r="UZ150" s="1">
        <v>86</v>
      </c>
      <c r="VA150" s="1">
        <v>0</v>
      </c>
      <c r="VB150" s="1">
        <v>0</v>
      </c>
      <c r="VC150" s="1">
        <v>0</v>
      </c>
      <c r="VD150" s="1">
        <v>4715</v>
      </c>
    </row>
    <row r="151" spans="1:576" x14ac:dyDescent="0.25">
      <c r="A151" s="4">
        <v>148</v>
      </c>
      <c r="B151" s="1" t="s">
        <v>6</v>
      </c>
      <c r="C151" s="1">
        <v>33</v>
      </c>
      <c r="D151" s="1">
        <v>79</v>
      </c>
      <c r="E151" s="1">
        <v>765</v>
      </c>
      <c r="F151" s="1">
        <v>3045</v>
      </c>
      <c r="G151" s="1">
        <v>72</v>
      </c>
      <c r="H151" s="1">
        <v>192</v>
      </c>
      <c r="I151" s="1">
        <v>675</v>
      </c>
      <c r="J151" s="1">
        <v>56</v>
      </c>
      <c r="K151" s="1">
        <v>1885</v>
      </c>
      <c r="L151" s="1">
        <v>13031</v>
      </c>
      <c r="M151" s="1">
        <v>11</v>
      </c>
      <c r="N151" s="1">
        <v>135</v>
      </c>
      <c r="O151" s="1">
        <v>3119</v>
      </c>
      <c r="P151" s="1">
        <v>38427</v>
      </c>
      <c r="Q151" s="1">
        <v>10</v>
      </c>
      <c r="R151" s="1">
        <v>91</v>
      </c>
      <c r="S151" s="1">
        <v>26</v>
      </c>
      <c r="T151" s="1">
        <v>6129</v>
      </c>
      <c r="U151" s="1">
        <v>114</v>
      </c>
      <c r="V151" s="1">
        <v>1173</v>
      </c>
      <c r="W151" s="1">
        <v>12</v>
      </c>
      <c r="X151" s="1">
        <v>1200</v>
      </c>
      <c r="Y151" s="1">
        <v>22</v>
      </c>
      <c r="Z151" s="1">
        <v>50</v>
      </c>
      <c r="AA151" s="1">
        <v>759</v>
      </c>
      <c r="AB151" s="1">
        <v>22522</v>
      </c>
      <c r="AC151" s="1">
        <v>4020</v>
      </c>
      <c r="AD151" s="1">
        <v>4350</v>
      </c>
      <c r="AE151" s="1">
        <v>40</v>
      </c>
      <c r="AF151" s="1">
        <v>15</v>
      </c>
      <c r="AG151" s="1">
        <v>4656</v>
      </c>
      <c r="AH151" s="1">
        <v>76</v>
      </c>
      <c r="AI151" s="1">
        <v>46196</v>
      </c>
      <c r="AJ151" s="1">
        <v>14</v>
      </c>
      <c r="AK151" s="1">
        <v>2301</v>
      </c>
      <c r="AL151" s="1">
        <v>2457</v>
      </c>
      <c r="AM151" s="1">
        <v>581</v>
      </c>
      <c r="AN151" s="1">
        <v>24</v>
      </c>
      <c r="AO151" s="1">
        <v>170</v>
      </c>
      <c r="AP151" s="1">
        <v>4247</v>
      </c>
      <c r="AQ151" s="1">
        <v>24</v>
      </c>
      <c r="AR151" s="1">
        <v>3370</v>
      </c>
      <c r="AS151" s="1">
        <v>1020</v>
      </c>
      <c r="AT151" s="1">
        <v>5800</v>
      </c>
      <c r="AU151" s="1">
        <v>11419</v>
      </c>
      <c r="AV151" s="1">
        <v>1171</v>
      </c>
      <c r="AW151" s="1">
        <v>801</v>
      </c>
      <c r="AX151" s="1">
        <v>216</v>
      </c>
      <c r="AY151" s="1">
        <v>5230</v>
      </c>
      <c r="AZ151" s="1">
        <v>4189</v>
      </c>
      <c r="BA151" s="1">
        <v>233</v>
      </c>
      <c r="BB151" s="1">
        <v>16748</v>
      </c>
      <c r="BC151" s="1">
        <v>304</v>
      </c>
      <c r="BD151" s="1">
        <v>31</v>
      </c>
      <c r="BE151" s="1">
        <v>15</v>
      </c>
      <c r="BF151" s="1">
        <v>30</v>
      </c>
      <c r="BG151" s="1">
        <v>479</v>
      </c>
      <c r="BH151" s="1">
        <v>42</v>
      </c>
      <c r="BI151" s="1">
        <v>1365</v>
      </c>
      <c r="BJ151" s="1">
        <v>7</v>
      </c>
      <c r="BK151" s="1">
        <v>6</v>
      </c>
      <c r="BL151" s="1">
        <v>7</v>
      </c>
      <c r="BM151" s="1">
        <v>31</v>
      </c>
      <c r="BN151" s="1">
        <v>1248</v>
      </c>
      <c r="BO151" s="1">
        <v>32</v>
      </c>
      <c r="BP151" s="1">
        <v>57</v>
      </c>
      <c r="BQ151" s="1">
        <v>635</v>
      </c>
      <c r="BR151" s="1">
        <v>17</v>
      </c>
      <c r="BS151" s="1">
        <v>72</v>
      </c>
      <c r="BT151" s="1">
        <v>118</v>
      </c>
      <c r="BU151" s="1">
        <v>143</v>
      </c>
      <c r="BV151" s="1">
        <v>19</v>
      </c>
      <c r="BW151" s="1">
        <v>2702</v>
      </c>
      <c r="BX151" s="1">
        <v>20731</v>
      </c>
      <c r="BY151" s="1">
        <v>161</v>
      </c>
      <c r="BZ151" s="1">
        <v>28941</v>
      </c>
      <c r="CA151" s="1">
        <v>2188</v>
      </c>
      <c r="CB151" s="1">
        <v>418</v>
      </c>
      <c r="CC151" s="1">
        <v>31</v>
      </c>
      <c r="CD151" s="1">
        <v>0</v>
      </c>
      <c r="CE151" s="1">
        <v>211</v>
      </c>
      <c r="CF151" s="1">
        <v>273028</v>
      </c>
      <c r="CG151" s="1">
        <v>82</v>
      </c>
      <c r="CH151" s="1">
        <v>55</v>
      </c>
      <c r="CI151" s="1">
        <v>873</v>
      </c>
      <c r="CJ151" s="1">
        <v>2400</v>
      </c>
      <c r="CK151" s="1">
        <v>390</v>
      </c>
      <c r="CL151" s="1">
        <v>462</v>
      </c>
      <c r="CM151" s="1">
        <v>1228</v>
      </c>
      <c r="CN151" s="1">
        <v>68</v>
      </c>
      <c r="CO151" s="1">
        <v>5568</v>
      </c>
      <c r="CP151" s="1">
        <v>21602</v>
      </c>
      <c r="CQ151" s="1">
        <v>37</v>
      </c>
      <c r="CR151" s="1">
        <v>239</v>
      </c>
      <c r="CS151" s="1">
        <v>2743</v>
      </c>
      <c r="CT151" s="1">
        <v>18264</v>
      </c>
      <c r="CU151" s="1">
        <v>67</v>
      </c>
      <c r="CV151" s="1">
        <v>174</v>
      </c>
      <c r="CW151" s="1">
        <v>53</v>
      </c>
      <c r="CX151" s="1">
        <v>3890</v>
      </c>
      <c r="CY151" s="1">
        <v>334</v>
      </c>
      <c r="CZ151" s="1">
        <v>1696</v>
      </c>
      <c r="DA151" s="1">
        <v>55</v>
      </c>
      <c r="DB151" s="1">
        <v>3155</v>
      </c>
      <c r="DC151" s="1">
        <v>101</v>
      </c>
      <c r="DD151" s="1">
        <v>103</v>
      </c>
      <c r="DE151" s="1">
        <v>1442</v>
      </c>
      <c r="DF151" s="1">
        <v>25124</v>
      </c>
      <c r="DG151" s="1">
        <v>2777</v>
      </c>
      <c r="DH151" s="1">
        <v>674</v>
      </c>
      <c r="DI151" s="1">
        <v>195</v>
      </c>
      <c r="DJ151" s="1">
        <v>75</v>
      </c>
      <c r="DK151" s="1">
        <v>2043</v>
      </c>
      <c r="DL151" s="1">
        <v>95</v>
      </c>
      <c r="DM151" s="1">
        <v>5977</v>
      </c>
      <c r="DN151" s="1">
        <v>71</v>
      </c>
      <c r="DO151" s="1">
        <v>4446</v>
      </c>
      <c r="DP151" s="1">
        <v>6881</v>
      </c>
      <c r="DQ151" s="1">
        <v>541</v>
      </c>
      <c r="DR151" s="1">
        <v>36</v>
      </c>
      <c r="DS151" s="1">
        <v>300</v>
      </c>
      <c r="DT151" s="1">
        <v>5460</v>
      </c>
      <c r="DU151" s="1">
        <v>55</v>
      </c>
      <c r="DV151" s="1">
        <v>6827</v>
      </c>
      <c r="DW151" s="1">
        <v>2543</v>
      </c>
      <c r="DX151" s="1">
        <v>9425</v>
      </c>
      <c r="DY151" s="1">
        <v>5049</v>
      </c>
      <c r="DZ151" s="1">
        <v>1096</v>
      </c>
      <c r="EA151" s="1">
        <v>404</v>
      </c>
      <c r="EB151" s="1">
        <v>289</v>
      </c>
      <c r="EC151" s="1">
        <v>13700</v>
      </c>
      <c r="ED151" s="1">
        <v>3086</v>
      </c>
      <c r="EE151" s="1">
        <v>219</v>
      </c>
      <c r="EF151" s="1">
        <v>3514</v>
      </c>
      <c r="EG151" s="1">
        <v>1108</v>
      </c>
      <c r="EH151" s="1">
        <v>210</v>
      </c>
      <c r="EI151" s="1">
        <v>61</v>
      </c>
      <c r="EJ151" s="1">
        <v>117</v>
      </c>
      <c r="EK151" s="1">
        <v>609</v>
      </c>
      <c r="EL151" s="1">
        <v>65</v>
      </c>
      <c r="EM151" s="1">
        <v>1750</v>
      </c>
      <c r="EN151" s="1">
        <v>27</v>
      </c>
      <c r="EO151" s="1">
        <v>22</v>
      </c>
      <c r="EP151" s="1">
        <v>166</v>
      </c>
      <c r="EQ151" s="1">
        <v>71</v>
      </c>
      <c r="ER151" s="1">
        <v>2327</v>
      </c>
      <c r="ES151" s="1">
        <v>106</v>
      </c>
      <c r="ET151" s="1">
        <v>245</v>
      </c>
      <c r="EU151" s="1">
        <v>738</v>
      </c>
      <c r="EV151" s="1">
        <v>25</v>
      </c>
      <c r="EW151" s="1">
        <v>247</v>
      </c>
      <c r="EX151" s="1">
        <v>322</v>
      </c>
      <c r="EY151" s="1">
        <v>295</v>
      </c>
      <c r="EZ151" s="1">
        <v>3</v>
      </c>
      <c r="FA151" s="1">
        <v>9190</v>
      </c>
      <c r="FB151" s="1">
        <v>7637</v>
      </c>
      <c r="FC151" s="1">
        <v>336</v>
      </c>
      <c r="FD151" s="1">
        <v>8062</v>
      </c>
      <c r="FE151" s="1">
        <v>3042</v>
      </c>
      <c r="FF151" s="1">
        <v>1564</v>
      </c>
      <c r="FG151" s="1">
        <v>31</v>
      </c>
      <c r="FH151" s="1">
        <v>6</v>
      </c>
      <c r="FI151" s="1">
        <v>128</v>
      </c>
      <c r="FJ151" s="1">
        <v>204493</v>
      </c>
      <c r="FK151" s="1">
        <v>5418</v>
      </c>
      <c r="FL151" s="1">
        <v>4563</v>
      </c>
      <c r="FM151" s="1">
        <v>47729</v>
      </c>
      <c r="FN151" s="1">
        <v>56230</v>
      </c>
      <c r="FO151" s="1">
        <v>16007</v>
      </c>
      <c r="FP151" s="1">
        <v>24003</v>
      </c>
      <c r="FQ151" s="1">
        <v>45107</v>
      </c>
      <c r="FR151" s="1">
        <v>6542</v>
      </c>
      <c r="FS151" s="1">
        <v>69673</v>
      </c>
      <c r="FT151" s="1">
        <v>93975</v>
      </c>
      <c r="FU151" s="1">
        <v>3268</v>
      </c>
      <c r="FV151" s="1">
        <v>18796</v>
      </c>
      <c r="FW151" s="1">
        <v>45348</v>
      </c>
      <c r="FX151" s="1">
        <v>142290</v>
      </c>
      <c r="FY151" s="1">
        <v>5965</v>
      </c>
      <c r="FZ151" s="1">
        <v>9704</v>
      </c>
      <c r="GA151" s="1">
        <v>7854</v>
      </c>
      <c r="GB151" s="1">
        <v>56943</v>
      </c>
      <c r="GC151" s="1">
        <v>19683</v>
      </c>
      <c r="GD151" s="1">
        <v>53148</v>
      </c>
      <c r="GE151" s="1">
        <v>5187</v>
      </c>
      <c r="GF151" s="1">
        <v>47314</v>
      </c>
      <c r="GG151" s="1">
        <v>8504</v>
      </c>
      <c r="GH151" s="1">
        <v>10567</v>
      </c>
      <c r="GI151" s="1">
        <v>51634</v>
      </c>
      <c r="GJ151" s="1">
        <v>52833</v>
      </c>
      <c r="GK151" s="1">
        <v>119170</v>
      </c>
      <c r="GL151" s="1">
        <v>30856</v>
      </c>
      <c r="GM151" s="1">
        <v>5783</v>
      </c>
      <c r="GN151" s="1">
        <v>3022</v>
      </c>
      <c r="GO151" s="1">
        <v>40718</v>
      </c>
      <c r="GP151" s="1">
        <v>9890</v>
      </c>
      <c r="GQ151" s="1">
        <v>105621</v>
      </c>
      <c r="GR151" s="1">
        <v>7447</v>
      </c>
      <c r="GS151" s="1">
        <v>71425</v>
      </c>
      <c r="GT151" s="1">
        <v>67871</v>
      </c>
      <c r="GU151" s="1">
        <v>31242</v>
      </c>
      <c r="GV151" s="1">
        <v>3550</v>
      </c>
      <c r="GW151" s="1">
        <v>21629</v>
      </c>
      <c r="GX151" s="1">
        <v>58196</v>
      </c>
      <c r="GY151" s="1">
        <v>4095</v>
      </c>
      <c r="GZ151" s="1">
        <v>27425</v>
      </c>
      <c r="HA151" s="1">
        <v>49551</v>
      </c>
      <c r="HB151" s="1">
        <v>35562</v>
      </c>
      <c r="HC151" s="1">
        <v>85866</v>
      </c>
      <c r="HD151" s="1">
        <v>24136</v>
      </c>
      <c r="HE151" s="1">
        <v>21443</v>
      </c>
      <c r="HF151" s="1">
        <v>15596</v>
      </c>
      <c r="HG151" s="1">
        <v>74803</v>
      </c>
      <c r="HH151" s="1">
        <v>65413</v>
      </c>
      <c r="HI151" s="1">
        <v>16490</v>
      </c>
      <c r="HJ151" s="1">
        <v>62912</v>
      </c>
      <c r="HK151" s="1">
        <v>71247</v>
      </c>
      <c r="HL151" s="1">
        <v>5504</v>
      </c>
      <c r="HM151" s="1">
        <v>8564</v>
      </c>
      <c r="HN151" s="1">
        <v>5696</v>
      </c>
      <c r="HO151" s="1">
        <v>26822</v>
      </c>
      <c r="HP151" s="1">
        <v>5179</v>
      </c>
      <c r="HQ151" s="1">
        <v>32321</v>
      </c>
      <c r="HR151" s="1">
        <v>3116</v>
      </c>
      <c r="HS151" s="1">
        <v>1542</v>
      </c>
      <c r="HT151" s="1">
        <v>11828</v>
      </c>
      <c r="HU151" s="1">
        <v>8394</v>
      </c>
      <c r="HV151" s="1">
        <v>39642</v>
      </c>
      <c r="HW151" s="1">
        <v>5296</v>
      </c>
      <c r="HX151" s="1">
        <v>14358</v>
      </c>
      <c r="HY151" s="1">
        <v>9877</v>
      </c>
      <c r="HZ151" s="1">
        <v>3023</v>
      </c>
      <c r="IA151" s="1">
        <v>14408</v>
      </c>
      <c r="IB151" s="1">
        <v>16759</v>
      </c>
      <c r="IC151" s="1">
        <v>19104</v>
      </c>
      <c r="ID151" s="1">
        <v>2022</v>
      </c>
      <c r="IE151" s="1">
        <v>65308</v>
      </c>
      <c r="IF151" s="1">
        <v>108305</v>
      </c>
      <c r="IG151" s="1">
        <v>19886</v>
      </c>
      <c r="IH151" s="1">
        <v>103831</v>
      </c>
      <c r="II151" s="1">
        <v>23298</v>
      </c>
      <c r="IJ151" s="1">
        <v>59044</v>
      </c>
      <c r="IK151" s="1">
        <v>3414</v>
      </c>
      <c r="IL151" s="1">
        <v>173</v>
      </c>
      <c r="IM151" s="1">
        <v>1797</v>
      </c>
      <c r="IN151" s="1">
        <v>2657748</v>
      </c>
      <c r="IO151" s="1">
        <v>62</v>
      </c>
      <c r="IP151" s="1">
        <v>84</v>
      </c>
      <c r="IQ151" s="1">
        <v>1320</v>
      </c>
      <c r="IR151" s="1">
        <v>2317</v>
      </c>
      <c r="IS151" s="1">
        <v>162</v>
      </c>
      <c r="IT151" s="1">
        <v>221</v>
      </c>
      <c r="IU151" s="1">
        <v>778</v>
      </c>
      <c r="IV151" s="1">
        <v>79</v>
      </c>
      <c r="IW151" s="1">
        <v>4295</v>
      </c>
      <c r="IX151" s="1">
        <v>6070</v>
      </c>
      <c r="IY151" s="1">
        <v>26</v>
      </c>
      <c r="IZ151" s="1">
        <v>133</v>
      </c>
      <c r="JA151" s="1">
        <v>3238</v>
      </c>
      <c r="JB151" s="1">
        <v>22837</v>
      </c>
      <c r="JC151" s="1">
        <v>45</v>
      </c>
      <c r="JD151" s="1">
        <v>80</v>
      </c>
      <c r="JE151" s="1">
        <v>22</v>
      </c>
      <c r="JF151" s="1">
        <v>3767</v>
      </c>
      <c r="JG151" s="1">
        <v>142</v>
      </c>
      <c r="JH151" s="1">
        <v>1444</v>
      </c>
      <c r="JI151" s="1">
        <v>22</v>
      </c>
      <c r="JJ151" s="1">
        <v>6505</v>
      </c>
      <c r="JK151" s="1">
        <v>80</v>
      </c>
      <c r="JL151" s="1">
        <v>21</v>
      </c>
      <c r="JM151" s="1">
        <v>825</v>
      </c>
      <c r="JN151" s="1">
        <v>8041</v>
      </c>
      <c r="JO151" s="1">
        <v>3630</v>
      </c>
      <c r="JP151" s="1">
        <v>973</v>
      </c>
      <c r="JQ151" s="1">
        <v>64</v>
      </c>
      <c r="JR151" s="1">
        <v>29</v>
      </c>
      <c r="JS151" s="1">
        <v>2135</v>
      </c>
      <c r="JT151" s="1">
        <v>154</v>
      </c>
      <c r="JU151" s="1">
        <v>11664</v>
      </c>
      <c r="JV151" s="1">
        <v>32</v>
      </c>
      <c r="JW151" s="1">
        <v>4563</v>
      </c>
      <c r="JX151" s="1">
        <v>5662</v>
      </c>
      <c r="JY151" s="1">
        <v>328</v>
      </c>
      <c r="JZ151" s="1">
        <v>13</v>
      </c>
      <c r="KA151" s="1">
        <v>108</v>
      </c>
      <c r="KB151" s="1">
        <v>2418</v>
      </c>
      <c r="KC151" s="1">
        <v>20</v>
      </c>
      <c r="KD151" s="1">
        <v>2679</v>
      </c>
      <c r="KE151" s="1">
        <v>2164</v>
      </c>
      <c r="KF151" s="1">
        <v>9114</v>
      </c>
      <c r="KG151" s="1">
        <v>9251</v>
      </c>
      <c r="KH151" s="1">
        <v>375</v>
      </c>
      <c r="KI151" s="1">
        <v>632</v>
      </c>
      <c r="KJ151" s="1">
        <v>91</v>
      </c>
      <c r="KK151" s="1">
        <v>14241</v>
      </c>
      <c r="KL151" s="1">
        <v>2805</v>
      </c>
      <c r="KM151" s="1">
        <v>388</v>
      </c>
      <c r="KN151" s="1">
        <v>6191</v>
      </c>
      <c r="KO151" s="1">
        <v>368</v>
      </c>
      <c r="KP151" s="1">
        <v>48</v>
      </c>
      <c r="KQ151" s="1">
        <v>15</v>
      </c>
      <c r="KR151" s="1">
        <v>21</v>
      </c>
      <c r="KS151" s="1">
        <v>352</v>
      </c>
      <c r="KT151" s="1">
        <v>49</v>
      </c>
      <c r="KU151" s="1">
        <v>2103</v>
      </c>
      <c r="KV151" s="1">
        <v>3</v>
      </c>
      <c r="KW151" s="1">
        <v>17</v>
      </c>
      <c r="KX151" s="1">
        <v>57</v>
      </c>
      <c r="KY151" s="1">
        <v>56</v>
      </c>
      <c r="KZ151" s="1">
        <v>2499</v>
      </c>
      <c r="LA151" s="1">
        <v>29</v>
      </c>
      <c r="LB151" s="1">
        <v>61</v>
      </c>
      <c r="LC151" s="1">
        <v>142</v>
      </c>
      <c r="LD151" s="1">
        <v>11</v>
      </c>
      <c r="LE151" s="1">
        <v>187</v>
      </c>
      <c r="LF151" s="1">
        <v>163</v>
      </c>
      <c r="LG151" s="1">
        <v>181</v>
      </c>
      <c r="LH151" s="1">
        <v>11</v>
      </c>
      <c r="LI151" s="1">
        <v>6499</v>
      </c>
      <c r="LJ151" s="1">
        <v>14332</v>
      </c>
      <c r="LK151" s="1">
        <v>500</v>
      </c>
      <c r="LL151" s="1">
        <v>42465</v>
      </c>
      <c r="LM151" s="1">
        <v>684</v>
      </c>
      <c r="LN151" s="1">
        <v>789</v>
      </c>
      <c r="LO151" s="1">
        <v>34</v>
      </c>
      <c r="LP151" s="1">
        <v>0</v>
      </c>
      <c r="LQ151" s="1">
        <v>78</v>
      </c>
      <c r="LR151" s="1">
        <v>214058</v>
      </c>
      <c r="LS151" s="1">
        <v>9</v>
      </c>
      <c r="LT151" s="1">
        <v>11</v>
      </c>
      <c r="LU151" s="1">
        <v>56</v>
      </c>
      <c r="LV151" s="1">
        <v>185</v>
      </c>
      <c r="LW151" s="1">
        <v>33</v>
      </c>
      <c r="LX151" s="1">
        <v>31</v>
      </c>
      <c r="LY151" s="1">
        <v>2928</v>
      </c>
      <c r="LZ151" s="1">
        <v>12</v>
      </c>
      <c r="MA151" s="1">
        <v>1501</v>
      </c>
      <c r="MB151" s="1">
        <v>70</v>
      </c>
      <c r="MC151" s="1">
        <v>0</v>
      </c>
      <c r="MD151" s="1">
        <v>11</v>
      </c>
      <c r="ME151" s="1">
        <v>93</v>
      </c>
      <c r="MF151" s="1">
        <v>280</v>
      </c>
      <c r="MG151" s="1">
        <v>10</v>
      </c>
      <c r="MH151" s="1">
        <v>14</v>
      </c>
      <c r="MI151" s="1">
        <v>13</v>
      </c>
      <c r="MJ151" s="1">
        <v>351</v>
      </c>
      <c r="MK151" s="1">
        <v>25</v>
      </c>
      <c r="ML151" s="1">
        <v>330</v>
      </c>
      <c r="MM151" s="1">
        <v>5</v>
      </c>
      <c r="MN151" s="1">
        <v>25585</v>
      </c>
      <c r="MO151" s="1">
        <v>8</v>
      </c>
      <c r="MP151" s="1">
        <v>6</v>
      </c>
      <c r="MQ151" s="1">
        <v>59</v>
      </c>
      <c r="MR151" s="1">
        <v>185</v>
      </c>
      <c r="MS151" s="1">
        <v>170</v>
      </c>
      <c r="MT151" s="1">
        <v>24</v>
      </c>
      <c r="MU151" s="1">
        <v>25</v>
      </c>
      <c r="MV151" s="1">
        <v>0</v>
      </c>
      <c r="MW151" s="1">
        <v>93</v>
      </c>
      <c r="MX151" s="1">
        <v>5</v>
      </c>
      <c r="MY151" s="1">
        <v>95</v>
      </c>
      <c r="MZ151" s="1">
        <v>8</v>
      </c>
      <c r="NA151" s="1">
        <v>1674</v>
      </c>
      <c r="NB151" s="1">
        <v>149</v>
      </c>
      <c r="NC151" s="1">
        <v>40</v>
      </c>
      <c r="ND151" s="1">
        <v>0</v>
      </c>
      <c r="NE151" s="1">
        <v>55</v>
      </c>
      <c r="NF151" s="1">
        <v>344</v>
      </c>
      <c r="NG151" s="1">
        <v>16</v>
      </c>
      <c r="NH151" s="1">
        <v>124</v>
      </c>
      <c r="NI151" s="1">
        <v>111</v>
      </c>
      <c r="NJ151" s="1">
        <v>594</v>
      </c>
      <c r="NK151" s="1">
        <v>58</v>
      </c>
      <c r="NL151" s="1">
        <v>17</v>
      </c>
      <c r="NM151" s="1">
        <v>16</v>
      </c>
      <c r="NN151" s="1">
        <v>10</v>
      </c>
      <c r="NO151" s="1">
        <v>735</v>
      </c>
      <c r="NP151" s="1">
        <v>120</v>
      </c>
      <c r="NQ151" s="1">
        <v>21</v>
      </c>
      <c r="NR151" s="1">
        <v>331</v>
      </c>
      <c r="NS151" s="1">
        <v>359</v>
      </c>
      <c r="NT151" s="1">
        <v>45</v>
      </c>
      <c r="NU151" s="1">
        <v>9</v>
      </c>
      <c r="NV151" s="1">
        <v>3</v>
      </c>
      <c r="NW151" s="1">
        <v>78</v>
      </c>
      <c r="NX151" s="1">
        <v>5</v>
      </c>
      <c r="NY151" s="1">
        <v>3408</v>
      </c>
      <c r="NZ151" s="1">
        <v>3</v>
      </c>
      <c r="OA151" s="1">
        <v>3</v>
      </c>
      <c r="OB151" s="1">
        <v>28</v>
      </c>
      <c r="OC151" s="1">
        <v>6</v>
      </c>
      <c r="OD151" s="1">
        <v>4523</v>
      </c>
      <c r="OE151" s="1">
        <v>9</v>
      </c>
      <c r="OF151" s="1">
        <v>55</v>
      </c>
      <c r="OG151" s="1">
        <v>3</v>
      </c>
      <c r="OH151" s="1">
        <v>0</v>
      </c>
      <c r="OI151" s="1">
        <v>13</v>
      </c>
      <c r="OJ151" s="1">
        <v>30</v>
      </c>
      <c r="OK151" s="1">
        <v>18</v>
      </c>
      <c r="OL151" s="1">
        <v>0</v>
      </c>
      <c r="OM151" s="1">
        <v>261</v>
      </c>
      <c r="ON151" s="1">
        <v>82</v>
      </c>
      <c r="OO151" s="1">
        <v>23</v>
      </c>
      <c r="OP151" s="1">
        <v>115</v>
      </c>
      <c r="OQ151" s="1">
        <v>665</v>
      </c>
      <c r="OR151" s="1">
        <v>209</v>
      </c>
      <c r="OS151" s="1">
        <v>6</v>
      </c>
      <c r="OT151" s="1">
        <v>0</v>
      </c>
      <c r="OU151" s="1">
        <v>21</v>
      </c>
      <c r="OV151" s="1">
        <v>46645</v>
      </c>
      <c r="OW151" s="1">
        <v>71</v>
      </c>
      <c r="OX151" s="1">
        <v>62</v>
      </c>
      <c r="OY151" s="1">
        <v>1105</v>
      </c>
      <c r="OZ151" s="1">
        <v>807</v>
      </c>
      <c r="PA151" s="1">
        <v>206</v>
      </c>
      <c r="PB151" s="1">
        <v>299</v>
      </c>
      <c r="PC151" s="1">
        <v>344</v>
      </c>
      <c r="PD151" s="1">
        <v>70</v>
      </c>
      <c r="PE151" s="1">
        <v>988</v>
      </c>
      <c r="PF151" s="1">
        <v>4027</v>
      </c>
      <c r="PG151" s="1">
        <v>19</v>
      </c>
      <c r="PH151" s="1">
        <v>103</v>
      </c>
      <c r="PI151" s="1">
        <v>3469</v>
      </c>
      <c r="PJ151" s="1">
        <v>16593</v>
      </c>
      <c r="PK151" s="1">
        <v>86</v>
      </c>
      <c r="PL151" s="1">
        <v>80</v>
      </c>
      <c r="PM151" s="1">
        <v>51</v>
      </c>
      <c r="PN151" s="1">
        <v>1199</v>
      </c>
      <c r="PO151" s="1">
        <v>248</v>
      </c>
      <c r="PP151" s="1">
        <v>887</v>
      </c>
      <c r="PQ151" s="1">
        <v>31</v>
      </c>
      <c r="PR151" s="1">
        <v>864</v>
      </c>
      <c r="PS151" s="1">
        <v>81</v>
      </c>
      <c r="PT151" s="1">
        <v>84</v>
      </c>
      <c r="PU151" s="1">
        <v>780</v>
      </c>
      <c r="PV151" s="1">
        <v>5302</v>
      </c>
      <c r="PW151" s="1">
        <v>2667</v>
      </c>
      <c r="PX151" s="1">
        <v>1672</v>
      </c>
      <c r="PY151" s="1">
        <v>120</v>
      </c>
      <c r="PZ151" s="1">
        <v>31</v>
      </c>
      <c r="QA151" s="1">
        <v>838</v>
      </c>
      <c r="QB151" s="1">
        <v>74</v>
      </c>
      <c r="QC151" s="1">
        <v>11557</v>
      </c>
      <c r="QD151" s="1">
        <v>37</v>
      </c>
      <c r="QE151" s="1">
        <v>1341</v>
      </c>
      <c r="QF151" s="1">
        <v>1888</v>
      </c>
      <c r="QG151" s="1">
        <v>420</v>
      </c>
      <c r="QH151" s="1">
        <v>44</v>
      </c>
      <c r="QI151" s="1">
        <v>174</v>
      </c>
      <c r="QJ151" s="1">
        <v>1425</v>
      </c>
      <c r="QK151" s="1">
        <v>31</v>
      </c>
      <c r="QL151" s="1">
        <v>505</v>
      </c>
      <c r="QM151" s="1">
        <v>1157</v>
      </c>
      <c r="QN151" s="1">
        <v>1165</v>
      </c>
      <c r="QO151" s="1">
        <v>9910</v>
      </c>
      <c r="QP151" s="1">
        <v>521</v>
      </c>
      <c r="QQ151" s="1">
        <v>1340</v>
      </c>
      <c r="QR151" s="1">
        <v>204</v>
      </c>
      <c r="QS151" s="1">
        <v>2688</v>
      </c>
      <c r="QT151" s="1">
        <v>637</v>
      </c>
      <c r="QU151" s="1">
        <v>620</v>
      </c>
      <c r="QV151" s="1">
        <v>1081</v>
      </c>
      <c r="QW151" s="1">
        <v>492</v>
      </c>
      <c r="QX151" s="1">
        <v>154</v>
      </c>
      <c r="QY151" s="1">
        <v>49</v>
      </c>
      <c r="QZ151" s="1">
        <v>95</v>
      </c>
      <c r="RA151" s="1">
        <v>248</v>
      </c>
      <c r="RB151" s="1">
        <v>73</v>
      </c>
      <c r="RC151" s="1">
        <v>518</v>
      </c>
      <c r="RD151" s="1">
        <v>37</v>
      </c>
      <c r="RE151" s="1">
        <v>0</v>
      </c>
      <c r="RF151" s="1">
        <v>128</v>
      </c>
      <c r="RG151" s="1">
        <v>35</v>
      </c>
      <c r="RH151" s="1">
        <v>487</v>
      </c>
      <c r="RI151" s="1">
        <v>37</v>
      </c>
      <c r="RJ151" s="1">
        <v>106</v>
      </c>
      <c r="RK151" s="1">
        <v>232</v>
      </c>
      <c r="RL151" s="1">
        <v>34</v>
      </c>
      <c r="RM151" s="1">
        <v>133</v>
      </c>
      <c r="RN151" s="1">
        <v>116</v>
      </c>
      <c r="RO151" s="1">
        <v>236</v>
      </c>
      <c r="RP151" s="1">
        <v>7</v>
      </c>
      <c r="RQ151" s="1">
        <v>1853</v>
      </c>
      <c r="RR151" s="1">
        <v>9283</v>
      </c>
      <c r="RS151" s="1">
        <v>304</v>
      </c>
      <c r="RT151" s="1">
        <v>19172</v>
      </c>
      <c r="RU151" s="1">
        <v>392</v>
      </c>
      <c r="RV151" s="1">
        <v>994</v>
      </c>
      <c r="RW151" s="1">
        <v>32</v>
      </c>
      <c r="RX151" s="1">
        <v>0</v>
      </c>
      <c r="RY151" s="1">
        <v>68</v>
      </c>
      <c r="RZ151" s="1">
        <v>115311</v>
      </c>
      <c r="SA151" s="1">
        <v>5667</v>
      </c>
      <c r="SB151" s="1">
        <v>4853</v>
      </c>
      <c r="SC151" s="1">
        <v>51845</v>
      </c>
      <c r="SD151" s="1">
        <v>64978</v>
      </c>
      <c r="SE151" s="1">
        <v>16862</v>
      </c>
      <c r="SF151" s="1">
        <v>25217</v>
      </c>
      <c r="SG151" s="1">
        <v>51058</v>
      </c>
      <c r="SH151" s="1">
        <v>6823</v>
      </c>
      <c r="SI151" s="1">
        <v>83915</v>
      </c>
      <c r="SJ151" s="1">
        <v>138768</v>
      </c>
      <c r="SK151" s="1">
        <v>3361</v>
      </c>
      <c r="SL151" s="1">
        <v>19419</v>
      </c>
      <c r="SM151" s="1">
        <v>58001</v>
      </c>
      <c r="SN151" s="1">
        <v>238690</v>
      </c>
      <c r="SO151" s="1">
        <v>6182</v>
      </c>
      <c r="SP151" s="1">
        <v>10144</v>
      </c>
      <c r="SQ151" s="1">
        <v>8021</v>
      </c>
      <c r="SR151" s="1">
        <v>72277</v>
      </c>
      <c r="SS151" s="1">
        <v>20546</v>
      </c>
      <c r="ST151" s="1">
        <v>58685</v>
      </c>
      <c r="SU151" s="1">
        <v>5306</v>
      </c>
      <c r="SV151" s="1">
        <v>84624</v>
      </c>
      <c r="SW151" s="1">
        <v>8801</v>
      </c>
      <c r="SX151" s="1">
        <v>10829</v>
      </c>
      <c r="SY151" s="1">
        <v>55498</v>
      </c>
      <c r="SZ151" s="1">
        <v>114005</v>
      </c>
      <c r="TA151" s="1">
        <v>132432</v>
      </c>
      <c r="TB151" s="1">
        <v>38546</v>
      </c>
      <c r="TC151" s="1">
        <v>6225</v>
      </c>
      <c r="TD151" s="1">
        <v>3176</v>
      </c>
      <c r="TE151" s="1">
        <v>50482</v>
      </c>
      <c r="TF151" s="1">
        <v>10297</v>
      </c>
      <c r="TG151" s="1">
        <v>181115</v>
      </c>
      <c r="TH151" s="1">
        <v>7609</v>
      </c>
      <c r="TI151" s="1">
        <v>85750</v>
      </c>
      <c r="TJ151" s="1">
        <v>84914</v>
      </c>
      <c r="TK151" s="1">
        <v>33156</v>
      </c>
      <c r="TL151" s="1">
        <v>3666</v>
      </c>
      <c r="TM151" s="1">
        <v>22427</v>
      </c>
      <c r="TN151" s="1">
        <v>72097</v>
      </c>
      <c r="TO151" s="1">
        <v>4242</v>
      </c>
      <c r="TP151" s="1">
        <v>40931</v>
      </c>
      <c r="TQ151" s="1">
        <v>56547</v>
      </c>
      <c r="TR151" s="1">
        <v>61659</v>
      </c>
      <c r="TS151" s="1">
        <v>121553</v>
      </c>
      <c r="TT151" s="1">
        <v>27306</v>
      </c>
      <c r="TU151" s="1">
        <v>24644</v>
      </c>
      <c r="TV151" s="1">
        <v>16409</v>
      </c>
      <c r="TW151" s="1">
        <v>111396</v>
      </c>
      <c r="TX151" s="1">
        <v>76249</v>
      </c>
      <c r="TY151" s="1">
        <v>17954</v>
      </c>
      <c r="TZ151" s="1">
        <v>90786</v>
      </c>
      <c r="UA151" s="1">
        <v>73882</v>
      </c>
      <c r="UB151" s="1">
        <v>5985</v>
      </c>
      <c r="UC151" s="1">
        <v>8707</v>
      </c>
      <c r="UD151" s="1">
        <v>5965</v>
      </c>
      <c r="UE151" s="1">
        <v>28589</v>
      </c>
      <c r="UF151" s="1">
        <v>5401</v>
      </c>
      <c r="UG151" s="1">
        <v>41463</v>
      </c>
      <c r="UH151" s="1">
        <v>3198</v>
      </c>
      <c r="UI151" s="1">
        <v>1588</v>
      </c>
      <c r="UJ151" s="1">
        <v>12221</v>
      </c>
      <c r="UK151" s="1">
        <v>8587</v>
      </c>
      <c r="UL151" s="1">
        <v>50730</v>
      </c>
      <c r="UM151" s="1">
        <v>5506</v>
      </c>
      <c r="UN151" s="1">
        <v>14875</v>
      </c>
      <c r="UO151" s="1">
        <v>11630</v>
      </c>
      <c r="UP151" s="1">
        <v>3109</v>
      </c>
      <c r="UQ151" s="1">
        <v>15068</v>
      </c>
      <c r="UR151" s="1">
        <v>17499</v>
      </c>
      <c r="US151" s="1">
        <v>19967</v>
      </c>
      <c r="UT151" s="1">
        <v>2066</v>
      </c>
      <c r="UU151" s="1">
        <v>85812</v>
      </c>
      <c r="UV151" s="1">
        <v>160366</v>
      </c>
      <c r="UW151" s="1">
        <v>21202</v>
      </c>
      <c r="UX151" s="1">
        <v>202588</v>
      </c>
      <c r="UY151" s="1">
        <v>30262</v>
      </c>
      <c r="UZ151" s="1">
        <v>63017</v>
      </c>
      <c r="VA151" s="1">
        <v>3537</v>
      </c>
      <c r="VB151" s="1">
        <v>184</v>
      </c>
      <c r="VC151" s="1">
        <v>2299</v>
      </c>
      <c r="VD151" s="1">
        <v>3511275</v>
      </c>
    </row>
  </sheetData>
  <sheetProtection sheet="1" objects="1" scenarios="1"/>
  <sortState xmlns:xlrd2="http://schemas.microsoft.com/office/spreadsheetml/2017/richdata2" ref="A6:VD150">
    <sortCondition ref="B6:B150"/>
  </sortState>
  <mergeCells count="1">
    <mergeCell ref="B1:J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C1D-C57A-467E-BADA-9966EF427478}">
  <sheetPr>
    <pageSetUpPr fitToPage="1"/>
  </sheetPr>
  <dimension ref="A1:H64"/>
  <sheetViews>
    <sheetView showGridLines="0" showRowColHeaders="0" workbookViewId="0">
      <pane xSplit="8" ySplit="3" topLeftCell="I21" activePane="bottomRight" state="frozen"/>
      <selection pane="topRight" activeCell="I1" sqref="I1"/>
      <selection pane="bottomLeft" activeCell="A4" sqref="A4"/>
      <selection pane="bottomRight" activeCell="I30" sqref="I30"/>
    </sheetView>
  </sheetViews>
  <sheetFormatPr defaultColWidth="8.7265625" defaultRowHeight="10.5" x14ac:dyDescent="0.25"/>
  <cols>
    <col min="1" max="1" width="22.81640625" style="1" customWidth="1"/>
    <col min="2" max="6" width="8.7265625" style="1"/>
    <col min="7" max="7" width="9.7265625" style="1" customWidth="1"/>
    <col min="8" max="16384" width="8.7265625" style="1"/>
  </cols>
  <sheetData>
    <row r="1" spans="1:8" ht="21" x14ac:dyDescent="0.5">
      <c r="A1" s="142" t="s">
        <v>513</v>
      </c>
    </row>
    <row r="3" spans="1:8" x14ac:dyDescent="0.25">
      <c r="A3" s="143"/>
      <c r="B3" s="144" t="s">
        <v>1</v>
      </c>
      <c r="C3" s="144" t="s">
        <v>2</v>
      </c>
      <c r="D3" s="144" t="s">
        <v>3</v>
      </c>
      <c r="E3" s="144" t="s">
        <v>0</v>
      </c>
      <c r="F3" s="144" t="s">
        <v>4</v>
      </c>
      <c r="G3" s="144" t="s">
        <v>5</v>
      </c>
      <c r="H3" s="144" t="s">
        <v>514</v>
      </c>
    </row>
    <row r="4" spans="1:8" x14ac:dyDescent="0.25">
      <c r="A4" s="1" t="s">
        <v>515</v>
      </c>
      <c r="B4" s="145">
        <v>2.1549873121218037</v>
      </c>
      <c r="C4" s="145">
        <v>28.838571149716962</v>
      </c>
      <c r="D4" s="145">
        <v>1.8446222916260004</v>
      </c>
      <c r="E4" s="145">
        <v>1.4093304704274838</v>
      </c>
      <c r="F4" s="145">
        <v>0.26937341401522547</v>
      </c>
      <c r="G4" s="145">
        <v>1.1692367753269568</v>
      </c>
      <c r="H4" s="145">
        <v>64.313878586765568</v>
      </c>
    </row>
    <row r="5" spans="1:8" x14ac:dyDescent="0.25">
      <c r="A5" s="146" t="s">
        <v>516</v>
      </c>
      <c r="B5" s="147">
        <v>2.4129329635437302</v>
      </c>
      <c r="C5" s="147">
        <v>33.183408574728936</v>
      </c>
      <c r="D5" s="147">
        <v>1.0797930815118217</v>
      </c>
      <c r="E5" s="147">
        <v>1.4865988471046478</v>
      </c>
      <c r="F5" s="147">
        <v>0.80635710738221322</v>
      </c>
      <c r="G5" s="147">
        <v>0.97209278966077195</v>
      </c>
      <c r="H5" s="147">
        <v>60.058816636067881</v>
      </c>
    </row>
    <row r="6" spans="1:8" x14ac:dyDescent="0.25">
      <c r="A6" s="146" t="s">
        <v>517</v>
      </c>
      <c r="B6" s="147">
        <v>2.8177282066334017</v>
      </c>
      <c r="C6" s="147">
        <v>32.814793073084822</v>
      </c>
      <c r="D6" s="147">
        <v>1.1447020839448196</v>
      </c>
      <c r="E6" s="147">
        <v>2.7590255356618725</v>
      </c>
      <c r="F6" s="147">
        <v>0.11740534194305841</v>
      </c>
      <c r="G6" s="147">
        <v>0.85118872908717336</v>
      </c>
      <c r="H6" s="147">
        <v>59.495157029644851</v>
      </c>
    </row>
    <row r="7" spans="1:8" x14ac:dyDescent="0.25">
      <c r="A7" s="146" t="s">
        <v>518</v>
      </c>
      <c r="B7" s="147">
        <v>1.7439198470198498</v>
      </c>
      <c r="C7" s="147">
        <v>36.358372161921949</v>
      </c>
      <c r="D7" s="147">
        <v>0.57367556357564164</v>
      </c>
      <c r="E7" s="147">
        <v>0.40130356325244415</v>
      </c>
      <c r="F7" s="147">
        <v>0.89283309542406208</v>
      </c>
      <c r="G7" s="147">
        <v>1.0961781895553342</v>
      </c>
      <c r="H7" s="147">
        <v>58.933717579250725</v>
      </c>
    </row>
    <row r="8" spans="1:8" x14ac:dyDescent="0.25">
      <c r="A8" s="146" t="s">
        <v>519</v>
      </c>
      <c r="B8" s="147">
        <v>1.264400112391121</v>
      </c>
      <c r="C8" s="147">
        <v>37.248290718366583</v>
      </c>
      <c r="D8" s="147">
        <v>0.52917486185258034</v>
      </c>
      <c r="E8" s="147">
        <v>0.98810527301676498</v>
      </c>
      <c r="F8" s="147">
        <v>0.42614966750960009</v>
      </c>
      <c r="G8" s="147">
        <v>0.84995785332958695</v>
      </c>
      <c r="H8" s="147">
        <v>58.693921513533766</v>
      </c>
    </row>
    <row r="9" spans="1:8" x14ac:dyDescent="0.25">
      <c r="A9" s="146" t="s">
        <v>520</v>
      </c>
      <c r="B9" s="147">
        <v>2.2382608910952375</v>
      </c>
      <c r="C9" s="147">
        <v>35.610384144001387</v>
      </c>
      <c r="D9" s="147">
        <v>0.65612736298698882</v>
      </c>
      <c r="E9" s="147">
        <v>1.0547556854054991</v>
      </c>
      <c r="F9" s="147">
        <v>0.722978075442267</v>
      </c>
      <c r="G9" s="147">
        <v>1.2701635366502841</v>
      </c>
      <c r="H9" s="147">
        <v>58.44733030441833</v>
      </c>
    </row>
    <row r="10" spans="1:8" x14ac:dyDescent="0.25">
      <c r="A10" s="146" t="s">
        <v>521</v>
      </c>
      <c r="B10" s="147">
        <v>2.0206139700430077</v>
      </c>
      <c r="C10" s="147">
        <v>33.990805279549164</v>
      </c>
      <c r="D10" s="147">
        <v>2.0651045528696428</v>
      </c>
      <c r="E10" s="147">
        <v>2.7917840723713483</v>
      </c>
      <c r="F10" s="147">
        <v>0.48568886252409904</v>
      </c>
      <c r="G10" s="147">
        <v>0.71926442236393295</v>
      </c>
      <c r="H10" s="147">
        <v>57.926738840278816</v>
      </c>
    </row>
    <row r="11" spans="1:8" x14ac:dyDescent="0.25">
      <c r="A11" s="146" t="s">
        <v>522</v>
      </c>
      <c r="B11" s="147">
        <v>3.1669706516332283</v>
      </c>
      <c r="C11" s="147">
        <v>26.723042060465374</v>
      </c>
      <c r="D11" s="147">
        <v>6.0133753385287125</v>
      </c>
      <c r="E11" s="147">
        <v>4.4602885093682643</v>
      </c>
      <c r="F11" s="147">
        <v>0.73509091913999891</v>
      </c>
      <c r="G11" s="147">
        <v>1.5199248328082684</v>
      </c>
      <c r="H11" s="147">
        <v>57.381307688056147</v>
      </c>
    </row>
    <row r="12" spans="1:8" x14ac:dyDescent="0.25">
      <c r="A12" s="146" t="s">
        <v>523</v>
      </c>
      <c r="B12" s="147">
        <v>2.9432547015979997</v>
      </c>
      <c r="C12" s="147">
        <v>29.232797043156864</v>
      </c>
      <c r="D12" s="147">
        <v>5.2356234373301449</v>
      </c>
      <c r="E12" s="147">
        <v>3.618599847809544</v>
      </c>
      <c r="F12" s="147">
        <v>0.64273290575062503</v>
      </c>
      <c r="G12" s="147">
        <v>1.4335797369279268</v>
      </c>
      <c r="H12" s="147">
        <v>56.893412327426894</v>
      </c>
    </row>
    <row r="13" spans="1:8" x14ac:dyDescent="0.25">
      <c r="A13" s="146" t="s">
        <v>524</v>
      </c>
      <c r="B13" s="147">
        <v>2.8388321488523873</v>
      </c>
      <c r="C13" s="147">
        <v>37.147989520089112</v>
      </c>
      <c r="D13" s="147">
        <v>1.2715520622519259</v>
      </c>
      <c r="E13" s="147">
        <v>1.6669019940069969</v>
      </c>
      <c r="F13" s="147">
        <v>0.80560392839773465</v>
      </c>
      <c r="G13" s="147">
        <v>1.1021163772140379</v>
      </c>
      <c r="H13" s="147">
        <v>55.16700396918781</v>
      </c>
    </row>
    <row r="14" spans="1:8" x14ac:dyDescent="0.25">
      <c r="A14" s="146" t="s">
        <v>525</v>
      </c>
      <c r="B14" s="147">
        <v>1.1618422361484133</v>
      </c>
      <c r="C14" s="147">
        <v>41.71988461155874</v>
      </c>
      <c r="D14" s="147">
        <v>0.33522331642295833</v>
      </c>
      <c r="E14" s="147">
        <v>1.0683378096090719</v>
      </c>
      <c r="F14" s="147">
        <v>0.31930766935243216</v>
      </c>
      <c r="G14" s="147">
        <v>0.61573659604098274</v>
      </c>
      <c r="H14" s="147">
        <v>54.779667760867397</v>
      </c>
    </row>
    <row r="15" spans="1:8" x14ac:dyDescent="0.25">
      <c r="A15" s="146" t="s">
        <v>526</v>
      </c>
      <c r="B15" s="147">
        <v>2.6465052076797591</v>
      </c>
      <c r="C15" s="147">
        <v>33.704354373196132</v>
      </c>
      <c r="D15" s="147">
        <v>2.6502697954573975</v>
      </c>
      <c r="E15" s="147">
        <v>3.2563684276571712</v>
      </c>
      <c r="F15" s="147">
        <v>1.0716526540343834</v>
      </c>
      <c r="G15" s="147">
        <v>1.9036265528924581</v>
      </c>
      <c r="H15" s="147">
        <v>54.767222989082697</v>
      </c>
    </row>
    <row r="16" spans="1:8" x14ac:dyDescent="0.25">
      <c r="A16" s="146" t="s">
        <v>527</v>
      </c>
      <c r="B16" s="147">
        <v>1.036485772881897</v>
      </c>
      <c r="C16" s="147">
        <v>41.945744145206255</v>
      </c>
      <c r="D16" s="147">
        <v>0.56490930749487289</v>
      </c>
      <c r="E16" s="147">
        <v>0.47771678394675116</v>
      </c>
      <c r="F16" s="147">
        <v>0.13263088089010058</v>
      </c>
      <c r="G16" s="147">
        <v>1.7413943435385426</v>
      </c>
      <c r="H16" s="147">
        <v>54.10111876604158</v>
      </c>
    </row>
    <row r="17" spans="1:8" x14ac:dyDescent="0.25">
      <c r="A17" s="146" t="s">
        <v>528</v>
      </c>
      <c r="B17" s="147">
        <v>2.2557728994049144</v>
      </c>
      <c r="C17" s="147">
        <v>38.220722644571623</v>
      </c>
      <c r="D17" s="147">
        <v>1.5062213490504257</v>
      </c>
      <c r="E17" s="147">
        <v>2.2180461831952396</v>
      </c>
      <c r="F17" s="147">
        <v>1.4991031007089775</v>
      </c>
      <c r="G17" s="147">
        <v>1.1061757922610402</v>
      </c>
      <c r="H17" s="147">
        <v>53.193958030807778</v>
      </c>
    </row>
    <row r="18" spans="1:8" x14ac:dyDescent="0.25">
      <c r="A18" s="146" t="s">
        <v>529</v>
      </c>
      <c r="B18" s="147">
        <v>3.0091337079382985</v>
      </c>
      <c r="C18" s="147">
        <v>35.5281713058382</v>
      </c>
      <c r="D18" s="147">
        <v>1.978608465493676</v>
      </c>
      <c r="E18" s="147">
        <v>3.9225045017681639</v>
      </c>
      <c r="F18" s="147">
        <v>1.01099950100883</v>
      </c>
      <c r="G18" s="147">
        <v>1.7291128804807672</v>
      </c>
      <c r="H18" s="147">
        <v>52.821469637472063</v>
      </c>
    </row>
    <row r="19" spans="1:8" x14ac:dyDescent="0.25">
      <c r="A19" s="146" t="s">
        <v>530</v>
      </c>
      <c r="B19" s="147">
        <v>5.9705366993315589</v>
      </c>
      <c r="C19" s="147">
        <v>34.330586021156471</v>
      </c>
      <c r="D19" s="147">
        <v>2.7581283665390357</v>
      </c>
      <c r="E19" s="147">
        <v>1.2330456226880395</v>
      </c>
      <c r="F19" s="147">
        <v>0.73982737361282369</v>
      </c>
      <c r="G19" s="147">
        <v>3.4590174573301318</v>
      </c>
      <c r="H19" s="147">
        <v>51.508858459341944</v>
      </c>
    </row>
    <row r="20" spans="1:8" x14ac:dyDescent="0.25">
      <c r="A20" s="146" t="s">
        <v>531</v>
      </c>
      <c r="B20" s="147">
        <v>1.5547805870386515</v>
      </c>
      <c r="C20" s="147">
        <v>42.779583102163748</v>
      </c>
      <c r="D20" s="147">
        <v>1.1135769200285328</v>
      </c>
      <c r="E20" s="147">
        <v>1.7119759055242927</v>
      </c>
      <c r="F20" s="147">
        <v>0.58915220205542784</v>
      </c>
      <c r="G20" s="147">
        <v>0.7608781802330189</v>
      </c>
      <c r="H20" s="147">
        <v>51.490053102956324</v>
      </c>
    </row>
    <row r="21" spans="1:8" x14ac:dyDescent="0.25">
      <c r="A21" s="146" t="s">
        <v>532</v>
      </c>
      <c r="B21" s="147">
        <v>2.7558165800768015</v>
      </c>
      <c r="C21" s="147">
        <v>44.138242602213687</v>
      </c>
      <c r="D21" s="147">
        <v>1.4230856110232664</v>
      </c>
      <c r="E21" s="147">
        <v>1.2197876665913712</v>
      </c>
      <c r="F21" s="147">
        <v>9.0354641969731198E-2</v>
      </c>
      <c r="G21" s="147">
        <v>0.63248249378811838</v>
      </c>
      <c r="H21" s="147">
        <v>49.740230404337019</v>
      </c>
    </row>
    <row r="22" spans="1:8" x14ac:dyDescent="0.25">
      <c r="A22" s="146" t="s">
        <v>533</v>
      </c>
      <c r="B22" s="147">
        <v>2.9276922310260627</v>
      </c>
      <c r="C22" s="147">
        <v>41.265095264198273</v>
      </c>
      <c r="D22" s="147">
        <v>2.1627547715154236</v>
      </c>
      <c r="E22" s="147">
        <v>2.8172289496852212</v>
      </c>
      <c r="F22" s="147">
        <v>0.85048421122572715</v>
      </c>
      <c r="G22" s="147">
        <v>0.78902343814886799</v>
      </c>
      <c r="H22" s="147">
        <v>49.18772113420043</v>
      </c>
    </row>
    <row r="23" spans="1:8" x14ac:dyDescent="0.25">
      <c r="A23" s="146" t="s">
        <v>534</v>
      </c>
      <c r="B23" s="147">
        <v>2.6530490709861838</v>
      </c>
      <c r="C23" s="147">
        <v>41.05824202000953</v>
      </c>
      <c r="D23" s="147">
        <v>2.3329561696045737</v>
      </c>
      <c r="E23" s="147">
        <v>3.0818246784182945</v>
      </c>
      <c r="F23" s="147">
        <v>0.94985707479752268</v>
      </c>
      <c r="G23" s="147">
        <v>1.5558003811338734</v>
      </c>
      <c r="H23" s="147">
        <v>48.368270605050022</v>
      </c>
    </row>
    <row r="24" spans="1:8" x14ac:dyDescent="0.25">
      <c r="A24" s="146" t="s">
        <v>535</v>
      </c>
      <c r="B24" s="147">
        <v>2.0422839062275275</v>
      </c>
      <c r="C24" s="147">
        <v>45.680521597392016</v>
      </c>
      <c r="D24" s="147">
        <v>1.6683445994534734</v>
      </c>
      <c r="E24" s="147">
        <v>1.1625677165731818</v>
      </c>
      <c r="F24" s="147">
        <v>0.6783642552375474</v>
      </c>
      <c r="G24" s="147">
        <v>1.0882592645860301</v>
      </c>
      <c r="H24" s="147">
        <v>47.679658660530229</v>
      </c>
    </row>
    <row r="25" spans="1:8" x14ac:dyDescent="0.25">
      <c r="A25" s="146" t="s">
        <v>536</v>
      </c>
      <c r="B25" s="147">
        <v>4.3477251624883939</v>
      </c>
      <c r="C25" s="147">
        <v>33.992571959145771</v>
      </c>
      <c r="D25" s="147">
        <v>8.038532961931292</v>
      </c>
      <c r="E25" s="147">
        <v>4.1898792943361194</v>
      </c>
      <c r="F25" s="147">
        <v>0.95868152274837504</v>
      </c>
      <c r="G25" s="147">
        <v>1.8036211699164344</v>
      </c>
      <c r="H25" s="147">
        <v>46.668987929433612</v>
      </c>
    </row>
    <row r="26" spans="1:8" x14ac:dyDescent="0.25">
      <c r="A26" s="146" t="s">
        <v>537</v>
      </c>
      <c r="B26" s="147">
        <v>2.5843978941943084</v>
      </c>
      <c r="C26" s="147">
        <v>46.093583183006295</v>
      </c>
      <c r="D26" s="147">
        <v>1.6780178919854214</v>
      </c>
      <c r="E26" s="147">
        <v>1.3422670544490667</v>
      </c>
      <c r="F26" s="147">
        <v>1.0168243566616353</v>
      </c>
      <c r="G26" s="147">
        <v>0.93583183006295323</v>
      </c>
      <c r="H26" s="147">
        <v>46.349077789640319</v>
      </c>
    </row>
    <row r="27" spans="1:8" x14ac:dyDescent="0.25">
      <c r="A27" s="146" t="s">
        <v>538</v>
      </c>
      <c r="B27" s="147">
        <v>1.412082514734774</v>
      </c>
      <c r="C27" s="147">
        <v>49.418795022920762</v>
      </c>
      <c r="D27" s="147">
        <v>0.99050425671250819</v>
      </c>
      <c r="E27" s="147">
        <v>1.6085461689587428</v>
      </c>
      <c r="F27" s="147">
        <v>0.13506876227897838</v>
      </c>
      <c r="G27" s="147">
        <v>0.41339227242960053</v>
      </c>
      <c r="H27" s="147">
        <v>46.021611001964637</v>
      </c>
    </row>
    <row r="28" spans="1:8" x14ac:dyDescent="0.25">
      <c r="A28" s="146" t="s">
        <v>539</v>
      </c>
      <c r="B28" s="147">
        <v>6.74027294158358</v>
      </c>
      <c r="C28" s="147">
        <v>33.757596729891645</v>
      </c>
      <c r="D28" s="147">
        <v>3.5772217055604822</v>
      </c>
      <c r="E28" s="147">
        <v>6.8808529965179401</v>
      </c>
      <c r="F28" s="147">
        <v>0.71155135497545252</v>
      </c>
      <c r="G28" s="147">
        <v>2.376884313428639</v>
      </c>
      <c r="H28" s="147">
        <v>45.955619958042263</v>
      </c>
    </row>
    <row r="29" spans="1:8" x14ac:dyDescent="0.25">
      <c r="A29" s="146" t="s">
        <v>540</v>
      </c>
      <c r="B29" s="147">
        <v>2.3679614118003323</v>
      </c>
      <c r="C29" s="147">
        <v>44.59219043190015</v>
      </c>
      <c r="D29" s="147">
        <v>1.9131873658254337</v>
      </c>
      <c r="E29" s="147">
        <v>2.5393804041594792</v>
      </c>
      <c r="F29" s="147">
        <v>2.1019104835962299</v>
      </c>
      <c r="G29" s="147">
        <v>0.99552796508892705</v>
      </c>
      <c r="H29" s="147">
        <v>45.489841937629443</v>
      </c>
    </row>
    <row r="30" spans="1:8" x14ac:dyDescent="0.25">
      <c r="A30" s="146" t="s">
        <v>541</v>
      </c>
      <c r="B30" s="147">
        <v>2.0229443945456027</v>
      </c>
      <c r="C30" s="147">
        <v>45.957173185269859</v>
      </c>
      <c r="D30" s="147">
        <v>2.8466154976728992</v>
      </c>
      <c r="E30" s="147">
        <v>1.8575977790479301</v>
      </c>
      <c r="F30" s="147">
        <v>0.39091206009635016</v>
      </c>
      <c r="G30" s="147">
        <v>1.462603086470156</v>
      </c>
      <c r="H30" s="147">
        <v>45.4621539968972</v>
      </c>
    </row>
    <row r="31" spans="1:8" x14ac:dyDescent="0.25">
      <c r="A31" s="146" t="s">
        <v>542</v>
      </c>
      <c r="B31" s="147">
        <v>1.473795519132906</v>
      </c>
      <c r="C31" s="147">
        <v>50.138787918842112</v>
      </c>
      <c r="D31" s="147">
        <v>1.0607362368647149</v>
      </c>
      <c r="E31" s="147">
        <v>1.2854404864186109</v>
      </c>
      <c r="F31" s="147">
        <v>0.13548344458396669</v>
      </c>
      <c r="G31" s="147">
        <v>0.68402617143612454</v>
      </c>
      <c r="H31" s="147">
        <v>45.221730222721561</v>
      </c>
    </row>
    <row r="32" spans="1:8" x14ac:dyDescent="0.25">
      <c r="A32" s="146" t="s">
        <v>543</v>
      </c>
      <c r="B32" s="147">
        <v>1.6412404028317877</v>
      </c>
      <c r="C32" s="147">
        <v>49.003888722704161</v>
      </c>
      <c r="D32" s="147">
        <v>1.5913849835477116</v>
      </c>
      <c r="E32" s="147">
        <v>1.8227141290258251</v>
      </c>
      <c r="F32" s="147">
        <v>0.31109781633263539</v>
      </c>
      <c r="G32" s="147">
        <v>0.60225346495164034</v>
      </c>
      <c r="H32" s="147">
        <v>45.027420480606239</v>
      </c>
    </row>
    <row r="33" spans="1:8" x14ac:dyDescent="0.25">
      <c r="A33" s="146" t="s">
        <v>544</v>
      </c>
      <c r="B33" s="147">
        <v>0.85353977304804385</v>
      </c>
      <c r="C33" s="147">
        <v>51.021319087675721</v>
      </c>
      <c r="D33" s="147">
        <v>0.5128648450290747</v>
      </c>
      <c r="E33" s="147">
        <v>1.8646262631965222</v>
      </c>
      <c r="F33" s="147">
        <v>0.15101902557443686</v>
      </c>
      <c r="G33" s="147">
        <v>0.68946536442161122</v>
      </c>
      <c r="H33" s="147">
        <v>44.90716564105459</v>
      </c>
    </row>
    <row r="34" spans="1:8" x14ac:dyDescent="0.25">
      <c r="A34" s="146" t="s">
        <v>545</v>
      </c>
      <c r="B34" s="147">
        <v>4.4856167723061917</v>
      </c>
      <c r="C34" s="147">
        <v>39.341242754212033</v>
      </c>
      <c r="D34" s="147">
        <v>6.0377051844628635</v>
      </c>
      <c r="E34" s="147">
        <v>3.8815753832818678</v>
      </c>
      <c r="F34" s="147">
        <v>0.60945880058508051</v>
      </c>
      <c r="G34" s="147">
        <v>1.1268216046373043</v>
      </c>
      <c r="H34" s="147">
        <v>44.517579500514657</v>
      </c>
    </row>
    <row r="35" spans="1:8" x14ac:dyDescent="0.25">
      <c r="A35" s="146" t="s">
        <v>546</v>
      </c>
      <c r="B35" s="147">
        <v>0.96394330971238018</v>
      </c>
      <c r="C35" s="147">
        <v>52.171477699041269</v>
      </c>
      <c r="D35" s="147">
        <v>0.44680075031263022</v>
      </c>
      <c r="E35" s="147">
        <v>1.6269799916631931</v>
      </c>
      <c r="F35" s="147">
        <v>0.23186744476865359</v>
      </c>
      <c r="G35" s="147">
        <v>0.59660275114631089</v>
      </c>
      <c r="H35" s="147">
        <v>43.962328053355563</v>
      </c>
    </row>
    <row r="36" spans="1:8" x14ac:dyDescent="0.25">
      <c r="A36" s="146" t="s">
        <v>547</v>
      </c>
      <c r="B36" s="147">
        <v>3.9565538331751555</v>
      </c>
      <c r="C36" s="147">
        <v>41.448908573236316</v>
      </c>
      <c r="D36" s="147">
        <v>4.5172941052409579</v>
      </c>
      <c r="E36" s="147">
        <v>1.7610460824633554</v>
      </c>
      <c r="F36" s="147">
        <v>0.21354001898133504</v>
      </c>
      <c r="G36" s="147">
        <v>4.2639460086470526</v>
      </c>
      <c r="H36" s="147">
        <v>43.838711378255823</v>
      </c>
    </row>
    <row r="37" spans="1:8" x14ac:dyDescent="0.25">
      <c r="A37" s="146" t="s">
        <v>548</v>
      </c>
      <c r="B37" s="147">
        <v>2.7544004792742416</v>
      </c>
      <c r="C37" s="147">
        <v>46.200039939520153</v>
      </c>
      <c r="D37" s="147">
        <v>3.3064217042763815</v>
      </c>
      <c r="E37" s="147">
        <v>3.2821727098964422</v>
      </c>
      <c r="F37" s="147">
        <v>0.29241434399338145</v>
      </c>
      <c r="G37" s="147">
        <v>0.82589222035203824</v>
      </c>
      <c r="H37" s="147">
        <v>43.33865860268736</v>
      </c>
    </row>
    <row r="38" spans="1:8" x14ac:dyDescent="0.25">
      <c r="A38" s="146" t="s">
        <v>549</v>
      </c>
      <c r="B38" s="147">
        <v>2.9645497125352396</v>
      </c>
      <c r="C38" s="147">
        <v>48.285200559390887</v>
      </c>
      <c r="D38" s="147">
        <v>1.7721444057211777</v>
      </c>
      <c r="E38" s="147">
        <v>2.0462903357085249</v>
      </c>
      <c r="F38" s="147">
        <v>0.80948892687222074</v>
      </c>
      <c r="G38" s="147">
        <v>0.82798730271482157</v>
      </c>
      <c r="H38" s="147">
        <v>43.294338757057133</v>
      </c>
    </row>
    <row r="39" spans="1:8" x14ac:dyDescent="0.25">
      <c r="A39" s="146" t="s">
        <v>550</v>
      </c>
      <c r="B39" s="147">
        <v>4.2810880060734746</v>
      </c>
      <c r="C39" s="147">
        <v>42.708864663527123</v>
      </c>
      <c r="D39" s="147">
        <v>3.5005515948802501</v>
      </c>
      <c r="E39" s="147">
        <v>4.0497740240329296</v>
      </c>
      <c r="F39" s="147">
        <v>1.0889550539139512</v>
      </c>
      <c r="G39" s="147">
        <v>1.4246568842599732</v>
      </c>
      <c r="H39" s="147">
        <v>42.946109773312294</v>
      </c>
    </row>
    <row r="40" spans="1:8" x14ac:dyDescent="0.25">
      <c r="A40" s="146" t="s">
        <v>551</v>
      </c>
      <c r="B40" s="147">
        <v>3.0940096195889812</v>
      </c>
      <c r="C40" s="147">
        <v>49.514648010494092</v>
      </c>
      <c r="D40" s="147">
        <v>1.2505465675557499</v>
      </c>
      <c r="E40" s="147">
        <v>2.2719720157411456</v>
      </c>
      <c r="F40" s="147">
        <v>0.51945780498469607</v>
      </c>
      <c r="G40" s="147">
        <v>0.69610843900306074</v>
      </c>
      <c r="H40" s="147">
        <v>42.653257542632268</v>
      </c>
    </row>
    <row r="41" spans="1:8" x14ac:dyDescent="0.25">
      <c r="A41" s="146" t="s">
        <v>552</v>
      </c>
      <c r="B41" s="147">
        <v>1.7086695475926423</v>
      </c>
      <c r="C41" s="147">
        <v>50.702512524379515</v>
      </c>
      <c r="D41" s="147">
        <v>1.353015411679223</v>
      </c>
      <c r="E41" s="147">
        <v>2.0406134077784999</v>
      </c>
      <c r="F41" s="147">
        <v>0.66541741557994571</v>
      </c>
      <c r="G41" s="147">
        <v>1.1304447588817927</v>
      </c>
      <c r="H41" s="147">
        <v>42.39932693410838</v>
      </c>
    </row>
    <row r="42" spans="1:8" x14ac:dyDescent="0.25">
      <c r="A42" s="146" t="s">
        <v>553</v>
      </c>
      <c r="B42" s="147">
        <v>3.0662664511660123</v>
      </c>
      <c r="C42" s="147">
        <v>49.337335488339875</v>
      </c>
      <c r="D42" s="147">
        <v>1.9164165319787578</v>
      </c>
      <c r="E42" s="147">
        <v>1.9302701454629416</v>
      </c>
      <c r="F42" s="147">
        <v>0.59570537981990301</v>
      </c>
      <c r="G42" s="147">
        <v>0.7758023551142923</v>
      </c>
      <c r="H42" s="147">
        <v>42.378203648118216</v>
      </c>
    </row>
    <row r="43" spans="1:8" x14ac:dyDescent="0.25">
      <c r="A43" s="146" t="s">
        <v>554</v>
      </c>
      <c r="B43" s="147">
        <v>4.7650322726758008</v>
      </c>
      <c r="C43" s="147">
        <v>36.040463518665305</v>
      </c>
      <c r="D43" s="147">
        <v>7.1377344959045779</v>
      </c>
      <c r="E43" s="147">
        <v>6.6372249273392967</v>
      </c>
      <c r="F43" s="147">
        <v>2.0352545955535426</v>
      </c>
      <c r="G43" s="147">
        <v>1.2433472992866039</v>
      </c>
      <c r="H43" s="147">
        <v>42.14094289057487</v>
      </c>
    </row>
    <row r="44" spans="1:8" x14ac:dyDescent="0.25">
      <c r="A44" s="146" t="s">
        <v>555</v>
      </c>
      <c r="B44" s="147">
        <v>1.9701852666286952</v>
      </c>
      <c r="C44" s="147">
        <v>46.990528787343514</v>
      </c>
      <c r="D44" s="147">
        <v>5.1643463277121295</v>
      </c>
      <c r="E44" s="147">
        <v>2.9591231017320232</v>
      </c>
      <c r="F44" s="147">
        <v>0.27637387858294699</v>
      </c>
      <c r="G44" s="147">
        <v>1.0843469044923975</v>
      </c>
      <c r="H44" s="147">
        <v>41.555095733508288</v>
      </c>
    </row>
    <row r="45" spans="1:8" x14ac:dyDescent="0.25">
      <c r="A45" s="146" t="s">
        <v>556</v>
      </c>
      <c r="B45" s="147">
        <v>5.6415215989684073</v>
      </c>
      <c r="C45" s="147">
        <v>39.50354609929078</v>
      </c>
      <c r="D45" s="147">
        <v>4.3197936814958098</v>
      </c>
      <c r="E45" s="147">
        <v>6.2927143778207615</v>
      </c>
      <c r="F45" s="147">
        <v>0.30947775628626689</v>
      </c>
      <c r="G45" s="147">
        <v>2.5854287556415216</v>
      </c>
      <c r="H45" s="147">
        <v>41.347517730496449</v>
      </c>
    </row>
    <row r="46" spans="1:8" x14ac:dyDescent="0.25">
      <c r="A46" s="146" t="s">
        <v>557</v>
      </c>
      <c r="B46" s="147">
        <v>3.9267045072128868</v>
      </c>
      <c r="C46" s="147">
        <v>46.571354856078791</v>
      </c>
      <c r="D46" s="147">
        <v>4.3597020617862832</v>
      </c>
      <c r="E46" s="147">
        <v>2.6232248222017813</v>
      </c>
      <c r="F46" s="147">
        <v>0.68258811388060037</v>
      </c>
      <c r="G46" s="147">
        <v>0.98490117335606753</v>
      </c>
      <c r="H46" s="147">
        <v>40.851524465483593</v>
      </c>
    </row>
    <row r="47" spans="1:8" x14ac:dyDescent="0.25">
      <c r="A47" s="146" t="s">
        <v>558</v>
      </c>
      <c r="B47" s="147">
        <v>3.2952773332122098</v>
      </c>
      <c r="C47" s="147">
        <v>47.205827475309917</v>
      </c>
      <c r="D47" s="147">
        <v>4.2525999292851298</v>
      </c>
      <c r="E47" s="147">
        <v>2.6973180895585132</v>
      </c>
      <c r="F47" s="147">
        <v>0.43604534657856697</v>
      </c>
      <c r="G47" s="147">
        <v>1.6727540235781546</v>
      </c>
      <c r="H47" s="147">
        <v>40.440177802477514</v>
      </c>
    </row>
    <row r="48" spans="1:8" x14ac:dyDescent="0.25">
      <c r="A48" s="146" t="s">
        <v>559</v>
      </c>
      <c r="B48" s="147">
        <v>2.3344120979080332</v>
      </c>
      <c r="C48" s="147">
        <v>50.114395787282881</v>
      </c>
      <c r="D48" s="147">
        <v>2.1593127396314982</v>
      </c>
      <c r="E48" s="147">
        <v>3.0246615176261766</v>
      </c>
      <c r="F48" s="147">
        <v>0.36016222060674052</v>
      </c>
      <c r="G48" s="147">
        <v>1.728483443977431</v>
      </c>
      <c r="H48" s="147">
        <v>40.278572192967246</v>
      </c>
    </row>
    <row r="49" spans="1:8" x14ac:dyDescent="0.25">
      <c r="A49" s="146" t="s">
        <v>560</v>
      </c>
      <c r="B49" s="147">
        <v>1.3091918048854396</v>
      </c>
      <c r="C49" s="147">
        <v>53.098736262955789</v>
      </c>
      <c r="D49" s="147">
        <v>1.4810676186913765</v>
      </c>
      <c r="E49" s="147">
        <v>1.7353301862224728</v>
      </c>
      <c r="F49" s="147">
        <v>0.14109915293159531</v>
      </c>
      <c r="G49" s="147">
        <v>2.2249158376696858</v>
      </c>
      <c r="H49" s="147">
        <v>40.009659136643641</v>
      </c>
    </row>
    <row r="50" spans="1:8" x14ac:dyDescent="0.25">
      <c r="A50" s="146" t="s">
        <v>561</v>
      </c>
      <c r="B50" s="147">
        <v>1.2944727276997785</v>
      </c>
      <c r="C50" s="147">
        <v>52.985008896013532</v>
      </c>
      <c r="D50" s="147">
        <v>3.0184790459245692</v>
      </c>
      <c r="E50" s="147">
        <v>1.7463197514988167</v>
      </c>
      <c r="F50" s="147">
        <v>0.17028672761757124</v>
      </c>
      <c r="G50" s="147">
        <v>0.85818638763131161</v>
      </c>
      <c r="H50" s="147">
        <v>39.927246463614424</v>
      </c>
    </row>
    <row r="51" spans="1:8" x14ac:dyDescent="0.25">
      <c r="A51" s="146" t="s">
        <v>562</v>
      </c>
      <c r="B51" s="147">
        <v>3.9844329132690883</v>
      </c>
      <c r="C51" s="147">
        <v>47.850259451445517</v>
      </c>
      <c r="D51" s="147">
        <v>2.8817642698295032</v>
      </c>
      <c r="E51" s="147">
        <v>2.5852483320978505</v>
      </c>
      <c r="F51" s="147">
        <v>1.6215715344699777</v>
      </c>
      <c r="G51" s="147">
        <v>1.2509266123054115</v>
      </c>
      <c r="H51" s="147">
        <v>39.825796886582651</v>
      </c>
    </row>
    <row r="52" spans="1:8" x14ac:dyDescent="0.25">
      <c r="A52" s="146" t="s">
        <v>563</v>
      </c>
      <c r="B52" s="147">
        <v>1.4486750680846217</v>
      </c>
      <c r="C52" s="147">
        <v>55.14077725197005</v>
      </c>
      <c r="D52" s="147">
        <v>1.0934959770531527</v>
      </c>
      <c r="E52" s="147">
        <v>1.4942374004618364</v>
      </c>
      <c r="F52" s="147">
        <v>0.12736742914539562</v>
      </c>
      <c r="G52" s="147">
        <v>1.213614853320355</v>
      </c>
      <c r="H52" s="147">
        <v>39.481832019964585</v>
      </c>
    </row>
    <row r="53" spans="1:8" x14ac:dyDescent="0.25">
      <c r="A53" s="146" t="s">
        <v>564</v>
      </c>
      <c r="B53" s="147">
        <v>4.1891153275552435</v>
      </c>
      <c r="C53" s="147">
        <v>26.408995080815178</v>
      </c>
      <c r="D53" s="147">
        <v>19.421410166315297</v>
      </c>
      <c r="E53" s="147">
        <v>6.5409541656906374</v>
      </c>
      <c r="F53" s="147">
        <v>0.55672679003669867</v>
      </c>
      <c r="G53" s="147">
        <v>3.4512376044350743</v>
      </c>
      <c r="H53" s="147">
        <v>39.431560865151873</v>
      </c>
    </row>
    <row r="54" spans="1:8" x14ac:dyDescent="0.25">
      <c r="A54" s="146" t="s">
        <v>565</v>
      </c>
      <c r="B54" s="147">
        <v>2.5576271877932357</v>
      </c>
      <c r="C54" s="147">
        <v>54.186691689445553</v>
      </c>
      <c r="D54" s="147">
        <v>0.62216963812165971</v>
      </c>
      <c r="E54" s="147">
        <v>2.010525886336747</v>
      </c>
      <c r="F54" s="147">
        <v>0.32556811227612092</v>
      </c>
      <c r="G54" s="147">
        <v>1.0379013504140997</v>
      </c>
      <c r="H54" s="147">
        <v>39.259516135612586</v>
      </c>
    </row>
    <row r="55" spans="1:8" x14ac:dyDescent="0.25">
      <c r="A55" s="146" t="s">
        <v>566</v>
      </c>
      <c r="B55" s="147">
        <v>1.5830452621716797</v>
      </c>
      <c r="C55" s="147">
        <v>54.92924756889478</v>
      </c>
      <c r="D55" s="147">
        <v>1.7809259199431395</v>
      </c>
      <c r="E55" s="147">
        <v>1.5208541983006494</v>
      </c>
      <c r="F55" s="147">
        <v>0.30691693858430524</v>
      </c>
      <c r="G55" s="147">
        <v>0.65906374180208704</v>
      </c>
      <c r="H55" s="147">
        <v>39.219946370303369</v>
      </c>
    </row>
    <row r="56" spans="1:8" x14ac:dyDescent="0.25">
      <c r="A56" s="146" t="s">
        <v>567</v>
      </c>
      <c r="B56" s="147">
        <v>3.9018859902925231</v>
      </c>
      <c r="C56" s="147">
        <v>42.582991839578632</v>
      </c>
      <c r="D56" s="147">
        <v>6.7326428664218145</v>
      </c>
      <c r="E56" s="147">
        <v>6.1504304592746557</v>
      </c>
      <c r="F56" s="147">
        <v>0.29642051560636301</v>
      </c>
      <c r="G56" s="147">
        <v>1.3321208828843725</v>
      </c>
      <c r="H56" s="147">
        <v>39.003507445941636</v>
      </c>
    </row>
    <row r="57" spans="1:8" x14ac:dyDescent="0.25">
      <c r="A57" s="146" t="s">
        <v>568</v>
      </c>
      <c r="B57" s="147">
        <v>1.6555585209775168</v>
      </c>
      <c r="C57" s="147">
        <v>56.440713699883858</v>
      </c>
      <c r="D57" s="147">
        <v>1.2140356264981982</v>
      </c>
      <c r="E57" s="147">
        <v>1.9878888917324442</v>
      </c>
      <c r="F57" s="147">
        <v>0.60323994691488469</v>
      </c>
      <c r="G57" s="147">
        <v>1.0043031116213261</v>
      </c>
      <c r="H57" s="147">
        <v>37.094260202371771</v>
      </c>
    </row>
    <row r="58" spans="1:8" x14ac:dyDescent="0.25">
      <c r="A58" s="146" t="s">
        <v>569</v>
      </c>
      <c r="B58" s="147">
        <v>2.8647786946736682</v>
      </c>
      <c r="C58" s="147">
        <v>49.565516379094774</v>
      </c>
      <c r="D58" s="147">
        <v>4.9402975743935986</v>
      </c>
      <c r="E58" s="147">
        <v>4.4229807451862966</v>
      </c>
      <c r="F58" s="147">
        <v>0.98305826456614154</v>
      </c>
      <c r="G58" s="147">
        <v>1.8317079269817453</v>
      </c>
      <c r="H58" s="147">
        <v>35.391660415103779</v>
      </c>
    </row>
    <row r="59" spans="1:8" x14ac:dyDescent="0.25">
      <c r="A59" s="146" t="s">
        <v>570</v>
      </c>
      <c r="B59" s="147">
        <v>1.9631390823073283</v>
      </c>
      <c r="C59" s="147">
        <v>57.595392970700942</v>
      </c>
      <c r="D59" s="147">
        <v>3.7396151999852809</v>
      </c>
      <c r="E59" s="147">
        <v>1.2041099304362661</v>
      </c>
      <c r="F59" s="147">
        <v>0.191011743375221</v>
      </c>
      <c r="G59" s="147">
        <v>1.7836683286806976</v>
      </c>
      <c r="H59" s="147">
        <v>33.523062744514263</v>
      </c>
    </row>
    <row r="60" spans="1:8" x14ac:dyDescent="0.25">
      <c r="A60" s="146" t="s">
        <v>571</v>
      </c>
      <c r="B60" s="147">
        <v>5.1356706700634884</v>
      </c>
      <c r="C60" s="147">
        <v>46.411096283715473</v>
      </c>
      <c r="D60" s="147">
        <v>6.3164705406607622</v>
      </c>
      <c r="E60" s="147">
        <v>6.2800760241012581</v>
      </c>
      <c r="F60" s="147">
        <v>1.2738080795826763</v>
      </c>
      <c r="G60" s="147">
        <v>1.9309312952404061</v>
      </c>
      <c r="H60" s="147">
        <v>32.65194710663593</v>
      </c>
    </row>
    <row r="61" spans="1:8" x14ac:dyDescent="0.25">
      <c r="A61" s="146" t="s">
        <v>572</v>
      </c>
      <c r="B61" s="147">
        <v>7.0424340840135029</v>
      </c>
      <c r="C61" s="147">
        <v>27.900517071920007</v>
      </c>
      <c r="D61" s="147">
        <v>19.930772189222683</v>
      </c>
      <c r="E61" s="147">
        <v>7.7603521217042006</v>
      </c>
      <c r="F61" s="147">
        <v>0.62817828297935985</v>
      </c>
      <c r="G61" s="147">
        <v>4.1323020383744282</v>
      </c>
      <c r="H61" s="147">
        <v>32.605444211785823</v>
      </c>
    </row>
    <row r="62" spans="1:8" x14ac:dyDescent="0.25">
      <c r="A62" s="146" t="s">
        <v>573</v>
      </c>
      <c r="B62" s="147">
        <v>5.7734334491963208</v>
      </c>
      <c r="C62" s="147">
        <v>45.623643730916214</v>
      </c>
      <c r="D62" s="147">
        <v>9.2662224185278355</v>
      </c>
      <c r="E62" s="147">
        <v>4.2653582470762199</v>
      </c>
      <c r="F62" s="147">
        <v>0.70189925681255161</v>
      </c>
      <c r="G62" s="147">
        <v>2.1999884777139784</v>
      </c>
      <c r="H62" s="147">
        <v>32.169454419756882</v>
      </c>
    </row>
    <row r="63" spans="1:8" x14ac:dyDescent="0.25">
      <c r="A63" s="146" t="s">
        <v>574</v>
      </c>
      <c r="B63" s="147">
        <v>1.1369270603790216</v>
      </c>
      <c r="C63" s="147">
        <v>73.363128029969147</v>
      </c>
      <c r="D63" s="147">
        <v>0.54332855883649189</v>
      </c>
      <c r="E63" s="147">
        <v>0.8903977523137947</v>
      </c>
      <c r="F63" s="147">
        <v>0.66659321286910533</v>
      </c>
      <c r="G63" s="147">
        <v>0.4310819744380785</v>
      </c>
      <c r="H63" s="147">
        <v>22.968543411194357</v>
      </c>
    </row>
    <row r="64" spans="1:8" x14ac:dyDescent="0.25">
      <c r="A64" s="146" t="s">
        <v>575</v>
      </c>
      <c r="B64" s="147">
        <v>1.2188355050418078</v>
      </c>
      <c r="C64" s="147">
        <v>82.218778103055698</v>
      </c>
      <c r="D64" s="147">
        <v>0.44390869257409638</v>
      </c>
      <c r="E64" s="147">
        <v>0.99305435968084499</v>
      </c>
      <c r="F64" s="147">
        <v>0.71752482635899206</v>
      </c>
      <c r="G64" s="147">
        <v>0.56827966247632178</v>
      </c>
      <c r="H64" s="147">
        <v>13.839618850812238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G4" sqref="G4"/>
    </sheetView>
  </sheetViews>
  <sheetFormatPr defaultColWidth="13.6328125" defaultRowHeight="12.5" x14ac:dyDescent="0.25"/>
  <cols>
    <col min="1" max="1" width="4.6328125" style="59" customWidth="1"/>
    <col min="2" max="2" width="16" style="59" bestFit="1" customWidth="1"/>
    <col min="3" max="3" width="11.26953125" style="59" bestFit="1" customWidth="1"/>
    <col min="4" max="8" width="12.26953125" style="59" customWidth="1"/>
    <col min="9" max="9" width="13.6328125" style="69"/>
    <col min="10" max="10" width="11.26953125" style="69" bestFit="1" customWidth="1"/>
    <col min="11" max="11" width="13.6328125" style="69"/>
    <col min="12" max="16384" width="13.6328125" style="59"/>
  </cols>
  <sheetData>
    <row r="1" spans="1:15" ht="18.5" x14ac:dyDescent="0.45">
      <c r="A1" s="91"/>
      <c r="B1" s="92" t="s">
        <v>472</v>
      </c>
      <c r="I1" s="59"/>
      <c r="J1" s="59"/>
      <c r="K1" s="59"/>
    </row>
    <row r="2" spans="1:15" ht="10.5" x14ac:dyDescent="0.25">
      <c r="A2" s="91"/>
      <c r="I2" s="59"/>
      <c r="J2" s="59"/>
      <c r="K2" s="59"/>
    </row>
    <row r="3" spans="1:15" ht="10.5" x14ac:dyDescent="0.25">
      <c r="A3" s="93">
        <v>1</v>
      </c>
      <c r="B3" s="93">
        <v>2</v>
      </c>
      <c r="C3" s="93">
        <v>3</v>
      </c>
      <c r="D3" s="93">
        <v>4</v>
      </c>
      <c r="E3" s="93">
        <v>5</v>
      </c>
      <c r="F3" s="93">
        <v>6</v>
      </c>
      <c r="G3" s="93">
        <v>7</v>
      </c>
      <c r="H3" s="93">
        <v>8</v>
      </c>
      <c r="I3" s="59"/>
      <c r="J3" s="59"/>
      <c r="K3" s="59"/>
    </row>
    <row r="4" spans="1:15" x14ac:dyDescent="0.25">
      <c r="A4" s="94"/>
      <c r="B4" s="95"/>
      <c r="C4" s="95"/>
      <c r="D4" s="96" t="s">
        <v>381</v>
      </c>
      <c r="E4" s="96" t="s">
        <v>382</v>
      </c>
      <c r="F4" s="96" t="s">
        <v>474</v>
      </c>
      <c r="G4" s="96" t="s">
        <v>475</v>
      </c>
      <c r="H4" s="96" t="s">
        <v>6</v>
      </c>
      <c r="I4" s="59"/>
      <c r="L4" s="69"/>
      <c r="M4" s="69"/>
      <c r="N4" s="69"/>
      <c r="O4" s="69"/>
    </row>
    <row r="5" spans="1:15" x14ac:dyDescent="0.25">
      <c r="A5" s="93">
        <v>1</v>
      </c>
      <c r="B5" s="97" t="s">
        <v>383</v>
      </c>
      <c r="C5" s="98" t="s">
        <v>1</v>
      </c>
      <c r="D5" s="65">
        <v>7</v>
      </c>
      <c r="E5" s="65">
        <v>7</v>
      </c>
      <c r="F5" s="65">
        <v>54</v>
      </c>
      <c r="G5" s="65">
        <v>16</v>
      </c>
      <c r="H5" s="65">
        <v>82</v>
      </c>
      <c r="I5" s="59"/>
      <c r="L5" s="69"/>
      <c r="M5" s="69"/>
      <c r="N5" s="69"/>
      <c r="O5" s="69"/>
    </row>
    <row r="6" spans="1:15" x14ac:dyDescent="0.25">
      <c r="A6" s="93">
        <v>2</v>
      </c>
      <c r="C6" s="99" t="s">
        <v>2</v>
      </c>
      <c r="D6" s="67">
        <v>593</v>
      </c>
      <c r="E6" s="67">
        <v>374</v>
      </c>
      <c r="F6" s="67">
        <v>2424</v>
      </c>
      <c r="G6" s="67">
        <v>2025</v>
      </c>
      <c r="H6" s="67">
        <v>5418</v>
      </c>
      <c r="I6" s="59"/>
      <c r="L6" s="69"/>
      <c r="M6" s="69"/>
      <c r="N6" s="69"/>
      <c r="O6" s="69"/>
    </row>
    <row r="7" spans="1:15" x14ac:dyDescent="0.25">
      <c r="A7" s="93">
        <v>3</v>
      </c>
      <c r="C7" s="99" t="s">
        <v>3</v>
      </c>
      <c r="D7" s="67">
        <v>14</v>
      </c>
      <c r="E7" s="67">
        <v>12</v>
      </c>
      <c r="F7" s="67">
        <v>27</v>
      </c>
      <c r="G7" s="67">
        <v>0</v>
      </c>
      <c r="H7" s="67">
        <v>62</v>
      </c>
      <c r="I7" s="59"/>
      <c r="L7" s="69"/>
      <c r="M7" s="69"/>
      <c r="N7" s="69"/>
      <c r="O7" s="69"/>
    </row>
    <row r="8" spans="1:15" x14ac:dyDescent="0.25">
      <c r="A8" s="93">
        <v>4</v>
      </c>
      <c r="C8" s="99" t="s">
        <v>0</v>
      </c>
      <c r="D8" s="67">
        <v>4</v>
      </c>
      <c r="E8" s="67">
        <v>0</v>
      </c>
      <c r="F8" s="67">
        <v>13</v>
      </c>
      <c r="G8" s="67">
        <v>4</v>
      </c>
      <c r="H8" s="67">
        <v>33</v>
      </c>
      <c r="I8" s="59"/>
      <c r="L8" s="69"/>
      <c r="M8" s="69"/>
      <c r="N8" s="69"/>
      <c r="O8" s="69"/>
    </row>
    <row r="9" spans="1:15" x14ac:dyDescent="0.25">
      <c r="A9" s="93">
        <v>5</v>
      </c>
      <c r="C9" s="99" t="s">
        <v>4</v>
      </c>
      <c r="D9" s="67">
        <v>0</v>
      </c>
      <c r="E9" s="67">
        <v>0</v>
      </c>
      <c r="F9" s="67">
        <v>6</v>
      </c>
      <c r="G9" s="67">
        <v>0</v>
      </c>
      <c r="H9" s="67">
        <v>9</v>
      </c>
      <c r="I9" s="59"/>
      <c r="L9" s="69"/>
      <c r="M9" s="69"/>
      <c r="N9" s="69"/>
      <c r="O9" s="69"/>
    </row>
    <row r="10" spans="1:15" x14ac:dyDescent="0.25">
      <c r="A10" s="93">
        <v>6</v>
      </c>
      <c r="C10" s="99" t="s">
        <v>5</v>
      </c>
      <c r="D10" s="67">
        <v>10</v>
      </c>
      <c r="E10" s="67">
        <v>9</v>
      </c>
      <c r="F10" s="67">
        <v>43</v>
      </c>
      <c r="G10" s="67">
        <v>0</v>
      </c>
      <c r="H10" s="67">
        <v>71</v>
      </c>
      <c r="I10" s="59"/>
      <c r="L10" s="69"/>
      <c r="M10" s="69"/>
      <c r="N10" s="69"/>
      <c r="O10" s="69"/>
    </row>
    <row r="11" spans="1:15" x14ac:dyDescent="0.25">
      <c r="A11" s="93">
        <v>7</v>
      </c>
      <c r="C11" s="99" t="s">
        <v>384</v>
      </c>
      <c r="D11" s="67">
        <v>1242</v>
      </c>
      <c r="E11" s="67">
        <v>665</v>
      </c>
      <c r="F11" s="67">
        <v>3434</v>
      </c>
      <c r="G11" s="67">
        <v>1062</v>
      </c>
      <c r="H11" s="67">
        <v>6415</v>
      </c>
      <c r="I11" s="59"/>
      <c r="L11" s="69"/>
      <c r="M11" s="69"/>
      <c r="N11" s="69"/>
      <c r="O11" s="69"/>
    </row>
    <row r="12" spans="1:15" ht="10.5" x14ac:dyDescent="0.25">
      <c r="A12" s="93">
        <v>8</v>
      </c>
      <c r="B12" s="100" t="s">
        <v>385</v>
      </c>
      <c r="C12" s="99" t="s">
        <v>1</v>
      </c>
      <c r="D12" s="67">
        <v>4</v>
      </c>
      <c r="E12" s="67">
        <v>3</v>
      </c>
      <c r="F12" s="67">
        <v>35</v>
      </c>
      <c r="G12" s="67">
        <v>14</v>
      </c>
      <c r="H12" s="67">
        <v>55</v>
      </c>
      <c r="I12" s="59"/>
      <c r="J12" s="59"/>
      <c r="K12" s="59"/>
    </row>
    <row r="13" spans="1:15" ht="10.5" x14ac:dyDescent="0.25">
      <c r="A13" s="93">
        <v>9</v>
      </c>
      <c r="C13" s="99" t="s">
        <v>2</v>
      </c>
      <c r="D13" s="67">
        <v>463</v>
      </c>
      <c r="E13" s="67">
        <v>282</v>
      </c>
      <c r="F13" s="67">
        <v>2030</v>
      </c>
      <c r="G13" s="67">
        <v>1793</v>
      </c>
      <c r="H13" s="67">
        <v>4563</v>
      </c>
      <c r="I13" s="59"/>
      <c r="J13" s="59"/>
      <c r="K13" s="59"/>
    </row>
    <row r="14" spans="1:15" ht="10.5" x14ac:dyDescent="0.25">
      <c r="A14" s="93">
        <v>10</v>
      </c>
      <c r="C14" s="99" t="s">
        <v>3</v>
      </c>
      <c r="D14" s="67">
        <v>19</v>
      </c>
      <c r="E14" s="67">
        <v>6</v>
      </c>
      <c r="F14" s="67">
        <v>57</v>
      </c>
      <c r="G14" s="67">
        <v>0</v>
      </c>
      <c r="H14" s="67">
        <v>84</v>
      </c>
      <c r="I14" s="59"/>
      <c r="J14" s="59"/>
      <c r="K14" s="59"/>
    </row>
    <row r="15" spans="1:15" ht="10.5" x14ac:dyDescent="0.25">
      <c r="A15" s="93">
        <v>11</v>
      </c>
      <c r="C15" s="99" t="s">
        <v>0</v>
      </c>
      <c r="D15" s="67">
        <v>22</v>
      </c>
      <c r="E15" s="67">
        <v>5</v>
      </c>
      <c r="F15" s="67">
        <v>55</v>
      </c>
      <c r="G15" s="67">
        <v>4</v>
      </c>
      <c r="H15" s="67">
        <v>79</v>
      </c>
      <c r="I15" s="59"/>
      <c r="J15" s="59"/>
      <c r="K15" s="59"/>
    </row>
    <row r="16" spans="1:15" ht="10.5" x14ac:dyDescent="0.25">
      <c r="A16" s="93">
        <v>12</v>
      </c>
      <c r="C16" s="99" t="s">
        <v>4</v>
      </c>
      <c r="D16" s="67">
        <v>3</v>
      </c>
      <c r="E16" s="67">
        <v>0</v>
      </c>
      <c r="F16" s="67">
        <v>7</v>
      </c>
      <c r="G16" s="67">
        <v>0</v>
      </c>
      <c r="H16" s="67">
        <v>11</v>
      </c>
      <c r="I16" s="59"/>
      <c r="J16" s="59"/>
      <c r="K16" s="59"/>
    </row>
    <row r="17" spans="1:11" ht="10.5" x14ac:dyDescent="0.25">
      <c r="A17" s="93">
        <v>13</v>
      </c>
      <c r="C17" s="99" t="s">
        <v>5</v>
      </c>
      <c r="D17" s="67">
        <v>13</v>
      </c>
      <c r="E17" s="67">
        <v>5</v>
      </c>
      <c r="F17" s="67">
        <v>34</v>
      </c>
      <c r="G17" s="67">
        <v>3</v>
      </c>
      <c r="H17" s="67">
        <v>62</v>
      </c>
      <c r="I17" s="59"/>
      <c r="J17" s="59"/>
      <c r="K17" s="59"/>
    </row>
    <row r="18" spans="1:11" ht="10.5" x14ac:dyDescent="0.25">
      <c r="A18" s="93">
        <v>14</v>
      </c>
      <c r="C18" s="99" t="s">
        <v>384</v>
      </c>
      <c r="D18" s="67">
        <v>1132</v>
      </c>
      <c r="E18" s="67">
        <v>704</v>
      </c>
      <c r="F18" s="67">
        <v>2686</v>
      </c>
      <c r="G18" s="67">
        <v>780</v>
      </c>
      <c r="H18" s="67">
        <v>5302</v>
      </c>
      <c r="I18" s="59"/>
      <c r="J18" s="59"/>
      <c r="K18" s="59"/>
    </row>
    <row r="19" spans="1:11" ht="10.5" x14ac:dyDescent="0.25">
      <c r="A19" s="93">
        <v>15</v>
      </c>
      <c r="B19" s="100" t="s">
        <v>386</v>
      </c>
      <c r="C19" s="99" t="s">
        <v>1</v>
      </c>
      <c r="D19" s="67">
        <v>103</v>
      </c>
      <c r="E19" s="67">
        <v>78</v>
      </c>
      <c r="F19" s="67">
        <v>582</v>
      </c>
      <c r="G19" s="67">
        <v>116</v>
      </c>
      <c r="H19" s="67">
        <v>873</v>
      </c>
      <c r="I19" s="59"/>
      <c r="J19" s="59"/>
      <c r="K19" s="59"/>
    </row>
    <row r="20" spans="1:11" ht="10.5" x14ac:dyDescent="0.25">
      <c r="A20" s="93">
        <v>16</v>
      </c>
      <c r="C20" s="99" t="s">
        <v>2</v>
      </c>
      <c r="D20" s="67">
        <v>7335</v>
      </c>
      <c r="E20" s="67">
        <v>4622</v>
      </c>
      <c r="F20" s="67">
        <v>22017</v>
      </c>
      <c r="G20" s="67">
        <v>13757</v>
      </c>
      <c r="H20" s="67">
        <v>47729</v>
      </c>
      <c r="I20" s="59"/>
      <c r="J20" s="59"/>
      <c r="K20" s="59"/>
    </row>
    <row r="21" spans="1:11" ht="10.5" x14ac:dyDescent="0.25">
      <c r="A21" s="93">
        <v>17</v>
      </c>
      <c r="C21" s="99" t="s">
        <v>3</v>
      </c>
      <c r="D21" s="67">
        <v>276</v>
      </c>
      <c r="E21" s="67">
        <v>208</v>
      </c>
      <c r="F21" s="67">
        <v>813</v>
      </c>
      <c r="G21" s="67">
        <v>29</v>
      </c>
      <c r="H21" s="67">
        <v>1320</v>
      </c>
      <c r="I21" s="59"/>
      <c r="J21" s="59"/>
      <c r="K21" s="59"/>
    </row>
    <row r="22" spans="1:11" ht="10.5" x14ac:dyDescent="0.25">
      <c r="A22" s="93">
        <v>18</v>
      </c>
      <c r="C22" s="99" t="s">
        <v>0</v>
      </c>
      <c r="D22" s="67">
        <v>218</v>
      </c>
      <c r="E22" s="67">
        <v>86</v>
      </c>
      <c r="F22" s="67">
        <v>445</v>
      </c>
      <c r="G22" s="67">
        <v>9</v>
      </c>
      <c r="H22" s="67">
        <v>765</v>
      </c>
      <c r="I22" s="59"/>
      <c r="J22" s="59"/>
      <c r="K22" s="59"/>
    </row>
    <row r="23" spans="1:11" ht="10.5" x14ac:dyDescent="0.25">
      <c r="A23" s="93">
        <v>19</v>
      </c>
      <c r="C23" s="99" t="s">
        <v>4</v>
      </c>
      <c r="D23" s="67">
        <v>3</v>
      </c>
      <c r="E23" s="67">
        <v>9</v>
      </c>
      <c r="F23" s="67">
        <v>28</v>
      </c>
      <c r="G23" s="67">
        <v>23</v>
      </c>
      <c r="H23" s="67">
        <v>56</v>
      </c>
      <c r="I23" s="59"/>
      <c r="J23" s="59"/>
      <c r="K23" s="59"/>
    </row>
    <row r="24" spans="1:11" ht="10.5" x14ac:dyDescent="0.25">
      <c r="A24" s="93">
        <v>20</v>
      </c>
      <c r="C24" s="99" t="s">
        <v>5</v>
      </c>
      <c r="D24" s="67">
        <v>183</v>
      </c>
      <c r="E24" s="67">
        <v>162</v>
      </c>
      <c r="F24" s="67">
        <v>707</v>
      </c>
      <c r="G24" s="67">
        <v>52</v>
      </c>
      <c r="H24" s="67">
        <v>1105</v>
      </c>
      <c r="I24" s="59"/>
      <c r="J24" s="59"/>
      <c r="K24" s="59"/>
    </row>
    <row r="25" spans="1:11" ht="10.5" x14ac:dyDescent="0.25">
      <c r="A25" s="93">
        <v>21</v>
      </c>
      <c r="C25" s="99" t="s">
        <v>384</v>
      </c>
      <c r="D25" s="67">
        <v>11942</v>
      </c>
      <c r="E25" s="67">
        <v>8001</v>
      </c>
      <c r="F25" s="67">
        <v>28634</v>
      </c>
      <c r="G25" s="67">
        <v>6012</v>
      </c>
      <c r="H25" s="67">
        <v>54585</v>
      </c>
      <c r="I25" s="59"/>
      <c r="J25" s="59"/>
      <c r="K25" s="59"/>
    </row>
    <row r="26" spans="1:11" ht="10.5" x14ac:dyDescent="0.25">
      <c r="A26" s="93">
        <v>22</v>
      </c>
      <c r="B26" s="100" t="s">
        <v>387</v>
      </c>
      <c r="C26" s="99" t="s">
        <v>1</v>
      </c>
      <c r="D26" s="67">
        <v>250</v>
      </c>
      <c r="E26" s="67">
        <v>224</v>
      </c>
      <c r="F26" s="67">
        <v>1620</v>
      </c>
      <c r="G26" s="67">
        <v>298</v>
      </c>
      <c r="H26" s="67">
        <v>2400</v>
      </c>
      <c r="I26" s="59"/>
      <c r="J26" s="59"/>
      <c r="K26" s="59"/>
    </row>
    <row r="27" spans="1:11" ht="10.5" x14ac:dyDescent="0.25">
      <c r="A27" s="93">
        <v>23</v>
      </c>
      <c r="C27" s="99" t="s">
        <v>2</v>
      </c>
      <c r="D27" s="67">
        <v>8337</v>
      </c>
      <c r="E27" s="67">
        <v>5448</v>
      </c>
      <c r="F27" s="67">
        <v>26999</v>
      </c>
      <c r="G27" s="67">
        <v>15454</v>
      </c>
      <c r="H27" s="67">
        <v>56230</v>
      </c>
      <c r="I27" s="59"/>
      <c r="J27" s="59"/>
      <c r="K27" s="59"/>
    </row>
    <row r="28" spans="1:11" ht="10.5" x14ac:dyDescent="0.25">
      <c r="A28" s="93">
        <v>24</v>
      </c>
      <c r="C28" s="99" t="s">
        <v>3</v>
      </c>
      <c r="D28" s="67">
        <v>502</v>
      </c>
      <c r="E28" s="67">
        <v>220</v>
      </c>
      <c r="F28" s="67">
        <v>1432</v>
      </c>
      <c r="G28" s="67">
        <v>158</v>
      </c>
      <c r="H28" s="67">
        <v>2317</v>
      </c>
      <c r="I28" s="59"/>
      <c r="J28" s="59"/>
      <c r="K28" s="59"/>
    </row>
    <row r="29" spans="1:11" ht="10.5" x14ac:dyDescent="0.25">
      <c r="A29" s="93">
        <v>25</v>
      </c>
      <c r="C29" s="99" t="s">
        <v>0</v>
      </c>
      <c r="D29" s="67">
        <v>826</v>
      </c>
      <c r="E29" s="67">
        <v>537</v>
      </c>
      <c r="F29" s="67">
        <v>1512</v>
      </c>
      <c r="G29" s="67">
        <v>178</v>
      </c>
      <c r="H29" s="67">
        <v>3045</v>
      </c>
      <c r="I29" s="59"/>
      <c r="J29" s="59"/>
      <c r="K29" s="59"/>
    </row>
    <row r="30" spans="1:11" ht="10.5" x14ac:dyDescent="0.25">
      <c r="A30" s="93">
        <v>26</v>
      </c>
      <c r="C30" s="99" t="s">
        <v>4</v>
      </c>
      <c r="D30" s="67">
        <v>16</v>
      </c>
      <c r="E30" s="67">
        <v>11</v>
      </c>
      <c r="F30" s="67">
        <v>110</v>
      </c>
      <c r="G30" s="67">
        <v>44</v>
      </c>
      <c r="H30" s="67">
        <v>185</v>
      </c>
      <c r="I30" s="59"/>
      <c r="J30" s="59"/>
      <c r="K30" s="59"/>
    </row>
    <row r="31" spans="1:11" ht="10.5" x14ac:dyDescent="0.25">
      <c r="A31" s="93">
        <v>27</v>
      </c>
      <c r="C31" s="99" t="s">
        <v>5</v>
      </c>
      <c r="D31" s="67">
        <v>122</v>
      </c>
      <c r="E31" s="67">
        <v>94</v>
      </c>
      <c r="F31" s="67">
        <v>516</v>
      </c>
      <c r="G31" s="67">
        <v>71</v>
      </c>
      <c r="H31" s="67">
        <v>807</v>
      </c>
      <c r="I31" s="59"/>
      <c r="J31" s="59"/>
      <c r="K31" s="59"/>
    </row>
    <row r="32" spans="1:11" ht="10.5" x14ac:dyDescent="0.25">
      <c r="A32" s="93">
        <v>28</v>
      </c>
      <c r="C32" s="99" t="s">
        <v>384</v>
      </c>
      <c r="D32" s="67">
        <v>11341</v>
      </c>
      <c r="E32" s="67">
        <v>6657</v>
      </c>
      <c r="F32" s="67">
        <v>30699</v>
      </c>
      <c r="G32" s="67">
        <v>6346</v>
      </c>
      <c r="H32" s="67">
        <v>55038</v>
      </c>
      <c r="I32" s="59"/>
      <c r="J32" s="59"/>
      <c r="K32" s="59"/>
    </row>
    <row r="33" spans="1:11" ht="10.5" x14ac:dyDescent="0.25">
      <c r="A33" s="93">
        <v>29</v>
      </c>
      <c r="B33" s="100" t="s">
        <v>388</v>
      </c>
      <c r="C33" s="99" t="s">
        <v>1</v>
      </c>
      <c r="D33" s="67">
        <v>37</v>
      </c>
      <c r="E33" s="67">
        <v>21</v>
      </c>
      <c r="F33" s="67">
        <v>253</v>
      </c>
      <c r="G33" s="67">
        <v>70</v>
      </c>
      <c r="H33" s="67">
        <v>390</v>
      </c>
      <c r="I33" s="59"/>
      <c r="J33" s="59"/>
      <c r="K33" s="59"/>
    </row>
    <row r="34" spans="1:11" ht="10.5" x14ac:dyDescent="0.25">
      <c r="A34" s="93">
        <v>30</v>
      </c>
      <c r="C34" s="99" t="s">
        <v>2</v>
      </c>
      <c r="D34" s="67">
        <v>1445</v>
      </c>
      <c r="E34" s="67">
        <v>862</v>
      </c>
      <c r="F34" s="67">
        <v>6792</v>
      </c>
      <c r="G34" s="67">
        <v>6901</v>
      </c>
      <c r="H34" s="67">
        <v>16007</v>
      </c>
      <c r="I34" s="59"/>
      <c r="J34" s="59"/>
      <c r="K34" s="59"/>
    </row>
    <row r="35" spans="1:11" ht="10.5" x14ac:dyDescent="0.25">
      <c r="A35" s="93">
        <v>31</v>
      </c>
      <c r="C35" s="99" t="s">
        <v>3</v>
      </c>
      <c r="D35" s="67">
        <v>39</v>
      </c>
      <c r="E35" s="67">
        <v>8</v>
      </c>
      <c r="F35" s="67">
        <v>102</v>
      </c>
      <c r="G35" s="67">
        <v>7</v>
      </c>
      <c r="H35" s="67">
        <v>162</v>
      </c>
      <c r="I35" s="59"/>
      <c r="J35" s="59"/>
      <c r="K35" s="59"/>
    </row>
    <row r="36" spans="1:11" ht="10.5" x14ac:dyDescent="0.25">
      <c r="A36" s="93">
        <v>32</v>
      </c>
      <c r="C36" s="99" t="s">
        <v>0</v>
      </c>
      <c r="D36" s="67">
        <v>24</v>
      </c>
      <c r="E36" s="67">
        <v>4</v>
      </c>
      <c r="F36" s="67">
        <v>43</v>
      </c>
      <c r="G36" s="67">
        <v>5</v>
      </c>
      <c r="H36" s="67">
        <v>72</v>
      </c>
      <c r="I36" s="59"/>
      <c r="J36" s="59"/>
      <c r="K36" s="59"/>
    </row>
    <row r="37" spans="1:11" ht="10.5" x14ac:dyDescent="0.25">
      <c r="A37" s="93">
        <v>33</v>
      </c>
      <c r="C37" s="99" t="s">
        <v>4</v>
      </c>
      <c r="D37" s="67">
        <v>0</v>
      </c>
      <c r="E37" s="67">
        <v>0</v>
      </c>
      <c r="F37" s="67">
        <v>15</v>
      </c>
      <c r="G37" s="67">
        <v>12</v>
      </c>
      <c r="H37" s="67">
        <v>33</v>
      </c>
      <c r="I37" s="59"/>
      <c r="J37" s="59"/>
      <c r="K37" s="59"/>
    </row>
    <row r="38" spans="1:11" ht="10.5" x14ac:dyDescent="0.25">
      <c r="A38" s="93">
        <v>34</v>
      </c>
      <c r="C38" s="99" t="s">
        <v>5</v>
      </c>
      <c r="D38" s="67">
        <v>30</v>
      </c>
      <c r="E38" s="67">
        <v>20</v>
      </c>
      <c r="F38" s="67">
        <v>137</v>
      </c>
      <c r="G38" s="67">
        <v>16</v>
      </c>
      <c r="H38" s="67">
        <v>206</v>
      </c>
      <c r="I38" s="59"/>
      <c r="J38" s="59"/>
      <c r="K38" s="59"/>
    </row>
    <row r="39" spans="1:11" ht="10.5" x14ac:dyDescent="0.25">
      <c r="A39" s="93">
        <v>35</v>
      </c>
      <c r="C39" s="99" t="s">
        <v>384</v>
      </c>
      <c r="D39" s="67">
        <v>4050</v>
      </c>
      <c r="E39" s="67">
        <v>2098</v>
      </c>
      <c r="F39" s="67">
        <v>10300</v>
      </c>
      <c r="G39" s="67">
        <v>3978</v>
      </c>
      <c r="H39" s="67">
        <v>20433</v>
      </c>
      <c r="I39" s="59"/>
      <c r="J39" s="59"/>
      <c r="K39" s="59"/>
    </row>
    <row r="40" spans="1:11" ht="10.5" x14ac:dyDescent="0.25">
      <c r="A40" s="93">
        <v>36</v>
      </c>
      <c r="B40" s="100" t="s">
        <v>389</v>
      </c>
      <c r="C40" s="99" t="s">
        <v>1</v>
      </c>
      <c r="D40" s="67">
        <v>72</v>
      </c>
      <c r="E40" s="67">
        <v>41</v>
      </c>
      <c r="F40" s="67">
        <v>306</v>
      </c>
      <c r="G40" s="67">
        <v>50</v>
      </c>
      <c r="H40" s="67">
        <v>462</v>
      </c>
      <c r="I40" s="59"/>
      <c r="J40" s="59"/>
      <c r="K40" s="59"/>
    </row>
    <row r="41" spans="1:11" ht="10.5" x14ac:dyDescent="0.25">
      <c r="A41" s="93">
        <v>37</v>
      </c>
      <c r="C41" s="99" t="s">
        <v>2</v>
      </c>
      <c r="D41" s="67">
        <v>3303</v>
      </c>
      <c r="E41" s="67">
        <v>1982</v>
      </c>
      <c r="F41" s="67">
        <v>10996</v>
      </c>
      <c r="G41" s="67">
        <v>7724</v>
      </c>
      <c r="H41" s="67">
        <v>24003</v>
      </c>
      <c r="I41" s="59"/>
      <c r="J41" s="59"/>
      <c r="K41" s="59"/>
    </row>
    <row r="42" spans="1:11" ht="10.5" x14ac:dyDescent="0.25">
      <c r="A42" s="93">
        <v>38</v>
      </c>
      <c r="C42" s="99" t="s">
        <v>3</v>
      </c>
      <c r="D42" s="67">
        <v>57</v>
      </c>
      <c r="E42" s="67">
        <v>27</v>
      </c>
      <c r="F42" s="67">
        <v>130</v>
      </c>
      <c r="G42" s="67">
        <v>14</v>
      </c>
      <c r="H42" s="67">
        <v>221</v>
      </c>
      <c r="I42" s="59"/>
      <c r="J42" s="59"/>
      <c r="K42" s="59"/>
    </row>
    <row r="43" spans="1:11" ht="10.5" x14ac:dyDescent="0.25">
      <c r="A43" s="93">
        <v>39</v>
      </c>
      <c r="C43" s="99" t="s">
        <v>0</v>
      </c>
      <c r="D43" s="67">
        <v>66</v>
      </c>
      <c r="E43" s="67">
        <v>16</v>
      </c>
      <c r="F43" s="67">
        <v>108</v>
      </c>
      <c r="G43" s="67">
        <v>14</v>
      </c>
      <c r="H43" s="67">
        <v>192</v>
      </c>
      <c r="I43" s="59"/>
      <c r="J43" s="59"/>
      <c r="K43" s="59"/>
    </row>
    <row r="44" spans="1:11" ht="10.5" x14ac:dyDescent="0.25">
      <c r="A44" s="93">
        <v>40</v>
      </c>
      <c r="C44" s="99" t="s">
        <v>4</v>
      </c>
      <c r="D44" s="67">
        <v>4</v>
      </c>
      <c r="E44" s="67">
        <v>3</v>
      </c>
      <c r="F44" s="67">
        <v>15</v>
      </c>
      <c r="G44" s="67">
        <v>11</v>
      </c>
      <c r="H44" s="67">
        <v>31</v>
      </c>
      <c r="I44" s="59"/>
      <c r="J44" s="59"/>
      <c r="K44" s="59"/>
    </row>
    <row r="45" spans="1:11" ht="10.5" x14ac:dyDescent="0.25">
      <c r="A45" s="93">
        <v>41</v>
      </c>
      <c r="C45" s="99" t="s">
        <v>5</v>
      </c>
      <c r="D45" s="67">
        <v>59</v>
      </c>
      <c r="E45" s="67">
        <v>32</v>
      </c>
      <c r="F45" s="67">
        <v>189</v>
      </c>
      <c r="G45" s="67">
        <v>22</v>
      </c>
      <c r="H45" s="67">
        <v>299</v>
      </c>
      <c r="I45" s="59"/>
      <c r="J45" s="59"/>
      <c r="K45" s="59"/>
    </row>
    <row r="46" spans="1:11" ht="10.5" x14ac:dyDescent="0.25">
      <c r="A46" s="93">
        <v>42</v>
      </c>
      <c r="C46" s="99" t="s">
        <v>384</v>
      </c>
      <c r="D46" s="67">
        <v>6571</v>
      </c>
      <c r="E46" s="67">
        <v>3584</v>
      </c>
      <c r="F46" s="67">
        <v>14353</v>
      </c>
      <c r="G46" s="67">
        <v>3543</v>
      </c>
      <c r="H46" s="67">
        <v>28058</v>
      </c>
      <c r="I46" s="59"/>
      <c r="J46" s="59"/>
      <c r="K46" s="59"/>
    </row>
    <row r="47" spans="1:11" ht="10.5" x14ac:dyDescent="0.25">
      <c r="A47" s="93">
        <v>43</v>
      </c>
      <c r="B47" s="100" t="s">
        <v>390</v>
      </c>
      <c r="C47" s="99" t="s">
        <v>1</v>
      </c>
      <c r="D47" s="67">
        <v>106</v>
      </c>
      <c r="E47" s="67">
        <v>85</v>
      </c>
      <c r="F47" s="67">
        <v>838</v>
      </c>
      <c r="G47" s="67">
        <v>199</v>
      </c>
      <c r="H47" s="67">
        <v>1228</v>
      </c>
      <c r="I47" s="59"/>
      <c r="J47" s="59"/>
      <c r="K47" s="59"/>
    </row>
    <row r="48" spans="1:11" ht="10.5" x14ac:dyDescent="0.25">
      <c r="A48" s="93">
        <v>44</v>
      </c>
      <c r="C48" s="99" t="s">
        <v>2</v>
      </c>
      <c r="D48" s="67">
        <v>6490</v>
      </c>
      <c r="E48" s="67">
        <v>4959</v>
      </c>
      <c r="F48" s="67">
        <v>21106</v>
      </c>
      <c r="G48" s="67">
        <v>12552</v>
      </c>
      <c r="H48" s="67">
        <v>45107</v>
      </c>
      <c r="I48" s="59"/>
      <c r="J48" s="59"/>
      <c r="K48" s="59"/>
    </row>
    <row r="49" spans="1:11" ht="10.5" x14ac:dyDescent="0.25">
      <c r="A49" s="93">
        <v>45</v>
      </c>
      <c r="C49" s="99" t="s">
        <v>3</v>
      </c>
      <c r="D49" s="67">
        <v>153</v>
      </c>
      <c r="E49" s="67">
        <v>61</v>
      </c>
      <c r="F49" s="67">
        <v>499</v>
      </c>
      <c r="G49" s="67">
        <v>68</v>
      </c>
      <c r="H49" s="67">
        <v>778</v>
      </c>
      <c r="I49" s="59"/>
      <c r="J49" s="59"/>
      <c r="K49" s="59"/>
    </row>
    <row r="50" spans="1:11" ht="10.5" x14ac:dyDescent="0.25">
      <c r="A50" s="93">
        <v>46</v>
      </c>
      <c r="C50" s="99" t="s">
        <v>0</v>
      </c>
      <c r="D50" s="67">
        <v>124</v>
      </c>
      <c r="E50" s="67">
        <v>86</v>
      </c>
      <c r="F50" s="67">
        <v>380</v>
      </c>
      <c r="G50" s="67">
        <v>90</v>
      </c>
      <c r="H50" s="67">
        <v>675</v>
      </c>
      <c r="I50" s="59"/>
      <c r="J50" s="59"/>
      <c r="K50" s="59"/>
    </row>
    <row r="51" spans="1:11" ht="10.5" x14ac:dyDescent="0.25">
      <c r="A51" s="93">
        <v>47</v>
      </c>
      <c r="C51" s="99" t="s">
        <v>4</v>
      </c>
      <c r="D51" s="67">
        <v>506</v>
      </c>
      <c r="E51" s="67">
        <v>276</v>
      </c>
      <c r="F51" s="67">
        <v>1277</v>
      </c>
      <c r="G51" s="67">
        <v>862</v>
      </c>
      <c r="H51" s="67">
        <v>2928</v>
      </c>
      <c r="I51" s="59"/>
      <c r="J51" s="59"/>
      <c r="K51" s="59"/>
    </row>
    <row r="52" spans="1:11" ht="10.5" x14ac:dyDescent="0.25">
      <c r="A52" s="93">
        <v>48</v>
      </c>
      <c r="C52" s="99" t="s">
        <v>5</v>
      </c>
      <c r="D52" s="67">
        <v>34</v>
      </c>
      <c r="E52" s="67">
        <v>38</v>
      </c>
      <c r="F52" s="67">
        <v>216</v>
      </c>
      <c r="G52" s="67">
        <v>55</v>
      </c>
      <c r="H52" s="67">
        <v>344</v>
      </c>
      <c r="I52" s="59"/>
      <c r="J52" s="59"/>
      <c r="K52" s="59"/>
    </row>
    <row r="53" spans="1:11" ht="10.5" x14ac:dyDescent="0.25">
      <c r="A53" s="93">
        <v>49</v>
      </c>
      <c r="C53" s="99" t="s">
        <v>384</v>
      </c>
      <c r="D53" s="67">
        <v>9375</v>
      </c>
      <c r="E53" s="67">
        <v>6194</v>
      </c>
      <c r="F53" s="67">
        <v>23274</v>
      </c>
      <c r="G53" s="67">
        <v>6232</v>
      </c>
      <c r="H53" s="67">
        <v>45069</v>
      </c>
      <c r="I53" s="59"/>
      <c r="J53" s="59"/>
      <c r="K53" s="59"/>
    </row>
    <row r="54" spans="1:11" ht="10.5" x14ac:dyDescent="0.25">
      <c r="A54" s="93">
        <v>50</v>
      </c>
      <c r="B54" s="100" t="s">
        <v>391</v>
      </c>
      <c r="C54" s="99" t="s">
        <v>1</v>
      </c>
      <c r="D54" s="67">
        <v>10</v>
      </c>
      <c r="E54" s="67">
        <v>7</v>
      </c>
      <c r="F54" s="67">
        <v>39</v>
      </c>
      <c r="G54" s="67">
        <v>11</v>
      </c>
      <c r="H54" s="67">
        <v>68</v>
      </c>
      <c r="I54" s="59"/>
      <c r="J54" s="59"/>
      <c r="K54" s="59"/>
    </row>
    <row r="55" spans="1:11" ht="10.5" x14ac:dyDescent="0.25">
      <c r="A55" s="93">
        <v>51</v>
      </c>
      <c r="C55" s="99" t="s">
        <v>2</v>
      </c>
      <c r="D55" s="67">
        <v>660</v>
      </c>
      <c r="E55" s="67">
        <v>417</v>
      </c>
      <c r="F55" s="67">
        <v>2810</v>
      </c>
      <c r="G55" s="67">
        <v>2657</v>
      </c>
      <c r="H55" s="67">
        <v>6542</v>
      </c>
      <c r="I55" s="59"/>
      <c r="J55" s="59"/>
      <c r="K55" s="59"/>
    </row>
    <row r="56" spans="1:11" ht="10.5" x14ac:dyDescent="0.25">
      <c r="A56" s="93">
        <v>52</v>
      </c>
      <c r="C56" s="99" t="s">
        <v>3</v>
      </c>
      <c r="D56" s="67">
        <v>17</v>
      </c>
      <c r="E56" s="67">
        <v>14</v>
      </c>
      <c r="F56" s="67">
        <v>49</v>
      </c>
      <c r="G56" s="67">
        <v>0</v>
      </c>
      <c r="H56" s="67">
        <v>79</v>
      </c>
      <c r="I56" s="59"/>
      <c r="J56" s="59"/>
      <c r="K56" s="59"/>
    </row>
    <row r="57" spans="1:11" ht="10.5" x14ac:dyDescent="0.25">
      <c r="A57" s="93">
        <v>53</v>
      </c>
      <c r="C57" s="99" t="s">
        <v>0</v>
      </c>
      <c r="D57" s="67">
        <v>12</v>
      </c>
      <c r="E57" s="67">
        <v>8</v>
      </c>
      <c r="F57" s="67">
        <v>33</v>
      </c>
      <c r="G57" s="67">
        <v>6</v>
      </c>
      <c r="H57" s="67">
        <v>56</v>
      </c>
      <c r="I57" s="59"/>
      <c r="J57" s="59"/>
      <c r="K57" s="59"/>
    </row>
    <row r="58" spans="1:11" ht="10.5" x14ac:dyDescent="0.25">
      <c r="A58" s="93">
        <v>54</v>
      </c>
      <c r="C58" s="99" t="s">
        <v>4</v>
      </c>
      <c r="D58" s="67">
        <v>0</v>
      </c>
      <c r="E58" s="67">
        <v>0</v>
      </c>
      <c r="F58" s="67">
        <v>7</v>
      </c>
      <c r="G58" s="67">
        <v>3</v>
      </c>
      <c r="H58" s="67">
        <v>12</v>
      </c>
      <c r="I58" s="59"/>
      <c r="J58" s="59"/>
      <c r="K58" s="59"/>
    </row>
    <row r="59" spans="1:11" ht="10.5" x14ac:dyDescent="0.25">
      <c r="A59" s="93">
        <v>55</v>
      </c>
      <c r="C59" s="99" t="s">
        <v>5</v>
      </c>
      <c r="D59" s="67">
        <v>11</v>
      </c>
      <c r="E59" s="67">
        <v>5</v>
      </c>
      <c r="F59" s="67">
        <v>52</v>
      </c>
      <c r="G59" s="67">
        <v>0</v>
      </c>
      <c r="H59" s="67">
        <v>70</v>
      </c>
      <c r="I59" s="59"/>
      <c r="J59" s="59"/>
      <c r="K59" s="59"/>
    </row>
    <row r="60" spans="1:11" ht="10.5" x14ac:dyDescent="0.25">
      <c r="A60" s="93">
        <v>56</v>
      </c>
      <c r="C60" s="99" t="s">
        <v>384</v>
      </c>
      <c r="D60" s="67">
        <v>1120</v>
      </c>
      <c r="E60" s="67">
        <v>754</v>
      </c>
      <c r="F60" s="67">
        <v>3156</v>
      </c>
      <c r="G60" s="67">
        <v>1192</v>
      </c>
      <c r="H60" s="67">
        <v>6226</v>
      </c>
      <c r="I60" s="59"/>
      <c r="J60" s="59"/>
      <c r="K60" s="59"/>
    </row>
    <row r="61" spans="1:11" ht="10.5" x14ac:dyDescent="0.25">
      <c r="A61" s="93">
        <v>57</v>
      </c>
      <c r="B61" s="100" t="s">
        <v>392</v>
      </c>
      <c r="C61" s="99" t="s">
        <v>1</v>
      </c>
      <c r="D61" s="67">
        <v>514</v>
      </c>
      <c r="E61" s="67">
        <v>542</v>
      </c>
      <c r="F61" s="67">
        <v>3600</v>
      </c>
      <c r="G61" s="67">
        <v>912</v>
      </c>
      <c r="H61" s="67">
        <v>5568</v>
      </c>
      <c r="I61" s="59"/>
      <c r="J61" s="59"/>
      <c r="K61" s="59"/>
    </row>
    <row r="62" spans="1:11" ht="10.5" x14ac:dyDescent="0.25">
      <c r="A62" s="93">
        <v>58</v>
      </c>
      <c r="C62" s="99" t="s">
        <v>2</v>
      </c>
      <c r="D62" s="67">
        <v>9657</v>
      </c>
      <c r="E62" s="67">
        <v>8864</v>
      </c>
      <c r="F62" s="67">
        <v>33143</v>
      </c>
      <c r="G62" s="67">
        <v>18010</v>
      </c>
      <c r="H62" s="67">
        <v>69673</v>
      </c>
      <c r="I62" s="59"/>
      <c r="J62" s="59"/>
      <c r="K62" s="59"/>
    </row>
    <row r="63" spans="1:11" ht="10.5" x14ac:dyDescent="0.25">
      <c r="A63" s="93">
        <v>59</v>
      </c>
      <c r="C63" s="99" t="s">
        <v>3</v>
      </c>
      <c r="D63" s="67">
        <v>869</v>
      </c>
      <c r="E63" s="67">
        <v>483</v>
      </c>
      <c r="F63" s="67">
        <v>2675</v>
      </c>
      <c r="G63" s="67">
        <v>273</v>
      </c>
      <c r="H63" s="67">
        <v>4295</v>
      </c>
      <c r="I63" s="59"/>
      <c r="J63" s="59"/>
      <c r="K63" s="59"/>
    </row>
    <row r="64" spans="1:11" ht="10.5" x14ac:dyDescent="0.25">
      <c r="A64" s="93">
        <v>60</v>
      </c>
      <c r="C64" s="99" t="s">
        <v>0</v>
      </c>
      <c r="D64" s="67">
        <v>399</v>
      </c>
      <c r="E64" s="67">
        <v>265</v>
      </c>
      <c r="F64" s="67">
        <v>1107</v>
      </c>
      <c r="G64" s="67">
        <v>113</v>
      </c>
      <c r="H64" s="67">
        <v>1885</v>
      </c>
      <c r="I64" s="59"/>
      <c r="J64" s="59"/>
      <c r="K64" s="59"/>
    </row>
    <row r="65" spans="1:11" ht="10.5" x14ac:dyDescent="0.25">
      <c r="A65" s="93">
        <v>61</v>
      </c>
      <c r="C65" s="99" t="s">
        <v>4</v>
      </c>
      <c r="D65" s="67">
        <v>221</v>
      </c>
      <c r="E65" s="67">
        <v>181</v>
      </c>
      <c r="F65" s="67">
        <v>660</v>
      </c>
      <c r="G65" s="67">
        <v>435</v>
      </c>
      <c r="H65" s="67">
        <v>1501</v>
      </c>
      <c r="I65" s="59"/>
      <c r="J65" s="59"/>
      <c r="K65" s="59"/>
    </row>
    <row r="66" spans="1:11" ht="10.5" x14ac:dyDescent="0.25">
      <c r="A66" s="93">
        <v>62</v>
      </c>
      <c r="C66" s="99" t="s">
        <v>5</v>
      </c>
      <c r="D66" s="67">
        <v>158</v>
      </c>
      <c r="E66" s="67">
        <v>92</v>
      </c>
      <c r="F66" s="67">
        <v>588</v>
      </c>
      <c r="G66" s="67">
        <v>149</v>
      </c>
      <c r="H66" s="67">
        <v>988</v>
      </c>
      <c r="I66" s="59"/>
      <c r="J66" s="59"/>
      <c r="K66" s="59"/>
    </row>
    <row r="67" spans="1:11" ht="10.5" x14ac:dyDescent="0.25">
      <c r="A67" s="93">
        <v>63</v>
      </c>
      <c r="C67" s="99" t="s">
        <v>384</v>
      </c>
      <c r="D67" s="67">
        <v>13972</v>
      </c>
      <c r="E67" s="67">
        <v>12753</v>
      </c>
      <c r="F67" s="67">
        <v>40082</v>
      </c>
      <c r="G67" s="67">
        <v>9051</v>
      </c>
      <c r="H67" s="67">
        <v>75859</v>
      </c>
      <c r="I67" s="59"/>
      <c r="J67" s="59"/>
      <c r="K67" s="59"/>
    </row>
    <row r="68" spans="1:11" ht="10.5" x14ac:dyDescent="0.25">
      <c r="A68" s="93">
        <v>64</v>
      </c>
      <c r="B68" s="100" t="s">
        <v>393</v>
      </c>
      <c r="C68" s="99" t="s">
        <v>1</v>
      </c>
      <c r="D68" s="67">
        <v>2867</v>
      </c>
      <c r="E68" s="67">
        <v>2704</v>
      </c>
      <c r="F68" s="67">
        <v>13521</v>
      </c>
      <c r="G68" s="67">
        <v>2517</v>
      </c>
      <c r="H68" s="67">
        <v>21602</v>
      </c>
      <c r="I68" s="59"/>
      <c r="J68" s="59"/>
      <c r="K68" s="59"/>
    </row>
    <row r="69" spans="1:11" ht="10.5" x14ac:dyDescent="0.25">
      <c r="A69" s="93">
        <v>65</v>
      </c>
      <c r="C69" s="99" t="s">
        <v>2</v>
      </c>
      <c r="D69" s="67">
        <v>14879</v>
      </c>
      <c r="E69" s="67">
        <v>10474</v>
      </c>
      <c r="F69" s="67">
        <v>46615</v>
      </c>
      <c r="G69" s="67">
        <v>22005</v>
      </c>
      <c r="H69" s="67">
        <v>93975</v>
      </c>
      <c r="I69" s="59"/>
      <c r="J69" s="59"/>
      <c r="K69" s="59"/>
    </row>
    <row r="70" spans="1:11" ht="10.5" x14ac:dyDescent="0.25">
      <c r="A70" s="93">
        <v>66</v>
      </c>
      <c r="C70" s="99" t="s">
        <v>3</v>
      </c>
      <c r="D70" s="67">
        <v>1045</v>
      </c>
      <c r="E70" s="67">
        <v>967</v>
      </c>
      <c r="F70" s="67">
        <v>3830</v>
      </c>
      <c r="G70" s="67">
        <v>222</v>
      </c>
      <c r="H70" s="67">
        <v>6070</v>
      </c>
      <c r="I70" s="59"/>
      <c r="J70" s="59"/>
      <c r="K70" s="59"/>
    </row>
    <row r="71" spans="1:11" ht="10.5" x14ac:dyDescent="0.25">
      <c r="A71" s="93">
        <v>67</v>
      </c>
      <c r="C71" s="99" t="s">
        <v>0</v>
      </c>
      <c r="D71" s="67">
        <v>3080</v>
      </c>
      <c r="E71" s="67">
        <v>1752</v>
      </c>
      <c r="F71" s="67">
        <v>7020</v>
      </c>
      <c r="G71" s="67">
        <v>1168</v>
      </c>
      <c r="H71" s="67">
        <v>13031</v>
      </c>
      <c r="I71" s="59"/>
      <c r="J71" s="59"/>
      <c r="K71" s="59"/>
    </row>
    <row r="72" spans="1:11" ht="10.5" x14ac:dyDescent="0.25">
      <c r="A72" s="93">
        <v>68</v>
      </c>
      <c r="C72" s="99" t="s">
        <v>4</v>
      </c>
      <c r="D72" s="67">
        <v>10</v>
      </c>
      <c r="E72" s="67">
        <v>7</v>
      </c>
      <c r="F72" s="67">
        <v>47</v>
      </c>
      <c r="G72" s="67">
        <v>12</v>
      </c>
      <c r="H72" s="67">
        <v>70</v>
      </c>
      <c r="I72" s="59"/>
      <c r="J72" s="59"/>
      <c r="K72" s="59"/>
    </row>
    <row r="73" spans="1:11" ht="10.5" x14ac:dyDescent="0.25">
      <c r="A73" s="93">
        <v>69</v>
      </c>
      <c r="C73" s="99" t="s">
        <v>5</v>
      </c>
      <c r="D73" s="67">
        <v>735</v>
      </c>
      <c r="E73" s="67">
        <v>624</v>
      </c>
      <c r="F73" s="67">
        <v>2492</v>
      </c>
      <c r="G73" s="67">
        <v>175</v>
      </c>
      <c r="H73" s="67">
        <v>4027</v>
      </c>
      <c r="I73" s="59"/>
      <c r="J73" s="59"/>
      <c r="K73" s="59"/>
    </row>
    <row r="74" spans="1:11" ht="10.5" x14ac:dyDescent="0.25">
      <c r="A74" s="93">
        <v>70</v>
      </c>
      <c r="C74" s="99" t="s">
        <v>384</v>
      </c>
      <c r="D74" s="67">
        <v>8379</v>
      </c>
      <c r="E74" s="67">
        <v>6168</v>
      </c>
      <c r="F74" s="67">
        <v>23251</v>
      </c>
      <c r="G74" s="67">
        <v>3548</v>
      </c>
      <c r="H74" s="67">
        <v>41343</v>
      </c>
      <c r="I74" s="59"/>
      <c r="J74" s="59"/>
      <c r="K74" s="59"/>
    </row>
    <row r="75" spans="1:11" ht="10.5" x14ac:dyDescent="0.25">
      <c r="A75" s="93">
        <v>71</v>
      </c>
      <c r="B75" s="100" t="s">
        <v>394</v>
      </c>
      <c r="C75" s="99" t="s">
        <v>1</v>
      </c>
      <c r="D75" s="67">
        <v>9</v>
      </c>
      <c r="E75" s="67">
        <v>4</v>
      </c>
      <c r="F75" s="67">
        <v>27</v>
      </c>
      <c r="G75" s="67">
        <v>0</v>
      </c>
      <c r="H75" s="67">
        <v>37</v>
      </c>
      <c r="I75" s="59"/>
      <c r="J75" s="59"/>
      <c r="K75" s="59"/>
    </row>
    <row r="76" spans="1:11" ht="10.5" x14ac:dyDescent="0.25">
      <c r="A76" s="93">
        <v>72</v>
      </c>
      <c r="C76" s="99" t="s">
        <v>2</v>
      </c>
      <c r="D76" s="67">
        <v>368</v>
      </c>
      <c r="E76" s="67">
        <v>227</v>
      </c>
      <c r="F76" s="67">
        <v>1478</v>
      </c>
      <c r="G76" s="67">
        <v>1198</v>
      </c>
      <c r="H76" s="67">
        <v>3268</v>
      </c>
      <c r="I76" s="59"/>
      <c r="J76" s="59"/>
      <c r="K76" s="59"/>
    </row>
    <row r="77" spans="1:11" ht="10.5" x14ac:dyDescent="0.25">
      <c r="A77" s="93">
        <v>73</v>
      </c>
      <c r="C77" s="99" t="s">
        <v>3</v>
      </c>
      <c r="D77" s="67">
        <v>0</v>
      </c>
      <c r="E77" s="67">
        <v>3</v>
      </c>
      <c r="F77" s="67">
        <v>18</v>
      </c>
      <c r="G77" s="67">
        <v>0</v>
      </c>
      <c r="H77" s="67">
        <v>26</v>
      </c>
      <c r="I77" s="59"/>
      <c r="J77" s="59"/>
      <c r="K77" s="59"/>
    </row>
    <row r="78" spans="1:11" ht="10.5" x14ac:dyDescent="0.25">
      <c r="A78" s="93">
        <v>74</v>
      </c>
      <c r="C78" s="99" t="s">
        <v>0</v>
      </c>
      <c r="D78" s="67">
        <v>0</v>
      </c>
      <c r="E78" s="67">
        <v>0</v>
      </c>
      <c r="F78" s="67">
        <v>10</v>
      </c>
      <c r="G78" s="67">
        <v>0</v>
      </c>
      <c r="H78" s="67">
        <v>11</v>
      </c>
      <c r="I78" s="59"/>
      <c r="J78" s="59"/>
      <c r="K78" s="59"/>
    </row>
    <row r="79" spans="1:11" ht="10.5" x14ac:dyDescent="0.25">
      <c r="A79" s="93">
        <v>75</v>
      </c>
      <c r="C79" s="99" t="s">
        <v>4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59"/>
      <c r="J79" s="59"/>
      <c r="K79" s="59"/>
    </row>
    <row r="80" spans="1:11" ht="10.5" x14ac:dyDescent="0.25">
      <c r="A80" s="93">
        <v>76</v>
      </c>
      <c r="C80" s="99" t="s">
        <v>5</v>
      </c>
      <c r="D80" s="67">
        <v>0</v>
      </c>
      <c r="E80" s="67">
        <v>0</v>
      </c>
      <c r="F80" s="67">
        <v>18</v>
      </c>
      <c r="G80" s="67">
        <v>4</v>
      </c>
      <c r="H80" s="67">
        <v>19</v>
      </c>
      <c r="I80" s="59"/>
      <c r="J80" s="59"/>
      <c r="K80" s="59"/>
    </row>
    <row r="81" spans="1:11" ht="10.5" x14ac:dyDescent="0.25">
      <c r="A81" s="93">
        <v>77</v>
      </c>
      <c r="C81" s="99" t="s">
        <v>384</v>
      </c>
      <c r="D81" s="67">
        <v>492</v>
      </c>
      <c r="E81" s="67">
        <v>278</v>
      </c>
      <c r="F81" s="67">
        <v>1078</v>
      </c>
      <c r="G81" s="67">
        <v>367</v>
      </c>
      <c r="H81" s="67">
        <v>2212</v>
      </c>
      <c r="I81" s="59"/>
      <c r="J81" s="59"/>
      <c r="K81" s="59"/>
    </row>
    <row r="82" spans="1:11" ht="10.5" x14ac:dyDescent="0.25">
      <c r="A82" s="93">
        <v>78</v>
      </c>
      <c r="B82" s="100" t="s">
        <v>395</v>
      </c>
      <c r="C82" s="99" t="s">
        <v>1</v>
      </c>
      <c r="D82" s="67">
        <v>23</v>
      </c>
      <c r="E82" s="67">
        <v>17</v>
      </c>
      <c r="F82" s="67">
        <v>185</v>
      </c>
      <c r="G82" s="67">
        <v>14</v>
      </c>
      <c r="H82" s="67">
        <v>239</v>
      </c>
      <c r="I82" s="59"/>
      <c r="J82" s="59"/>
      <c r="K82" s="59"/>
    </row>
    <row r="83" spans="1:11" ht="10.5" x14ac:dyDescent="0.25">
      <c r="A83" s="93">
        <v>79</v>
      </c>
      <c r="C83" s="99" t="s">
        <v>2</v>
      </c>
      <c r="D83" s="67">
        <v>2343</v>
      </c>
      <c r="E83" s="67">
        <v>1489</v>
      </c>
      <c r="F83" s="67">
        <v>8455</v>
      </c>
      <c r="G83" s="67">
        <v>6509</v>
      </c>
      <c r="H83" s="67">
        <v>18796</v>
      </c>
      <c r="I83" s="59"/>
      <c r="J83" s="59"/>
      <c r="K83" s="59"/>
    </row>
    <row r="84" spans="1:11" ht="10.5" x14ac:dyDescent="0.25">
      <c r="A84" s="93">
        <v>80</v>
      </c>
      <c r="C84" s="99" t="s">
        <v>3</v>
      </c>
      <c r="D84" s="67">
        <v>30</v>
      </c>
      <c r="E84" s="67">
        <v>16</v>
      </c>
      <c r="F84" s="67">
        <v>83</v>
      </c>
      <c r="G84" s="67">
        <v>9</v>
      </c>
      <c r="H84" s="67">
        <v>133</v>
      </c>
      <c r="I84" s="59"/>
      <c r="J84" s="59"/>
      <c r="K84" s="59"/>
    </row>
    <row r="85" spans="1:11" ht="10.5" x14ac:dyDescent="0.25">
      <c r="A85" s="93">
        <v>81</v>
      </c>
      <c r="C85" s="99" t="s">
        <v>0</v>
      </c>
      <c r="D85" s="67">
        <v>34</v>
      </c>
      <c r="E85" s="67">
        <v>11</v>
      </c>
      <c r="F85" s="67">
        <v>74</v>
      </c>
      <c r="G85" s="67">
        <v>13</v>
      </c>
      <c r="H85" s="67">
        <v>135</v>
      </c>
      <c r="I85" s="59"/>
      <c r="J85" s="59"/>
      <c r="K85" s="59"/>
    </row>
    <row r="86" spans="1:11" ht="10.5" x14ac:dyDescent="0.25">
      <c r="A86" s="93">
        <v>82</v>
      </c>
      <c r="C86" s="99" t="s">
        <v>4</v>
      </c>
      <c r="D86" s="67">
        <v>3</v>
      </c>
      <c r="E86" s="67">
        <v>0</v>
      </c>
      <c r="F86" s="67">
        <v>8</v>
      </c>
      <c r="G86" s="67">
        <v>0</v>
      </c>
      <c r="H86" s="67">
        <v>11</v>
      </c>
      <c r="I86" s="59"/>
      <c r="J86" s="59"/>
      <c r="K86" s="59"/>
    </row>
    <row r="87" spans="1:11" ht="10.5" x14ac:dyDescent="0.25">
      <c r="A87" s="93">
        <v>83</v>
      </c>
      <c r="C87" s="99" t="s">
        <v>5</v>
      </c>
      <c r="D87" s="67">
        <v>13</v>
      </c>
      <c r="E87" s="67">
        <v>15</v>
      </c>
      <c r="F87" s="67">
        <v>67</v>
      </c>
      <c r="G87" s="67">
        <v>8</v>
      </c>
      <c r="H87" s="67">
        <v>103</v>
      </c>
      <c r="I87" s="59"/>
      <c r="J87" s="59"/>
      <c r="K87" s="59"/>
    </row>
    <row r="88" spans="1:11" ht="10.5" x14ac:dyDescent="0.25">
      <c r="A88" s="93">
        <v>84</v>
      </c>
      <c r="C88" s="99" t="s">
        <v>384</v>
      </c>
      <c r="D88" s="67">
        <v>3628</v>
      </c>
      <c r="E88" s="67">
        <v>2262</v>
      </c>
      <c r="F88" s="67">
        <v>8104</v>
      </c>
      <c r="G88" s="67">
        <v>2151</v>
      </c>
      <c r="H88" s="67">
        <v>16145</v>
      </c>
      <c r="I88" s="59"/>
      <c r="J88" s="59"/>
      <c r="K88" s="59"/>
    </row>
    <row r="89" spans="1:11" ht="10.5" x14ac:dyDescent="0.25">
      <c r="A89" s="93">
        <v>85</v>
      </c>
      <c r="B89" s="100" t="s">
        <v>396</v>
      </c>
      <c r="C89" s="99" t="s">
        <v>1</v>
      </c>
      <c r="D89" s="67">
        <v>610</v>
      </c>
      <c r="E89" s="67">
        <v>204</v>
      </c>
      <c r="F89" s="67">
        <v>1768</v>
      </c>
      <c r="G89" s="67">
        <v>161</v>
      </c>
      <c r="H89" s="67">
        <v>2743</v>
      </c>
      <c r="I89" s="59"/>
      <c r="J89" s="59"/>
      <c r="K89" s="59"/>
    </row>
    <row r="90" spans="1:11" ht="10.5" x14ac:dyDescent="0.25">
      <c r="A90" s="93">
        <v>86</v>
      </c>
      <c r="C90" s="99" t="s">
        <v>2</v>
      </c>
      <c r="D90" s="67">
        <v>8382</v>
      </c>
      <c r="E90" s="67">
        <v>5033</v>
      </c>
      <c r="F90" s="67">
        <v>22805</v>
      </c>
      <c r="G90" s="67">
        <v>9129</v>
      </c>
      <c r="H90" s="67">
        <v>45348</v>
      </c>
      <c r="I90" s="59"/>
      <c r="J90" s="59"/>
      <c r="K90" s="59"/>
    </row>
    <row r="91" spans="1:11" ht="10.5" x14ac:dyDescent="0.25">
      <c r="A91" s="93">
        <v>87</v>
      </c>
      <c r="C91" s="99" t="s">
        <v>3</v>
      </c>
      <c r="D91" s="67">
        <v>912</v>
      </c>
      <c r="E91" s="67">
        <v>207</v>
      </c>
      <c r="F91" s="67">
        <v>2026</v>
      </c>
      <c r="G91" s="67">
        <v>85</v>
      </c>
      <c r="H91" s="67">
        <v>3238</v>
      </c>
      <c r="I91" s="59"/>
      <c r="J91" s="59"/>
      <c r="K91" s="59"/>
    </row>
    <row r="92" spans="1:11" ht="10.5" x14ac:dyDescent="0.25">
      <c r="A92" s="93">
        <v>88</v>
      </c>
      <c r="C92" s="99" t="s">
        <v>0</v>
      </c>
      <c r="D92" s="67">
        <v>1084</v>
      </c>
      <c r="E92" s="67">
        <v>307</v>
      </c>
      <c r="F92" s="67">
        <v>1639</v>
      </c>
      <c r="G92" s="67">
        <v>85</v>
      </c>
      <c r="H92" s="67">
        <v>3119</v>
      </c>
      <c r="I92" s="59"/>
      <c r="J92" s="59"/>
      <c r="K92" s="59"/>
    </row>
    <row r="93" spans="1:11" ht="10.5" x14ac:dyDescent="0.25">
      <c r="A93" s="93">
        <v>89</v>
      </c>
      <c r="C93" s="99" t="s">
        <v>4</v>
      </c>
      <c r="D93" s="67">
        <v>13</v>
      </c>
      <c r="E93" s="67">
        <v>6</v>
      </c>
      <c r="F93" s="67">
        <v>54</v>
      </c>
      <c r="G93" s="67">
        <v>23</v>
      </c>
      <c r="H93" s="67">
        <v>93</v>
      </c>
      <c r="I93" s="59"/>
      <c r="J93" s="59"/>
      <c r="K93" s="59"/>
    </row>
    <row r="94" spans="1:11" ht="10.5" x14ac:dyDescent="0.25">
      <c r="A94" s="93">
        <v>90</v>
      </c>
      <c r="C94" s="99" t="s">
        <v>5</v>
      </c>
      <c r="D94" s="67">
        <v>975</v>
      </c>
      <c r="E94" s="67">
        <v>230</v>
      </c>
      <c r="F94" s="67">
        <v>2173</v>
      </c>
      <c r="G94" s="67">
        <v>97</v>
      </c>
      <c r="H94" s="67">
        <v>3469</v>
      </c>
      <c r="I94" s="59"/>
      <c r="J94" s="59"/>
      <c r="K94" s="59"/>
    </row>
    <row r="95" spans="1:11" ht="10.5" x14ac:dyDescent="0.25">
      <c r="A95" s="93">
        <v>91</v>
      </c>
      <c r="C95" s="99" t="s">
        <v>384</v>
      </c>
      <c r="D95" s="67">
        <v>13005</v>
      </c>
      <c r="E95" s="67">
        <v>7418</v>
      </c>
      <c r="F95" s="67">
        <v>27718</v>
      </c>
      <c r="G95" s="67">
        <v>4156</v>
      </c>
      <c r="H95" s="67">
        <v>52301</v>
      </c>
      <c r="I95" s="59"/>
      <c r="J95" s="59"/>
      <c r="K95" s="59"/>
    </row>
    <row r="96" spans="1:11" ht="10.5" x14ac:dyDescent="0.25">
      <c r="A96" s="93">
        <v>92</v>
      </c>
      <c r="B96" s="100" t="s">
        <v>397</v>
      </c>
      <c r="C96" s="99" t="s">
        <v>1</v>
      </c>
      <c r="D96" s="67">
        <v>3790</v>
      </c>
      <c r="E96" s="67">
        <v>2033</v>
      </c>
      <c r="F96" s="67">
        <v>11268</v>
      </c>
      <c r="G96" s="67">
        <v>1171</v>
      </c>
      <c r="H96" s="67">
        <v>18264</v>
      </c>
      <c r="I96" s="59"/>
      <c r="J96" s="59"/>
      <c r="K96" s="59"/>
    </row>
    <row r="97" spans="1:11" ht="10.5" x14ac:dyDescent="0.25">
      <c r="A97" s="93">
        <v>93</v>
      </c>
      <c r="C97" s="99" t="s">
        <v>2</v>
      </c>
      <c r="D97" s="67">
        <v>25871</v>
      </c>
      <c r="E97" s="67">
        <v>17015</v>
      </c>
      <c r="F97" s="67">
        <v>74132</v>
      </c>
      <c r="G97" s="67">
        <v>25272</v>
      </c>
      <c r="H97" s="67">
        <v>142290</v>
      </c>
      <c r="I97" s="59"/>
      <c r="J97" s="59"/>
      <c r="K97" s="59"/>
    </row>
    <row r="98" spans="1:11" ht="10.5" x14ac:dyDescent="0.25">
      <c r="A98" s="93">
        <v>94</v>
      </c>
      <c r="C98" s="99" t="s">
        <v>3</v>
      </c>
      <c r="D98" s="67">
        <v>6518</v>
      </c>
      <c r="E98" s="67">
        <v>1998</v>
      </c>
      <c r="F98" s="67">
        <v>13515</v>
      </c>
      <c r="G98" s="67">
        <v>809</v>
      </c>
      <c r="H98" s="67">
        <v>22837</v>
      </c>
      <c r="I98" s="59"/>
      <c r="J98" s="59"/>
      <c r="K98" s="59"/>
    </row>
    <row r="99" spans="1:11" ht="10.5" x14ac:dyDescent="0.25">
      <c r="A99" s="93">
        <v>95</v>
      </c>
      <c r="C99" s="99" t="s">
        <v>0</v>
      </c>
      <c r="D99" s="67">
        <v>11984</v>
      </c>
      <c r="E99" s="67">
        <v>6405</v>
      </c>
      <c r="F99" s="67">
        <v>18829</v>
      </c>
      <c r="G99" s="67">
        <v>1206</v>
      </c>
      <c r="H99" s="67">
        <v>38427</v>
      </c>
      <c r="I99" s="59"/>
      <c r="J99" s="59"/>
      <c r="K99" s="59"/>
    </row>
    <row r="100" spans="1:11" ht="10.5" x14ac:dyDescent="0.25">
      <c r="A100" s="93">
        <v>96</v>
      </c>
      <c r="C100" s="99" t="s">
        <v>4</v>
      </c>
      <c r="D100" s="67">
        <v>47</v>
      </c>
      <c r="E100" s="67">
        <v>26</v>
      </c>
      <c r="F100" s="67">
        <v>166</v>
      </c>
      <c r="G100" s="67">
        <v>47</v>
      </c>
      <c r="H100" s="67">
        <v>280</v>
      </c>
      <c r="I100" s="59"/>
      <c r="J100" s="59"/>
      <c r="K100" s="59"/>
    </row>
    <row r="101" spans="1:11" ht="10.5" x14ac:dyDescent="0.25">
      <c r="A101" s="93">
        <v>97</v>
      </c>
      <c r="C101" s="99" t="s">
        <v>5</v>
      </c>
      <c r="D101" s="67">
        <v>4841</v>
      </c>
      <c r="E101" s="67">
        <v>1454</v>
      </c>
      <c r="F101" s="67">
        <v>9735</v>
      </c>
      <c r="G101" s="67">
        <v>556</v>
      </c>
      <c r="H101" s="67">
        <v>16593</v>
      </c>
      <c r="I101" s="59"/>
      <c r="J101" s="59"/>
      <c r="K101" s="59"/>
    </row>
    <row r="102" spans="1:11" ht="10.5" x14ac:dyDescent="0.25">
      <c r="A102" s="93">
        <v>98</v>
      </c>
      <c r="C102" s="99" t="s">
        <v>384</v>
      </c>
      <c r="D102" s="67">
        <v>24791</v>
      </c>
      <c r="E102" s="67">
        <v>15672</v>
      </c>
      <c r="F102" s="67">
        <v>56085</v>
      </c>
      <c r="G102" s="67">
        <v>8087</v>
      </c>
      <c r="H102" s="67">
        <v>104637</v>
      </c>
      <c r="I102" s="59"/>
      <c r="J102" s="59"/>
      <c r="K102" s="59"/>
    </row>
    <row r="103" spans="1:11" ht="10.5" x14ac:dyDescent="0.25">
      <c r="A103" s="93">
        <v>99</v>
      </c>
      <c r="B103" s="100" t="s">
        <v>398</v>
      </c>
      <c r="C103" s="99" t="s">
        <v>1</v>
      </c>
      <c r="D103" s="67">
        <v>11</v>
      </c>
      <c r="E103" s="67">
        <v>8</v>
      </c>
      <c r="F103" s="67">
        <v>49</v>
      </c>
      <c r="G103" s="67">
        <v>6</v>
      </c>
      <c r="H103" s="67">
        <v>67</v>
      </c>
      <c r="I103" s="59"/>
      <c r="J103" s="59"/>
      <c r="K103" s="59"/>
    </row>
    <row r="104" spans="1:11" ht="10.5" x14ac:dyDescent="0.25">
      <c r="A104" s="93">
        <v>100</v>
      </c>
      <c r="C104" s="99" t="s">
        <v>2</v>
      </c>
      <c r="D104" s="67">
        <v>573</v>
      </c>
      <c r="E104" s="67">
        <v>364</v>
      </c>
      <c r="F104" s="67">
        <v>2438</v>
      </c>
      <c r="G104" s="67">
        <v>2591</v>
      </c>
      <c r="H104" s="67">
        <v>5965</v>
      </c>
      <c r="I104" s="59"/>
      <c r="J104" s="59"/>
      <c r="K104" s="59"/>
    </row>
    <row r="105" spans="1:11" ht="10.5" x14ac:dyDescent="0.25">
      <c r="A105" s="93">
        <v>101</v>
      </c>
      <c r="C105" s="99" t="s">
        <v>3</v>
      </c>
      <c r="D105" s="67">
        <v>4</v>
      </c>
      <c r="E105" s="67">
        <v>5</v>
      </c>
      <c r="F105" s="67">
        <v>31</v>
      </c>
      <c r="G105" s="67">
        <v>4</v>
      </c>
      <c r="H105" s="67">
        <v>45</v>
      </c>
      <c r="I105" s="59"/>
      <c r="J105" s="59"/>
      <c r="K105" s="59"/>
    </row>
    <row r="106" spans="1:11" ht="10.5" x14ac:dyDescent="0.25">
      <c r="A106" s="93">
        <v>102</v>
      </c>
      <c r="C106" s="99" t="s">
        <v>0</v>
      </c>
      <c r="D106" s="67">
        <v>3</v>
      </c>
      <c r="E106" s="67">
        <v>0</v>
      </c>
      <c r="F106" s="67">
        <v>5</v>
      </c>
      <c r="G106" s="67">
        <v>3</v>
      </c>
      <c r="H106" s="67">
        <v>10</v>
      </c>
      <c r="I106" s="59"/>
      <c r="J106" s="59"/>
      <c r="K106" s="59"/>
    </row>
    <row r="107" spans="1:11" ht="10.5" x14ac:dyDescent="0.25">
      <c r="A107" s="93">
        <v>103</v>
      </c>
      <c r="C107" s="99" t="s">
        <v>4</v>
      </c>
      <c r="D107" s="67">
        <v>0</v>
      </c>
      <c r="E107" s="67">
        <v>0</v>
      </c>
      <c r="F107" s="67">
        <v>5</v>
      </c>
      <c r="G107" s="67">
        <v>0</v>
      </c>
      <c r="H107" s="67">
        <v>10</v>
      </c>
      <c r="I107" s="59"/>
      <c r="J107" s="59"/>
      <c r="K107" s="59"/>
    </row>
    <row r="108" spans="1:11" ht="10.5" x14ac:dyDescent="0.25">
      <c r="A108" s="93">
        <v>104</v>
      </c>
      <c r="C108" s="99" t="s">
        <v>5</v>
      </c>
      <c r="D108" s="67">
        <v>11</v>
      </c>
      <c r="E108" s="67">
        <v>9</v>
      </c>
      <c r="F108" s="67">
        <v>58</v>
      </c>
      <c r="G108" s="67">
        <v>13</v>
      </c>
      <c r="H108" s="67">
        <v>86</v>
      </c>
      <c r="I108" s="59"/>
      <c r="J108" s="59"/>
      <c r="K108" s="59"/>
    </row>
    <row r="109" spans="1:11" ht="10.5" x14ac:dyDescent="0.25">
      <c r="A109" s="93">
        <v>105</v>
      </c>
      <c r="C109" s="99" t="s">
        <v>384</v>
      </c>
      <c r="D109" s="67">
        <v>1192</v>
      </c>
      <c r="E109" s="67">
        <v>749</v>
      </c>
      <c r="F109" s="67">
        <v>2940</v>
      </c>
      <c r="G109" s="67">
        <v>1193</v>
      </c>
      <c r="H109" s="67">
        <v>6067</v>
      </c>
      <c r="I109" s="59"/>
      <c r="J109" s="59"/>
      <c r="K109" s="59"/>
    </row>
    <row r="110" spans="1:11" ht="10.5" x14ac:dyDescent="0.25">
      <c r="A110" s="93">
        <v>106</v>
      </c>
      <c r="B110" s="100" t="s">
        <v>399</v>
      </c>
      <c r="C110" s="99" t="s">
        <v>1</v>
      </c>
      <c r="D110" s="67">
        <v>20</v>
      </c>
      <c r="E110" s="67">
        <v>13</v>
      </c>
      <c r="F110" s="67">
        <v>129</v>
      </c>
      <c r="G110" s="67">
        <v>16</v>
      </c>
      <c r="H110" s="67">
        <v>174</v>
      </c>
      <c r="I110" s="59"/>
      <c r="J110" s="59"/>
      <c r="K110" s="59"/>
    </row>
    <row r="111" spans="1:11" ht="10.5" x14ac:dyDescent="0.25">
      <c r="A111" s="93">
        <v>107</v>
      </c>
      <c r="C111" s="99" t="s">
        <v>2</v>
      </c>
      <c r="D111" s="67">
        <v>1279</v>
      </c>
      <c r="E111" s="67">
        <v>801</v>
      </c>
      <c r="F111" s="67">
        <v>4288</v>
      </c>
      <c r="G111" s="67">
        <v>3342</v>
      </c>
      <c r="H111" s="67">
        <v>9704</v>
      </c>
      <c r="I111" s="59"/>
      <c r="J111" s="59"/>
      <c r="K111" s="59"/>
    </row>
    <row r="112" spans="1:11" ht="10.5" x14ac:dyDescent="0.25">
      <c r="A112" s="93">
        <v>108</v>
      </c>
      <c r="C112" s="99" t="s">
        <v>3</v>
      </c>
      <c r="D112" s="67">
        <v>9</v>
      </c>
      <c r="E112" s="67">
        <v>0</v>
      </c>
      <c r="F112" s="67">
        <v>64</v>
      </c>
      <c r="G112" s="67">
        <v>0</v>
      </c>
      <c r="H112" s="67">
        <v>80</v>
      </c>
      <c r="I112" s="59"/>
      <c r="J112" s="59"/>
      <c r="K112" s="59"/>
    </row>
    <row r="113" spans="1:11" ht="10.5" x14ac:dyDescent="0.25">
      <c r="A113" s="93">
        <v>109</v>
      </c>
      <c r="C113" s="99" t="s">
        <v>0</v>
      </c>
      <c r="D113" s="67">
        <v>16</v>
      </c>
      <c r="E113" s="67">
        <v>6</v>
      </c>
      <c r="F113" s="67">
        <v>63</v>
      </c>
      <c r="G113" s="67">
        <v>0</v>
      </c>
      <c r="H113" s="67">
        <v>91</v>
      </c>
      <c r="I113" s="59"/>
      <c r="J113" s="59"/>
      <c r="K113" s="59"/>
    </row>
    <row r="114" spans="1:11" ht="10.5" x14ac:dyDescent="0.25">
      <c r="A114" s="93">
        <v>110</v>
      </c>
      <c r="C114" s="99" t="s">
        <v>4</v>
      </c>
      <c r="D114" s="67">
        <v>0</v>
      </c>
      <c r="E114" s="67">
        <v>0</v>
      </c>
      <c r="F114" s="67">
        <v>10</v>
      </c>
      <c r="G114" s="67">
        <v>6</v>
      </c>
      <c r="H114" s="67">
        <v>14</v>
      </c>
      <c r="I114" s="59"/>
      <c r="J114" s="59"/>
      <c r="K114" s="59"/>
    </row>
    <row r="115" spans="1:11" ht="10.5" x14ac:dyDescent="0.25">
      <c r="A115" s="93">
        <v>111</v>
      </c>
      <c r="C115" s="99" t="s">
        <v>5</v>
      </c>
      <c r="D115" s="67">
        <v>6</v>
      </c>
      <c r="E115" s="67">
        <v>6</v>
      </c>
      <c r="F115" s="67">
        <v>57</v>
      </c>
      <c r="G115" s="67">
        <v>7</v>
      </c>
      <c r="H115" s="67">
        <v>80</v>
      </c>
      <c r="I115" s="59"/>
      <c r="J115" s="59"/>
      <c r="K115" s="59"/>
    </row>
    <row r="116" spans="1:11" ht="10.5" x14ac:dyDescent="0.25">
      <c r="A116" s="93">
        <v>112</v>
      </c>
      <c r="C116" s="99" t="s">
        <v>384</v>
      </c>
      <c r="D116" s="67">
        <v>2093</v>
      </c>
      <c r="E116" s="67">
        <v>1270</v>
      </c>
      <c r="F116" s="67">
        <v>5502</v>
      </c>
      <c r="G116" s="67">
        <v>1499</v>
      </c>
      <c r="H116" s="67">
        <v>10358</v>
      </c>
      <c r="I116" s="59"/>
      <c r="J116" s="59"/>
      <c r="K116" s="59"/>
    </row>
    <row r="117" spans="1:11" ht="10.5" x14ac:dyDescent="0.25">
      <c r="A117" s="93">
        <v>113</v>
      </c>
      <c r="B117" s="100" t="s">
        <v>400</v>
      </c>
      <c r="C117" s="99" t="s">
        <v>1</v>
      </c>
      <c r="D117" s="67">
        <v>10</v>
      </c>
      <c r="E117" s="67">
        <v>0</v>
      </c>
      <c r="F117" s="67">
        <v>38</v>
      </c>
      <c r="G117" s="67">
        <v>8</v>
      </c>
      <c r="H117" s="67">
        <v>53</v>
      </c>
      <c r="I117" s="59"/>
      <c r="J117" s="59"/>
      <c r="K117" s="59"/>
    </row>
    <row r="118" spans="1:11" ht="10.5" x14ac:dyDescent="0.25">
      <c r="A118" s="93">
        <v>114</v>
      </c>
      <c r="C118" s="99" t="s">
        <v>2</v>
      </c>
      <c r="D118" s="67">
        <v>938</v>
      </c>
      <c r="E118" s="67">
        <v>650</v>
      </c>
      <c r="F118" s="67">
        <v>3549</v>
      </c>
      <c r="G118" s="67">
        <v>2715</v>
      </c>
      <c r="H118" s="67">
        <v>7854</v>
      </c>
      <c r="I118" s="59"/>
      <c r="J118" s="59"/>
      <c r="K118" s="59"/>
    </row>
    <row r="119" spans="1:11" ht="10.5" x14ac:dyDescent="0.25">
      <c r="A119" s="93">
        <v>115</v>
      </c>
      <c r="C119" s="99" t="s">
        <v>3</v>
      </c>
      <c r="D119" s="67">
        <v>0</v>
      </c>
      <c r="E119" s="67">
        <v>0</v>
      </c>
      <c r="F119" s="67">
        <v>23</v>
      </c>
      <c r="G119" s="67">
        <v>0</v>
      </c>
      <c r="H119" s="67">
        <v>22</v>
      </c>
      <c r="I119" s="59"/>
      <c r="J119" s="59"/>
      <c r="K119" s="59"/>
    </row>
    <row r="120" spans="1:11" ht="10.5" x14ac:dyDescent="0.25">
      <c r="A120" s="93">
        <v>116</v>
      </c>
      <c r="C120" s="99" t="s">
        <v>0</v>
      </c>
      <c r="D120" s="67">
        <v>7</v>
      </c>
      <c r="E120" s="67">
        <v>5</v>
      </c>
      <c r="F120" s="67">
        <v>8</v>
      </c>
      <c r="G120" s="67">
        <v>0</v>
      </c>
      <c r="H120" s="67">
        <v>26</v>
      </c>
      <c r="I120" s="59"/>
      <c r="J120" s="59"/>
      <c r="K120" s="59"/>
    </row>
    <row r="121" spans="1:11" ht="10.5" x14ac:dyDescent="0.25">
      <c r="A121" s="93">
        <v>117</v>
      </c>
      <c r="C121" s="99" t="s">
        <v>4</v>
      </c>
      <c r="D121" s="67">
        <v>0</v>
      </c>
      <c r="E121" s="67">
        <v>0</v>
      </c>
      <c r="F121" s="67">
        <v>7</v>
      </c>
      <c r="G121" s="67">
        <v>4</v>
      </c>
      <c r="H121" s="67">
        <v>13</v>
      </c>
      <c r="I121" s="59"/>
      <c r="J121" s="59"/>
      <c r="K121" s="59"/>
    </row>
    <row r="122" spans="1:11" ht="10.5" x14ac:dyDescent="0.25">
      <c r="A122" s="93">
        <v>118</v>
      </c>
      <c r="C122" s="99" t="s">
        <v>5</v>
      </c>
      <c r="D122" s="67">
        <v>9</v>
      </c>
      <c r="E122" s="67">
        <v>6</v>
      </c>
      <c r="F122" s="67">
        <v>39</v>
      </c>
      <c r="G122" s="67">
        <v>3</v>
      </c>
      <c r="H122" s="67">
        <v>51</v>
      </c>
      <c r="I122" s="59"/>
      <c r="J122" s="59"/>
      <c r="K122" s="59"/>
    </row>
    <row r="123" spans="1:11" ht="10.5" x14ac:dyDescent="0.25">
      <c r="A123" s="93">
        <v>119</v>
      </c>
      <c r="C123" s="99" t="s">
        <v>384</v>
      </c>
      <c r="D123" s="67">
        <v>1511</v>
      </c>
      <c r="E123" s="67">
        <v>837</v>
      </c>
      <c r="F123" s="67">
        <v>3424</v>
      </c>
      <c r="G123" s="67">
        <v>927</v>
      </c>
      <c r="H123" s="67">
        <v>6705</v>
      </c>
      <c r="I123" s="59"/>
      <c r="J123" s="59"/>
      <c r="K123" s="59"/>
    </row>
    <row r="124" spans="1:11" ht="10.5" x14ac:dyDescent="0.25">
      <c r="A124" s="93">
        <v>120</v>
      </c>
      <c r="B124" s="100" t="s">
        <v>401</v>
      </c>
      <c r="C124" s="99" t="s">
        <v>1</v>
      </c>
      <c r="D124" s="67">
        <v>264</v>
      </c>
      <c r="E124" s="67">
        <v>427</v>
      </c>
      <c r="F124" s="67">
        <v>2679</v>
      </c>
      <c r="G124" s="67">
        <v>522</v>
      </c>
      <c r="H124" s="67">
        <v>3890</v>
      </c>
      <c r="I124" s="59"/>
      <c r="J124" s="59"/>
      <c r="K124" s="59"/>
    </row>
    <row r="125" spans="1:11" ht="10.5" x14ac:dyDescent="0.25">
      <c r="A125" s="93">
        <v>121</v>
      </c>
      <c r="C125" s="99" t="s">
        <v>2</v>
      </c>
      <c r="D125" s="67">
        <v>6959</v>
      </c>
      <c r="E125" s="67">
        <v>5478</v>
      </c>
      <c r="F125" s="67">
        <v>29518</v>
      </c>
      <c r="G125" s="67">
        <v>14987</v>
      </c>
      <c r="H125" s="67">
        <v>56943</v>
      </c>
      <c r="I125" s="59"/>
      <c r="J125" s="59"/>
      <c r="K125" s="59"/>
    </row>
    <row r="126" spans="1:11" ht="10.5" x14ac:dyDescent="0.25">
      <c r="A126" s="93">
        <v>122</v>
      </c>
      <c r="C126" s="99" t="s">
        <v>3</v>
      </c>
      <c r="D126" s="67">
        <v>459</v>
      </c>
      <c r="E126" s="67">
        <v>621</v>
      </c>
      <c r="F126" s="67">
        <v>2575</v>
      </c>
      <c r="G126" s="67">
        <v>113</v>
      </c>
      <c r="H126" s="67">
        <v>3767</v>
      </c>
      <c r="I126" s="59"/>
      <c r="J126" s="59"/>
      <c r="K126" s="59"/>
    </row>
    <row r="127" spans="1:11" ht="10.5" x14ac:dyDescent="0.25">
      <c r="A127" s="93">
        <v>123</v>
      </c>
      <c r="C127" s="99" t="s">
        <v>0</v>
      </c>
      <c r="D127" s="67">
        <v>1665</v>
      </c>
      <c r="E127" s="67">
        <v>919</v>
      </c>
      <c r="F127" s="67">
        <v>3151</v>
      </c>
      <c r="G127" s="67">
        <v>400</v>
      </c>
      <c r="H127" s="67">
        <v>6129</v>
      </c>
      <c r="I127" s="59"/>
      <c r="J127" s="59"/>
      <c r="K127" s="59"/>
    </row>
    <row r="128" spans="1:11" ht="10.5" x14ac:dyDescent="0.25">
      <c r="A128" s="93">
        <v>124</v>
      </c>
      <c r="C128" s="99" t="s">
        <v>4</v>
      </c>
      <c r="D128" s="67">
        <v>67</v>
      </c>
      <c r="E128" s="67">
        <v>26</v>
      </c>
      <c r="F128" s="67">
        <v>239</v>
      </c>
      <c r="G128" s="67">
        <v>18</v>
      </c>
      <c r="H128" s="67">
        <v>351</v>
      </c>
      <c r="I128" s="59"/>
      <c r="J128" s="59"/>
      <c r="K128" s="59"/>
    </row>
    <row r="129" spans="1:11" ht="10.5" x14ac:dyDescent="0.25">
      <c r="A129" s="93">
        <v>125</v>
      </c>
      <c r="C129" s="99" t="s">
        <v>5</v>
      </c>
      <c r="D129" s="67">
        <v>154</v>
      </c>
      <c r="E129" s="67">
        <v>141</v>
      </c>
      <c r="F129" s="67">
        <v>835</v>
      </c>
      <c r="G129" s="67">
        <v>70</v>
      </c>
      <c r="H129" s="67">
        <v>1199</v>
      </c>
      <c r="I129" s="59"/>
      <c r="J129" s="59"/>
      <c r="K129" s="59"/>
    </row>
    <row r="130" spans="1:11" ht="10.5" x14ac:dyDescent="0.25">
      <c r="A130" s="93">
        <v>126</v>
      </c>
      <c r="C130" s="99" t="s">
        <v>384</v>
      </c>
      <c r="D130" s="67">
        <v>11597</v>
      </c>
      <c r="E130" s="67">
        <v>7563</v>
      </c>
      <c r="F130" s="67">
        <v>44156</v>
      </c>
      <c r="G130" s="67">
        <v>4269</v>
      </c>
      <c r="H130" s="67">
        <v>67585</v>
      </c>
      <c r="I130" s="59"/>
      <c r="J130" s="59"/>
      <c r="K130" s="59"/>
    </row>
    <row r="131" spans="1:11" ht="10.5" x14ac:dyDescent="0.25">
      <c r="A131" s="93">
        <v>127</v>
      </c>
      <c r="B131" s="100" t="s">
        <v>402</v>
      </c>
      <c r="C131" s="99" t="s">
        <v>1</v>
      </c>
      <c r="D131" s="67">
        <v>37</v>
      </c>
      <c r="E131" s="67">
        <v>18</v>
      </c>
      <c r="F131" s="67">
        <v>214</v>
      </c>
      <c r="G131" s="67">
        <v>63</v>
      </c>
      <c r="H131" s="67">
        <v>334</v>
      </c>
      <c r="I131" s="59"/>
      <c r="J131" s="59"/>
      <c r="K131" s="59"/>
    </row>
    <row r="132" spans="1:11" ht="10.5" x14ac:dyDescent="0.25">
      <c r="A132" s="93">
        <v>128</v>
      </c>
      <c r="C132" s="99" t="s">
        <v>2</v>
      </c>
      <c r="D132" s="67">
        <v>1800</v>
      </c>
      <c r="E132" s="67">
        <v>1125</v>
      </c>
      <c r="F132" s="67">
        <v>8120</v>
      </c>
      <c r="G132" s="67">
        <v>8639</v>
      </c>
      <c r="H132" s="67">
        <v>19683</v>
      </c>
      <c r="I132" s="59"/>
      <c r="J132" s="59"/>
      <c r="K132" s="59"/>
    </row>
    <row r="133" spans="1:11" ht="10.5" x14ac:dyDescent="0.25">
      <c r="A133" s="93">
        <v>129</v>
      </c>
      <c r="C133" s="99" t="s">
        <v>3</v>
      </c>
      <c r="D133" s="67">
        <v>30</v>
      </c>
      <c r="E133" s="67">
        <v>14</v>
      </c>
      <c r="F133" s="67">
        <v>90</v>
      </c>
      <c r="G133" s="67">
        <v>10</v>
      </c>
      <c r="H133" s="67">
        <v>142</v>
      </c>
      <c r="I133" s="59"/>
      <c r="J133" s="59"/>
      <c r="K133" s="59"/>
    </row>
    <row r="134" spans="1:11" ht="10.5" x14ac:dyDescent="0.25">
      <c r="A134" s="93">
        <v>130</v>
      </c>
      <c r="C134" s="99" t="s">
        <v>0</v>
      </c>
      <c r="D134" s="67">
        <v>17</v>
      </c>
      <c r="E134" s="67">
        <v>11</v>
      </c>
      <c r="F134" s="67">
        <v>73</v>
      </c>
      <c r="G134" s="67">
        <v>5</v>
      </c>
      <c r="H134" s="67">
        <v>114</v>
      </c>
      <c r="I134" s="59"/>
      <c r="J134" s="59"/>
      <c r="K134" s="59"/>
    </row>
    <row r="135" spans="1:11" ht="10.5" x14ac:dyDescent="0.25">
      <c r="A135" s="93">
        <v>131</v>
      </c>
      <c r="C135" s="99" t="s">
        <v>4</v>
      </c>
      <c r="D135" s="67">
        <v>0</v>
      </c>
      <c r="E135" s="67">
        <v>0</v>
      </c>
      <c r="F135" s="67">
        <v>11</v>
      </c>
      <c r="G135" s="67">
        <v>13</v>
      </c>
      <c r="H135" s="67">
        <v>25</v>
      </c>
      <c r="I135" s="59"/>
      <c r="J135" s="59"/>
      <c r="K135" s="59"/>
    </row>
    <row r="136" spans="1:11" ht="10.5" x14ac:dyDescent="0.25">
      <c r="A136" s="93">
        <v>132</v>
      </c>
      <c r="C136" s="99" t="s">
        <v>5</v>
      </c>
      <c r="D136" s="67">
        <v>44</v>
      </c>
      <c r="E136" s="67">
        <v>26</v>
      </c>
      <c r="F136" s="67">
        <v>150</v>
      </c>
      <c r="G136" s="67">
        <v>35</v>
      </c>
      <c r="H136" s="67">
        <v>248</v>
      </c>
      <c r="I136" s="59"/>
      <c r="J136" s="59"/>
      <c r="K136" s="59"/>
    </row>
    <row r="137" spans="1:11" ht="10.5" x14ac:dyDescent="0.25">
      <c r="A137" s="93">
        <v>133</v>
      </c>
      <c r="C137" s="99" t="s">
        <v>384</v>
      </c>
      <c r="D137" s="67">
        <v>4674</v>
      </c>
      <c r="E137" s="67">
        <v>2563</v>
      </c>
      <c r="F137" s="67">
        <v>11509</v>
      </c>
      <c r="G137" s="67">
        <v>4808</v>
      </c>
      <c r="H137" s="67">
        <v>23554</v>
      </c>
      <c r="I137" s="59"/>
      <c r="J137" s="59"/>
      <c r="K137" s="59"/>
    </row>
    <row r="138" spans="1:11" ht="10.5" x14ac:dyDescent="0.25">
      <c r="A138" s="93">
        <v>134</v>
      </c>
      <c r="B138" s="100" t="s">
        <v>403</v>
      </c>
      <c r="C138" s="99" t="s">
        <v>1</v>
      </c>
      <c r="D138" s="67">
        <v>207</v>
      </c>
      <c r="E138" s="67">
        <v>158</v>
      </c>
      <c r="F138" s="67">
        <v>1168</v>
      </c>
      <c r="G138" s="67">
        <v>166</v>
      </c>
      <c r="H138" s="67">
        <v>1696</v>
      </c>
      <c r="I138" s="59"/>
      <c r="J138" s="59"/>
      <c r="K138" s="59"/>
    </row>
    <row r="139" spans="1:11" ht="10.5" x14ac:dyDescent="0.25">
      <c r="A139" s="93">
        <v>135</v>
      </c>
      <c r="C139" s="99" t="s">
        <v>2</v>
      </c>
      <c r="D139" s="67">
        <v>7181</v>
      </c>
      <c r="E139" s="67">
        <v>4743</v>
      </c>
      <c r="F139" s="67">
        <v>27043</v>
      </c>
      <c r="G139" s="67">
        <v>14178</v>
      </c>
      <c r="H139" s="67">
        <v>53148</v>
      </c>
      <c r="I139" s="59"/>
      <c r="J139" s="59"/>
      <c r="K139" s="59"/>
    </row>
    <row r="140" spans="1:11" ht="10.5" x14ac:dyDescent="0.25">
      <c r="A140" s="93">
        <v>136</v>
      </c>
      <c r="C140" s="99" t="s">
        <v>3</v>
      </c>
      <c r="D140" s="67">
        <v>293</v>
      </c>
      <c r="E140" s="67">
        <v>148</v>
      </c>
      <c r="F140" s="67">
        <v>901</v>
      </c>
      <c r="G140" s="67">
        <v>104</v>
      </c>
      <c r="H140" s="67">
        <v>1444</v>
      </c>
      <c r="I140" s="59"/>
      <c r="J140" s="59"/>
      <c r="K140" s="59"/>
    </row>
    <row r="141" spans="1:11" ht="10.5" x14ac:dyDescent="0.25">
      <c r="A141" s="93">
        <v>137</v>
      </c>
      <c r="C141" s="99" t="s">
        <v>0</v>
      </c>
      <c r="D141" s="67">
        <v>241</v>
      </c>
      <c r="E141" s="67">
        <v>157</v>
      </c>
      <c r="F141" s="67">
        <v>689</v>
      </c>
      <c r="G141" s="67">
        <v>89</v>
      </c>
      <c r="H141" s="67">
        <v>1173</v>
      </c>
      <c r="I141" s="59"/>
      <c r="J141" s="59"/>
      <c r="K141" s="59"/>
    </row>
    <row r="142" spans="1:11" ht="10.5" x14ac:dyDescent="0.25">
      <c r="A142" s="93">
        <v>138</v>
      </c>
      <c r="C142" s="99" t="s">
        <v>4</v>
      </c>
      <c r="D142" s="67">
        <v>52</v>
      </c>
      <c r="E142" s="67">
        <v>27</v>
      </c>
      <c r="F142" s="67">
        <v>178</v>
      </c>
      <c r="G142" s="67">
        <v>74</v>
      </c>
      <c r="H142" s="67">
        <v>330</v>
      </c>
      <c r="I142" s="59"/>
      <c r="J142" s="59"/>
      <c r="K142" s="59"/>
    </row>
    <row r="143" spans="1:11" ht="10.5" x14ac:dyDescent="0.25">
      <c r="A143" s="93">
        <v>139</v>
      </c>
      <c r="C143" s="99" t="s">
        <v>5</v>
      </c>
      <c r="D143" s="67">
        <v>149</v>
      </c>
      <c r="E143" s="67">
        <v>85</v>
      </c>
      <c r="F143" s="67">
        <v>577</v>
      </c>
      <c r="G143" s="67">
        <v>74</v>
      </c>
      <c r="H143" s="67">
        <v>887</v>
      </c>
      <c r="I143" s="59"/>
      <c r="J143" s="59"/>
      <c r="K143" s="59"/>
    </row>
    <row r="144" spans="1:11" ht="10.5" x14ac:dyDescent="0.25">
      <c r="A144" s="93">
        <v>140</v>
      </c>
      <c r="C144" s="99" t="s">
        <v>384</v>
      </c>
      <c r="D144" s="67">
        <v>16017</v>
      </c>
      <c r="E144" s="67">
        <v>9184</v>
      </c>
      <c r="F144" s="67">
        <v>38882</v>
      </c>
      <c r="G144" s="67">
        <v>6736</v>
      </c>
      <c r="H144" s="67">
        <v>70834</v>
      </c>
      <c r="I144" s="59"/>
      <c r="J144" s="59"/>
      <c r="K144" s="59"/>
    </row>
    <row r="145" spans="1:11" ht="10.5" x14ac:dyDescent="0.25">
      <c r="A145" s="93">
        <v>141</v>
      </c>
      <c r="B145" s="100" t="s">
        <v>404</v>
      </c>
      <c r="C145" s="99" t="s">
        <v>1</v>
      </c>
      <c r="D145" s="67">
        <v>6</v>
      </c>
      <c r="E145" s="67">
        <v>3</v>
      </c>
      <c r="F145" s="67">
        <v>35</v>
      </c>
      <c r="G145" s="67">
        <v>11</v>
      </c>
      <c r="H145" s="67">
        <v>55</v>
      </c>
      <c r="I145" s="59"/>
      <c r="J145" s="59"/>
      <c r="K145" s="59"/>
    </row>
    <row r="146" spans="1:11" ht="10.5" x14ac:dyDescent="0.25">
      <c r="A146" s="93">
        <v>142</v>
      </c>
      <c r="C146" s="99" t="s">
        <v>2</v>
      </c>
      <c r="D146" s="67">
        <v>516</v>
      </c>
      <c r="E146" s="67">
        <v>313</v>
      </c>
      <c r="F146" s="67">
        <v>2171</v>
      </c>
      <c r="G146" s="67">
        <v>2182</v>
      </c>
      <c r="H146" s="67">
        <v>5187</v>
      </c>
      <c r="I146" s="59"/>
      <c r="J146" s="59"/>
      <c r="K146" s="59"/>
    </row>
    <row r="147" spans="1:11" ht="10.5" x14ac:dyDescent="0.25">
      <c r="A147" s="93">
        <v>143</v>
      </c>
      <c r="C147" s="99" t="s">
        <v>3</v>
      </c>
      <c r="D147" s="67">
        <v>3</v>
      </c>
      <c r="E147" s="67">
        <v>3</v>
      </c>
      <c r="F147" s="67">
        <v>15</v>
      </c>
      <c r="G147" s="67">
        <v>0</v>
      </c>
      <c r="H147" s="67">
        <v>22</v>
      </c>
      <c r="I147" s="59"/>
      <c r="J147" s="59"/>
      <c r="K147" s="59"/>
    </row>
    <row r="148" spans="1:11" ht="10.5" x14ac:dyDescent="0.25">
      <c r="A148" s="93">
        <v>144</v>
      </c>
      <c r="C148" s="99" t="s">
        <v>0</v>
      </c>
      <c r="D148" s="67">
        <v>4</v>
      </c>
      <c r="E148" s="67">
        <v>0</v>
      </c>
      <c r="F148" s="67">
        <v>11</v>
      </c>
      <c r="G148" s="67">
        <v>0</v>
      </c>
      <c r="H148" s="67">
        <v>12</v>
      </c>
      <c r="I148" s="59"/>
      <c r="J148" s="59"/>
      <c r="K148" s="59"/>
    </row>
    <row r="149" spans="1:11" ht="10.5" x14ac:dyDescent="0.25">
      <c r="A149" s="93">
        <v>145</v>
      </c>
      <c r="C149" s="99" t="s">
        <v>4</v>
      </c>
      <c r="D149" s="67">
        <v>0</v>
      </c>
      <c r="E149" s="67">
        <v>0</v>
      </c>
      <c r="F149" s="67">
        <v>5</v>
      </c>
      <c r="G149" s="67">
        <v>0</v>
      </c>
      <c r="H149" s="67">
        <v>5</v>
      </c>
      <c r="I149" s="59"/>
      <c r="J149" s="59"/>
      <c r="K149" s="59"/>
    </row>
    <row r="150" spans="1:11" ht="10.5" x14ac:dyDescent="0.25">
      <c r="A150" s="93">
        <v>146</v>
      </c>
      <c r="C150" s="99" t="s">
        <v>5</v>
      </c>
      <c r="D150" s="67">
        <v>5</v>
      </c>
      <c r="E150" s="67">
        <v>4</v>
      </c>
      <c r="F150" s="67">
        <v>27</v>
      </c>
      <c r="G150" s="67">
        <v>0</v>
      </c>
      <c r="H150" s="67">
        <v>31</v>
      </c>
      <c r="I150" s="59"/>
      <c r="J150" s="59"/>
      <c r="K150" s="59"/>
    </row>
    <row r="151" spans="1:11" ht="10.5" x14ac:dyDescent="0.25">
      <c r="A151" s="93">
        <v>147</v>
      </c>
      <c r="C151" s="99" t="s">
        <v>384</v>
      </c>
      <c r="D151" s="67">
        <v>961</v>
      </c>
      <c r="E151" s="67">
        <v>517</v>
      </c>
      <c r="F151" s="67">
        <v>2151</v>
      </c>
      <c r="G151" s="67">
        <v>719</v>
      </c>
      <c r="H151" s="67">
        <v>4342</v>
      </c>
      <c r="I151" s="59"/>
      <c r="J151" s="59"/>
      <c r="K151" s="59"/>
    </row>
    <row r="152" spans="1:11" ht="10.5" x14ac:dyDescent="0.25">
      <c r="A152" s="93">
        <v>148</v>
      </c>
      <c r="B152" s="100" t="s">
        <v>405</v>
      </c>
      <c r="C152" s="99" t="s">
        <v>1</v>
      </c>
      <c r="D152" s="67">
        <v>315</v>
      </c>
      <c r="E152" s="67">
        <v>275</v>
      </c>
      <c r="F152" s="67">
        <v>2213</v>
      </c>
      <c r="G152" s="67">
        <v>356</v>
      </c>
      <c r="H152" s="67">
        <v>3155</v>
      </c>
      <c r="I152" s="59"/>
      <c r="J152" s="59"/>
      <c r="K152" s="59"/>
    </row>
    <row r="153" spans="1:11" ht="10.5" x14ac:dyDescent="0.25">
      <c r="A153" s="93">
        <v>149</v>
      </c>
      <c r="C153" s="99" t="s">
        <v>2</v>
      </c>
      <c r="D153" s="67">
        <v>6891</v>
      </c>
      <c r="E153" s="67">
        <v>4962</v>
      </c>
      <c r="F153" s="67">
        <v>24845</v>
      </c>
      <c r="G153" s="67">
        <v>10612</v>
      </c>
      <c r="H153" s="67">
        <v>47314</v>
      </c>
      <c r="I153" s="59"/>
      <c r="J153" s="59"/>
      <c r="K153" s="59"/>
    </row>
    <row r="154" spans="1:11" ht="10.5" x14ac:dyDescent="0.25">
      <c r="A154" s="93">
        <v>150</v>
      </c>
      <c r="C154" s="99" t="s">
        <v>3</v>
      </c>
      <c r="D154" s="67">
        <v>1328</v>
      </c>
      <c r="E154" s="67">
        <v>725</v>
      </c>
      <c r="F154" s="67">
        <v>4287</v>
      </c>
      <c r="G154" s="67">
        <v>167</v>
      </c>
      <c r="H154" s="67">
        <v>6505</v>
      </c>
      <c r="I154" s="59"/>
      <c r="J154" s="59"/>
      <c r="K154" s="59"/>
    </row>
    <row r="155" spans="1:11" ht="10.5" x14ac:dyDescent="0.25">
      <c r="A155" s="93">
        <v>151</v>
      </c>
      <c r="C155" s="99" t="s">
        <v>0</v>
      </c>
      <c r="D155" s="67">
        <v>226</v>
      </c>
      <c r="E155" s="67">
        <v>114</v>
      </c>
      <c r="F155" s="67">
        <v>788</v>
      </c>
      <c r="G155" s="67">
        <v>68</v>
      </c>
      <c r="H155" s="67">
        <v>1200</v>
      </c>
      <c r="I155" s="59"/>
      <c r="J155" s="59"/>
      <c r="K155" s="59"/>
    </row>
    <row r="156" spans="1:11" ht="10.5" x14ac:dyDescent="0.25">
      <c r="A156" s="93">
        <v>152</v>
      </c>
      <c r="C156" s="99" t="s">
        <v>4</v>
      </c>
      <c r="D156" s="67">
        <v>5545</v>
      </c>
      <c r="E156" s="67">
        <v>3017</v>
      </c>
      <c r="F156" s="67">
        <v>11036</v>
      </c>
      <c r="G156" s="67">
        <v>5991</v>
      </c>
      <c r="H156" s="67">
        <v>25585</v>
      </c>
      <c r="I156" s="59"/>
      <c r="J156" s="59"/>
      <c r="K156" s="59"/>
    </row>
    <row r="157" spans="1:11" ht="10.5" x14ac:dyDescent="0.25">
      <c r="A157" s="93">
        <v>153</v>
      </c>
      <c r="C157" s="99" t="s">
        <v>5</v>
      </c>
      <c r="D157" s="67">
        <v>123</v>
      </c>
      <c r="E157" s="67">
        <v>99</v>
      </c>
      <c r="F157" s="67">
        <v>580</v>
      </c>
      <c r="G157" s="67">
        <v>64</v>
      </c>
      <c r="H157" s="67">
        <v>864</v>
      </c>
      <c r="I157" s="59"/>
      <c r="J157" s="59"/>
      <c r="K157" s="59"/>
    </row>
    <row r="158" spans="1:11" ht="10.5" x14ac:dyDescent="0.25">
      <c r="A158" s="93">
        <v>154</v>
      </c>
      <c r="C158" s="99" t="s">
        <v>384</v>
      </c>
      <c r="D158" s="67">
        <v>10235</v>
      </c>
      <c r="E158" s="67">
        <v>7670</v>
      </c>
      <c r="F158" s="67">
        <v>32701</v>
      </c>
      <c r="G158" s="67">
        <v>5400</v>
      </c>
      <c r="H158" s="67">
        <v>56000</v>
      </c>
      <c r="I158" s="59"/>
      <c r="J158" s="59"/>
      <c r="K158" s="59"/>
    </row>
    <row r="159" spans="1:11" ht="10.5" x14ac:dyDescent="0.25">
      <c r="A159" s="93">
        <v>155</v>
      </c>
      <c r="B159" s="100" t="s">
        <v>406</v>
      </c>
      <c r="C159" s="99" t="s">
        <v>1</v>
      </c>
      <c r="D159" s="67">
        <v>11</v>
      </c>
      <c r="E159" s="67">
        <v>10</v>
      </c>
      <c r="F159" s="67">
        <v>60</v>
      </c>
      <c r="G159" s="67">
        <v>18</v>
      </c>
      <c r="H159" s="67">
        <v>101</v>
      </c>
      <c r="I159" s="59"/>
      <c r="J159" s="59"/>
      <c r="K159" s="59"/>
    </row>
    <row r="160" spans="1:11" ht="10.5" x14ac:dyDescent="0.25">
      <c r="A160" s="93">
        <v>156</v>
      </c>
      <c r="C160" s="99" t="s">
        <v>2</v>
      </c>
      <c r="D160" s="67">
        <v>788</v>
      </c>
      <c r="E160" s="67">
        <v>542</v>
      </c>
      <c r="F160" s="67">
        <v>3900</v>
      </c>
      <c r="G160" s="67">
        <v>3278</v>
      </c>
      <c r="H160" s="67">
        <v>8504</v>
      </c>
      <c r="I160" s="59"/>
      <c r="J160" s="59"/>
      <c r="K160" s="59"/>
    </row>
    <row r="161" spans="1:11" ht="10.5" x14ac:dyDescent="0.25">
      <c r="A161" s="93">
        <v>157</v>
      </c>
      <c r="C161" s="99" t="s">
        <v>3</v>
      </c>
      <c r="D161" s="67">
        <v>14</v>
      </c>
      <c r="E161" s="67">
        <v>7</v>
      </c>
      <c r="F161" s="67">
        <v>63</v>
      </c>
      <c r="G161" s="67">
        <v>0</v>
      </c>
      <c r="H161" s="67">
        <v>80</v>
      </c>
      <c r="I161" s="59"/>
      <c r="J161" s="59"/>
      <c r="K161" s="59"/>
    </row>
    <row r="162" spans="1:11" ht="10.5" x14ac:dyDescent="0.25">
      <c r="A162" s="93">
        <v>158</v>
      </c>
      <c r="C162" s="99" t="s">
        <v>0</v>
      </c>
      <c r="D162" s="67">
        <v>7</v>
      </c>
      <c r="E162" s="67">
        <v>0</v>
      </c>
      <c r="F162" s="67">
        <v>11</v>
      </c>
      <c r="G162" s="67">
        <v>0</v>
      </c>
      <c r="H162" s="67">
        <v>22</v>
      </c>
      <c r="I162" s="59"/>
      <c r="J162" s="59"/>
      <c r="K162" s="59"/>
    </row>
    <row r="163" spans="1:11" ht="10.5" x14ac:dyDescent="0.25">
      <c r="A163" s="93">
        <v>159</v>
      </c>
      <c r="C163" s="99" t="s">
        <v>4</v>
      </c>
      <c r="D163" s="67">
        <v>0</v>
      </c>
      <c r="E163" s="67">
        <v>0</v>
      </c>
      <c r="F163" s="67">
        <v>9</v>
      </c>
      <c r="G163" s="67">
        <v>5</v>
      </c>
      <c r="H163" s="67">
        <v>8</v>
      </c>
      <c r="I163" s="59"/>
      <c r="J163" s="59"/>
      <c r="K163" s="59"/>
    </row>
    <row r="164" spans="1:11" ht="10.5" x14ac:dyDescent="0.25">
      <c r="A164" s="93">
        <v>160</v>
      </c>
      <c r="C164" s="99" t="s">
        <v>5</v>
      </c>
      <c r="D164" s="67">
        <v>5</v>
      </c>
      <c r="E164" s="67">
        <v>6</v>
      </c>
      <c r="F164" s="67">
        <v>65</v>
      </c>
      <c r="G164" s="67">
        <v>5</v>
      </c>
      <c r="H164" s="67">
        <v>81</v>
      </c>
      <c r="I164" s="59"/>
      <c r="J164" s="59"/>
      <c r="K164" s="59"/>
    </row>
    <row r="165" spans="1:11" ht="10.5" x14ac:dyDescent="0.25">
      <c r="A165" s="93">
        <v>161</v>
      </c>
      <c r="C165" s="99" t="s">
        <v>384</v>
      </c>
      <c r="D165" s="67">
        <v>1972</v>
      </c>
      <c r="E165" s="67">
        <v>1232</v>
      </c>
      <c r="F165" s="67">
        <v>4930</v>
      </c>
      <c r="G165" s="67">
        <v>1392</v>
      </c>
      <c r="H165" s="67">
        <v>9527</v>
      </c>
      <c r="I165" s="59"/>
      <c r="J165" s="59"/>
      <c r="K165" s="59"/>
    </row>
    <row r="166" spans="1:11" ht="10.5" x14ac:dyDescent="0.25">
      <c r="A166" s="93">
        <v>162</v>
      </c>
      <c r="B166" s="100" t="s">
        <v>407</v>
      </c>
      <c r="C166" s="99" t="s">
        <v>1</v>
      </c>
      <c r="D166" s="67">
        <v>3</v>
      </c>
      <c r="E166" s="67">
        <v>12</v>
      </c>
      <c r="F166" s="67">
        <v>75</v>
      </c>
      <c r="G166" s="67">
        <v>11</v>
      </c>
      <c r="H166" s="67">
        <v>103</v>
      </c>
      <c r="I166" s="59"/>
      <c r="J166" s="59"/>
      <c r="K166" s="59"/>
    </row>
    <row r="167" spans="1:11" ht="10.5" x14ac:dyDescent="0.25">
      <c r="A167" s="93">
        <v>163</v>
      </c>
      <c r="C167" s="99" t="s">
        <v>2</v>
      </c>
      <c r="D167" s="67">
        <v>1911</v>
      </c>
      <c r="E167" s="67">
        <v>1049</v>
      </c>
      <c r="F167" s="67">
        <v>5336</v>
      </c>
      <c r="G167" s="67">
        <v>2266</v>
      </c>
      <c r="H167" s="67">
        <v>10567</v>
      </c>
      <c r="I167" s="59"/>
      <c r="J167" s="59"/>
      <c r="K167" s="59"/>
    </row>
    <row r="168" spans="1:11" ht="10.5" x14ac:dyDescent="0.25">
      <c r="A168" s="93">
        <v>164</v>
      </c>
      <c r="C168" s="99" t="s">
        <v>3</v>
      </c>
      <c r="D168" s="67">
        <v>3</v>
      </c>
      <c r="E168" s="67">
        <v>0</v>
      </c>
      <c r="F168" s="67">
        <v>10</v>
      </c>
      <c r="G168" s="67">
        <v>4</v>
      </c>
      <c r="H168" s="67">
        <v>21</v>
      </c>
      <c r="I168" s="59"/>
      <c r="J168" s="59"/>
      <c r="K168" s="59"/>
    </row>
    <row r="169" spans="1:11" ht="10.5" x14ac:dyDescent="0.25">
      <c r="A169" s="93">
        <v>165</v>
      </c>
      <c r="C169" s="99" t="s">
        <v>0</v>
      </c>
      <c r="D169" s="67">
        <v>17</v>
      </c>
      <c r="E169" s="67">
        <v>11</v>
      </c>
      <c r="F169" s="67">
        <v>25</v>
      </c>
      <c r="G169" s="67">
        <v>4</v>
      </c>
      <c r="H169" s="67">
        <v>50</v>
      </c>
      <c r="I169" s="59"/>
      <c r="J169" s="59"/>
      <c r="K169" s="59"/>
    </row>
    <row r="170" spans="1:11" ht="10.5" x14ac:dyDescent="0.25">
      <c r="A170" s="93">
        <v>166</v>
      </c>
      <c r="C170" s="99" t="s">
        <v>4</v>
      </c>
      <c r="D170" s="67">
        <v>0</v>
      </c>
      <c r="E170" s="67">
        <v>0</v>
      </c>
      <c r="F170" s="67">
        <v>5</v>
      </c>
      <c r="G170" s="67">
        <v>0</v>
      </c>
      <c r="H170" s="67">
        <v>6</v>
      </c>
      <c r="I170" s="59"/>
      <c r="J170" s="59"/>
      <c r="K170" s="59"/>
    </row>
    <row r="171" spans="1:11" ht="10.5" x14ac:dyDescent="0.25">
      <c r="A171" s="93">
        <v>167</v>
      </c>
      <c r="C171" s="99" t="s">
        <v>5</v>
      </c>
      <c r="D171" s="67">
        <v>13</v>
      </c>
      <c r="E171" s="67">
        <v>12</v>
      </c>
      <c r="F171" s="67">
        <v>50</v>
      </c>
      <c r="G171" s="67">
        <v>12</v>
      </c>
      <c r="H171" s="67">
        <v>84</v>
      </c>
      <c r="I171" s="59"/>
      <c r="J171" s="59"/>
      <c r="K171" s="59"/>
    </row>
    <row r="172" spans="1:11" ht="10.5" x14ac:dyDescent="0.25">
      <c r="A172" s="93">
        <v>168</v>
      </c>
      <c r="C172" s="99" t="s">
        <v>384</v>
      </c>
      <c r="D172" s="67">
        <v>3222</v>
      </c>
      <c r="E172" s="67">
        <v>1555</v>
      </c>
      <c r="F172" s="67">
        <v>6503</v>
      </c>
      <c r="G172" s="67">
        <v>1167</v>
      </c>
      <c r="H172" s="67">
        <v>12457</v>
      </c>
      <c r="I172" s="59"/>
      <c r="J172" s="59"/>
      <c r="K172" s="59"/>
    </row>
    <row r="173" spans="1:11" ht="10.5" x14ac:dyDescent="0.25">
      <c r="A173" s="93">
        <v>169</v>
      </c>
      <c r="B173" s="100" t="s">
        <v>408</v>
      </c>
      <c r="C173" s="99" t="s">
        <v>1</v>
      </c>
      <c r="D173" s="67">
        <v>212</v>
      </c>
      <c r="E173" s="67">
        <v>189</v>
      </c>
      <c r="F173" s="67">
        <v>869</v>
      </c>
      <c r="G173" s="67">
        <v>165</v>
      </c>
      <c r="H173" s="67">
        <v>1442</v>
      </c>
      <c r="I173" s="59"/>
      <c r="J173" s="59"/>
      <c r="K173" s="59"/>
    </row>
    <row r="174" spans="1:11" ht="10.5" x14ac:dyDescent="0.25">
      <c r="A174" s="93">
        <v>170</v>
      </c>
      <c r="C174" s="99" t="s">
        <v>2</v>
      </c>
      <c r="D174" s="67">
        <v>7528</v>
      </c>
      <c r="E174" s="67">
        <v>4828</v>
      </c>
      <c r="F174" s="67">
        <v>23906</v>
      </c>
      <c r="G174" s="67">
        <v>15375</v>
      </c>
      <c r="H174" s="67">
        <v>51634</v>
      </c>
      <c r="I174" s="59"/>
      <c r="J174" s="59"/>
      <c r="K174" s="59"/>
    </row>
    <row r="175" spans="1:11" ht="10.5" x14ac:dyDescent="0.25">
      <c r="A175" s="93">
        <v>171</v>
      </c>
      <c r="C175" s="99" t="s">
        <v>3</v>
      </c>
      <c r="D175" s="67">
        <v>181</v>
      </c>
      <c r="E175" s="67">
        <v>70</v>
      </c>
      <c r="F175" s="67">
        <v>547</v>
      </c>
      <c r="G175" s="67">
        <v>32</v>
      </c>
      <c r="H175" s="67">
        <v>825</v>
      </c>
      <c r="I175" s="59"/>
      <c r="J175" s="59"/>
      <c r="K175" s="59"/>
    </row>
    <row r="176" spans="1:11" ht="10.5" x14ac:dyDescent="0.25">
      <c r="A176" s="93">
        <v>172</v>
      </c>
      <c r="C176" s="99" t="s">
        <v>0</v>
      </c>
      <c r="D176" s="67">
        <v>222</v>
      </c>
      <c r="E176" s="67">
        <v>105</v>
      </c>
      <c r="F176" s="67">
        <v>418</v>
      </c>
      <c r="G176" s="67">
        <v>23</v>
      </c>
      <c r="H176" s="67">
        <v>759</v>
      </c>
      <c r="I176" s="59"/>
      <c r="J176" s="59"/>
      <c r="K176" s="59"/>
    </row>
    <row r="177" spans="1:11" ht="10.5" x14ac:dyDescent="0.25">
      <c r="A177" s="93">
        <v>173</v>
      </c>
      <c r="C177" s="99" t="s">
        <v>4</v>
      </c>
      <c r="D177" s="67">
        <v>13</v>
      </c>
      <c r="E177" s="67">
        <v>4</v>
      </c>
      <c r="F177" s="67">
        <v>20</v>
      </c>
      <c r="G177" s="67">
        <v>14</v>
      </c>
      <c r="H177" s="67">
        <v>59</v>
      </c>
      <c r="I177" s="59"/>
      <c r="J177" s="59"/>
      <c r="K177" s="59"/>
    </row>
    <row r="178" spans="1:11" ht="10.5" x14ac:dyDescent="0.25">
      <c r="A178" s="93">
        <v>174</v>
      </c>
      <c r="C178" s="99" t="s">
        <v>5</v>
      </c>
      <c r="D178" s="67">
        <v>140</v>
      </c>
      <c r="E178" s="67">
        <v>98</v>
      </c>
      <c r="F178" s="67">
        <v>513</v>
      </c>
      <c r="G178" s="67">
        <v>35</v>
      </c>
      <c r="H178" s="67">
        <v>780</v>
      </c>
      <c r="I178" s="59"/>
      <c r="J178" s="59"/>
      <c r="K178" s="59"/>
    </row>
    <row r="179" spans="1:11" ht="10.5" x14ac:dyDescent="0.25">
      <c r="A179" s="93">
        <v>175</v>
      </c>
      <c r="C179" s="99" t="s">
        <v>384</v>
      </c>
      <c r="D179" s="67">
        <v>12836</v>
      </c>
      <c r="E179" s="67">
        <v>8052</v>
      </c>
      <c r="F179" s="67">
        <v>29757</v>
      </c>
      <c r="G179" s="67">
        <v>6649</v>
      </c>
      <c r="H179" s="67">
        <v>57301</v>
      </c>
      <c r="I179" s="59"/>
      <c r="J179" s="59"/>
      <c r="K179" s="59"/>
    </row>
    <row r="180" spans="1:11" ht="10.5" x14ac:dyDescent="0.25">
      <c r="A180" s="93">
        <v>176</v>
      </c>
      <c r="B180" s="100" t="s">
        <v>409</v>
      </c>
      <c r="C180" s="99" t="s">
        <v>1</v>
      </c>
      <c r="D180" s="67">
        <v>3541</v>
      </c>
      <c r="E180" s="67">
        <v>3217</v>
      </c>
      <c r="F180" s="67">
        <v>15264</v>
      </c>
      <c r="G180" s="67">
        <v>3100</v>
      </c>
      <c r="H180" s="67">
        <v>25124</v>
      </c>
      <c r="I180" s="59"/>
      <c r="J180" s="59"/>
      <c r="K180" s="59"/>
    </row>
    <row r="181" spans="1:11" ht="10.5" x14ac:dyDescent="0.25">
      <c r="A181" s="93">
        <v>177</v>
      </c>
      <c r="C181" s="99" t="s">
        <v>2</v>
      </c>
      <c r="D181" s="67">
        <v>7163</v>
      </c>
      <c r="E181" s="67">
        <v>5101</v>
      </c>
      <c r="F181" s="67">
        <v>25910</v>
      </c>
      <c r="G181" s="67">
        <v>14655</v>
      </c>
      <c r="H181" s="67">
        <v>52833</v>
      </c>
      <c r="I181" s="59"/>
      <c r="J181" s="59"/>
      <c r="K181" s="59"/>
    </row>
    <row r="182" spans="1:11" ht="10.5" x14ac:dyDescent="0.25">
      <c r="A182" s="93">
        <v>178</v>
      </c>
      <c r="C182" s="99" t="s">
        <v>3</v>
      </c>
      <c r="D182" s="67">
        <v>1596</v>
      </c>
      <c r="E182" s="67">
        <v>1085</v>
      </c>
      <c r="F182" s="67">
        <v>5000</v>
      </c>
      <c r="G182" s="67">
        <v>363</v>
      </c>
      <c r="H182" s="67">
        <v>8041</v>
      </c>
      <c r="I182" s="59"/>
      <c r="J182" s="59"/>
      <c r="K182" s="59"/>
    </row>
    <row r="183" spans="1:11" ht="10.5" x14ac:dyDescent="0.25">
      <c r="A183" s="93">
        <v>179</v>
      </c>
      <c r="C183" s="99" t="s">
        <v>0</v>
      </c>
      <c r="D183" s="67">
        <v>6048</v>
      </c>
      <c r="E183" s="67">
        <v>3295</v>
      </c>
      <c r="F183" s="67">
        <v>12113</v>
      </c>
      <c r="G183" s="67">
        <v>1067</v>
      </c>
      <c r="H183" s="67">
        <v>22522</v>
      </c>
      <c r="I183" s="59"/>
      <c r="J183" s="59"/>
      <c r="K183" s="59"/>
    </row>
    <row r="184" spans="1:11" ht="10.5" x14ac:dyDescent="0.25">
      <c r="A184" s="93">
        <v>180</v>
      </c>
      <c r="C184" s="99" t="s">
        <v>4</v>
      </c>
      <c r="D184" s="67">
        <v>23</v>
      </c>
      <c r="E184" s="67">
        <v>15</v>
      </c>
      <c r="F184" s="67">
        <v>93</v>
      </c>
      <c r="G184" s="67">
        <v>48</v>
      </c>
      <c r="H184" s="67">
        <v>185</v>
      </c>
      <c r="I184" s="59"/>
      <c r="J184" s="59"/>
      <c r="K184" s="59"/>
    </row>
    <row r="185" spans="1:11" ht="10.5" x14ac:dyDescent="0.25">
      <c r="A185" s="93">
        <v>181</v>
      </c>
      <c r="C185" s="99" t="s">
        <v>5</v>
      </c>
      <c r="D185" s="67">
        <v>925</v>
      </c>
      <c r="E185" s="67">
        <v>943</v>
      </c>
      <c r="F185" s="67">
        <v>3279</v>
      </c>
      <c r="G185" s="67">
        <v>156</v>
      </c>
      <c r="H185" s="67">
        <v>5302</v>
      </c>
      <c r="I185" s="59"/>
      <c r="J185" s="59"/>
      <c r="K185" s="59"/>
    </row>
    <row r="186" spans="1:11" ht="10.5" x14ac:dyDescent="0.25">
      <c r="A186" s="93">
        <v>182</v>
      </c>
      <c r="C186" s="99" t="s">
        <v>384</v>
      </c>
      <c r="D186" s="67">
        <v>6139</v>
      </c>
      <c r="E186" s="67">
        <v>4943</v>
      </c>
      <c r="F186" s="67">
        <v>18139</v>
      </c>
      <c r="G186" s="67">
        <v>3980</v>
      </c>
      <c r="H186" s="67">
        <v>33201</v>
      </c>
      <c r="I186" s="59"/>
      <c r="J186" s="59"/>
      <c r="K186" s="59"/>
    </row>
    <row r="187" spans="1:11" ht="10.5" x14ac:dyDescent="0.25">
      <c r="A187" s="93">
        <v>183</v>
      </c>
      <c r="B187" s="100" t="s">
        <v>410</v>
      </c>
      <c r="C187" s="99" t="s">
        <v>1</v>
      </c>
      <c r="D187" s="67">
        <v>305</v>
      </c>
      <c r="E187" s="67">
        <v>310</v>
      </c>
      <c r="F187" s="67">
        <v>1890</v>
      </c>
      <c r="G187" s="67">
        <v>271</v>
      </c>
      <c r="H187" s="67">
        <v>2777</v>
      </c>
      <c r="I187" s="59"/>
      <c r="J187" s="59"/>
      <c r="K187" s="59"/>
    </row>
    <row r="188" spans="1:11" ht="10.5" x14ac:dyDescent="0.25">
      <c r="A188" s="93">
        <v>184</v>
      </c>
      <c r="C188" s="99" t="s">
        <v>2</v>
      </c>
      <c r="D188" s="67">
        <v>17561</v>
      </c>
      <c r="E188" s="67">
        <v>11517</v>
      </c>
      <c r="F188" s="67">
        <v>55098</v>
      </c>
      <c r="G188" s="67">
        <v>34988</v>
      </c>
      <c r="H188" s="67">
        <v>119170</v>
      </c>
      <c r="I188" s="59"/>
      <c r="J188" s="59"/>
      <c r="K188" s="59"/>
    </row>
    <row r="189" spans="1:11" ht="10.5" x14ac:dyDescent="0.25">
      <c r="A189" s="93">
        <v>185</v>
      </c>
      <c r="C189" s="99" t="s">
        <v>3</v>
      </c>
      <c r="D189" s="67">
        <v>584</v>
      </c>
      <c r="E189" s="67">
        <v>500</v>
      </c>
      <c r="F189" s="67">
        <v>2460</v>
      </c>
      <c r="G189" s="67">
        <v>82</v>
      </c>
      <c r="H189" s="67">
        <v>3630</v>
      </c>
      <c r="I189" s="59"/>
      <c r="J189" s="59"/>
      <c r="K189" s="59"/>
    </row>
    <row r="190" spans="1:11" ht="10.5" x14ac:dyDescent="0.25">
      <c r="A190" s="93">
        <v>186</v>
      </c>
      <c r="C190" s="99" t="s">
        <v>0</v>
      </c>
      <c r="D190" s="67">
        <v>941</v>
      </c>
      <c r="E190" s="67">
        <v>664</v>
      </c>
      <c r="F190" s="67">
        <v>2257</v>
      </c>
      <c r="G190" s="67">
        <v>158</v>
      </c>
      <c r="H190" s="67">
        <v>4020</v>
      </c>
      <c r="I190" s="59"/>
      <c r="J190" s="59"/>
      <c r="K190" s="59"/>
    </row>
    <row r="191" spans="1:11" ht="10.5" x14ac:dyDescent="0.25">
      <c r="A191" s="93">
        <v>187</v>
      </c>
      <c r="C191" s="99" t="s">
        <v>4</v>
      </c>
      <c r="D191" s="67">
        <v>19</v>
      </c>
      <c r="E191" s="67">
        <v>22</v>
      </c>
      <c r="F191" s="67">
        <v>97</v>
      </c>
      <c r="G191" s="67">
        <v>37</v>
      </c>
      <c r="H191" s="67">
        <v>170</v>
      </c>
      <c r="I191" s="59"/>
      <c r="J191" s="59"/>
      <c r="K191" s="59"/>
    </row>
    <row r="192" spans="1:11" ht="10.5" x14ac:dyDescent="0.25">
      <c r="A192" s="93">
        <v>188</v>
      </c>
      <c r="C192" s="99" t="s">
        <v>5</v>
      </c>
      <c r="D192" s="67">
        <v>504</v>
      </c>
      <c r="E192" s="67">
        <v>288</v>
      </c>
      <c r="F192" s="67">
        <v>1783</v>
      </c>
      <c r="G192" s="67">
        <v>95</v>
      </c>
      <c r="H192" s="67">
        <v>2667</v>
      </c>
      <c r="I192" s="59"/>
      <c r="J192" s="59"/>
      <c r="K192" s="59"/>
    </row>
    <row r="193" spans="1:11" ht="10.5" x14ac:dyDescent="0.25">
      <c r="A193" s="93">
        <v>189</v>
      </c>
      <c r="C193" s="99" t="s">
        <v>384</v>
      </c>
      <c r="D193" s="67">
        <v>25047</v>
      </c>
      <c r="E193" s="67">
        <v>16849</v>
      </c>
      <c r="F193" s="67">
        <v>64806</v>
      </c>
      <c r="G193" s="67">
        <v>13599</v>
      </c>
      <c r="H193" s="67">
        <v>120303</v>
      </c>
      <c r="I193" s="59"/>
      <c r="J193" s="59"/>
      <c r="K193" s="59"/>
    </row>
    <row r="194" spans="1:11" ht="10.5" x14ac:dyDescent="0.25">
      <c r="A194" s="93">
        <v>190</v>
      </c>
      <c r="B194" s="100" t="s">
        <v>411</v>
      </c>
      <c r="C194" s="99" t="s">
        <v>1</v>
      </c>
      <c r="D194" s="67">
        <v>77</v>
      </c>
      <c r="E194" s="67">
        <v>42</v>
      </c>
      <c r="F194" s="67">
        <v>504</v>
      </c>
      <c r="G194" s="67">
        <v>50</v>
      </c>
      <c r="H194" s="67">
        <v>674</v>
      </c>
      <c r="I194" s="59"/>
      <c r="J194" s="59"/>
      <c r="K194" s="59"/>
    </row>
    <row r="195" spans="1:11" ht="10.5" x14ac:dyDescent="0.25">
      <c r="A195" s="93">
        <v>191</v>
      </c>
      <c r="C195" s="99" t="s">
        <v>2</v>
      </c>
      <c r="D195" s="67">
        <v>4629</v>
      </c>
      <c r="E195" s="67">
        <v>2954</v>
      </c>
      <c r="F195" s="67">
        <v>14491</v>
      </c>
      <c r="G195" s="67">
        <v>8779</v>
      </c>
      <c r="H195" s="67">
        <v>30856</v>
      </c>
      <c r="I195" s="59"/>
      <c r="J195" s="59"/>
      <c r="K195" s="59"/>
    </row>
    <row r="196" spans="1:11" ht="10.5" x14ac:dyDescent="0.25">
      <c r="A196" s="93">
        <v>192</v>
      </c>
      <c r="C196" s="99" t="s">
        <v>3</v>
      </c>
      <c r="D196" s="67">
        <v>229</v>
      </c>
      <c r="E196" s="67">
        <v>81</v>
      </c>
      <c r="F196" s="67">
        <v>637</v>
      </c>
      <c r="G196" s="67">
        <v>20</v>
      </c>
      <c r="H196" s="67">
        <v>973</v>
      </c>
      <c r="I196" s="59"/>
      <c r="J196" s="59"/>
      <c r="K196" s="59"/>
    </row>
    <row r="197" spans="1:11" ht="10.5" x14ac:dyDescent="0.25">
      <c r="A197" s="93">
        <v>193</v>
      </c>
      <c r="C197" s="99" t="s">
        <v>0</v>
      </c>
      <c r="D197" s="67">
        <v>1326</v>
      </c>
      <c r="E197" s="67">
        <v>625</v>
      </c>
      <c r="F197" s="67">
        <v>2168</v>
      </c>
      <c r="G197" s="67">
        <v>229</v>
      </c>
      <c r="H197" s="67">
        <v>4350</v>
      </c>
      <c r="I197" s="59"/>
      <c r="J197" s="59"/>
      <c r="K197" s="59"/>
    </row>
    <row r="198" spans="1:11" ht="10.5" x14ac:dyDescent="0.25">
      <c r="A198" s="93">
        <v>194</v>
      </c>
      <c r="C198" s="99" t="s">
        <v>4</v>
      </c>
      <c r="D198" s="67">
        <v>5</v>
      </c>
      <c r="E198" s="67">
        <v>3</v>
      </c>
      <c r="F198" s="67">
        <v>14</v>
      </c>
      <c r="G198" s="67">
        <v>5</v>
      </c>
      <c r="H198" s="67">
        <v>24</v>
      </c>
      <c r="I198" s="59"/>
      <c r="J198" s="59"/>
      <c r="K198" s="59"/>
    </row>
    <row r="199" spans="1:11" ht="10.5" x14ac:dyDescent="0.25">
      <c r="A199" s="93">
        <v>195</v>
      </c>
      <c r="C199" s="99" t="s">
        <v>5</v>
      </c>
      <c r="D199" s="67">
        <v>447</v>
      </c>
      <c r="E199" s="67">
        <v>134</v>
      </c>
      <c r="F199" s="67">
        <v>1002</v>
      </c>
      <c r="G199" s="67">
        <v>90</v>
      </c>
      <c r="H199" s="67">
        <v>1672</v>
      </c>
      <c r="I199" s="59"/>
      <c r="J199" s="59"/>
      <c r="K199" s="59"/>
    </row>
    <row r="200" spans="1:11" ht="10.5" x14ac:dyDescent="0.25">
      <c r="A200" s="93">
        <v>196</v>
      </c>
      <c r="C200" s="99" t="s">
        <v>384</v>
      </c>
      <c r="D200" s="67">
        <v>5415</v>
      </c>
      <c r="E200" s="67">
        <v>3411</v>
      </c>
      <c r="F200" s="67">
        <v>12200</v>
      </c>
      <c r="G200" s="67">
        <v>2814</v>
      </c>
      <c r="H200" s="67">
        <v>23834</v>
      </c>
      <c r="I200" s="59"/>
      <c r="J200" s="59"/>
      <c r="K200" s="59"/>
    </row>
    <row r="201" spans="1:11" ht="10.5" x14ac:dyDescent="0.25">
      <c r="A201" s="93">
        <v>197</v>
      </c>
      <c r="B201" s="100" t="s">
        <v>412</v>
      </c>
      <c r="C201" s="99" t="s">
        <v>1</v>
      </c>
      <c r="D201" s="67">
        <v>11</v>
      </c>
      <c r="E201" s="67">
        <v>9</v>
      </c>
      <c r="F201" s="67">
        <v>124</v>
      </c>
      <c r="G201" s="67">
        <v>44</v>
      </c>
      <c r="H201" s="67">
        <v>195</v>
      </c>
      <c r="I201" s="59"/>
      <c r="J201" s="59"/>
      <c r="K201" s="59"/>
    </row>
    <row r="202" spans="1:11" ht="10.5" x14ac:dyDescent="0.25">
      <c r="A202" s="93">
        <v>198</v>
      </c>
      <c r="C202" s="99" t="s">
        <v>2</v>
      </c>
      <c r="D202" s="67">
        <v>579</v>
      </c>
      <c r="E202" s="67">
        <v>325</v>
      </c>
      <c r="F202" s="67">
        <v>2600</v>
      </c>
      <c r="G202" s="67">
        <v>2276</v>
      </c>
      <c r="H202" s="67">
        <v>5783</v>
      </c>
      <c r="I202" s="59"/>
      <c r="J202" s="59"/>
      <c r="K202" s="59"/>
    </row>
    <row r="203" spans="1:11" ht="10.5" x14ac:dyDescent="0.25">
      <c r="A203" s="93">
        <v>199</v>
      </c>
      <c r="C203" s="99" t="s">
        <v>3</v>
      </c>
      <c r="D203" s="67">
        <v>3</v>
      </c>
      <c r="E203" s="67">
        <v>4</v>
      </c>
      <c r="F203" s="67">
        <v>49</v>
      </c>
      <c r="G203" s="67">
        <v>0</v>
      </c>
      <c r="H203" s="67">
        <v>64</v>
      </c>
      <c r="I203" s="59"/>
      <c r="J203" s="59"/>
      <c r="K203" s="59"/>
    </row>
    <row r="204" spans="1:11" ht="10.5" x14ac:dyDescent="0.25">
      <c r="A204" s="93">
        <v>200</v>
      </c>
      <c r="C204" s="99" t="s">
        <v>0</v>
      </c>
      <c r="D204" s="67">
        <v>8</v>
      </c>
      <c r="E204" s="67">
        <v>0</v>
      </c>
      <c r="F204" s="67">
        <v>22</v>
      </c>
      <c r="G204" s="67">
        <v>15</v>
      </c>
      <c r="H204" s="67">
        <v>40</v>
      </c>
      <c r="I204" s="59"/>
      <c r="J204" s="59"/>
      <c r="K204" s="59"/>
    </row>
    <row r="205" spans="1:11" ht="10.5" x14ac:dyDescent="0.25">
      <c r="A205" s="93">
        <v>201</v>
      </c>
      <c r="C205" s="99" t="s">
        <v>4</v>
      </c>
      <c r="D205" s="67">
        <v>0</v>
      </c>
      <c r="E205" s="67">
        <v>0</v>
      </c>
      <c r="F205" s="67">
        <v>16</v>
      </c>
      <c r="G205" s="67">
        <v>8</v>
      </c>
      <c r="H205" s="67">
        <v>25</v>
      </c>
      <c r="I205" s="59"/>
      <c r="J205" s="59"/>
      <c r="K205" s="59"/>
    </row>
    <row r="206" spans="1:11" ht="10.5" x14ac:dyDescent="0.25">
      <c r="A206" s="93">
        <v>202</v>
      </c>
      <c r="C206" s="99" t="s">
        <v>5</v>
      </c>
      <c r="D206" s="67">
        <v>13</v>
      </c>
      <c r="E206" s="67">
        <v>3</v>
      </c>
      <c r="F206" s="67">
        <v>79</v>
      </c>
      <c r="G206" s="67">
        <v>27</v>
      </c>
      <c r="H206" s="67">
        <v>120</v>
      </c>
      <c r="I206" s="59"/>
      <c r="J206" s="59"/>
      <c r="K206" s="59"/>
    </row>
    <row r="207" spans="1:11" ht="10.5" x14ac:dyDescent="0.25">
      <c r="A207" s="93">
        <v>203</v>
      </c>
      <c r="C207" s="99" t="s">
        <v>384</v>
      </c>
      <c r="D207" s="67">
        <v>1506</v>
      </c>
      <c r="E207" s="67">
        <v>735</v>
      </c>
      <c r="F207" s="67">
        <v>4720</v>
      </c>
      <c r="G207" s="67">
        <v>1765</v>
      </c>
      <c r="H207" s="67">
        <v>8725</v>
      </c>
      <c r="I207" s="59"/>
      <c r="J207" s="59"/>
      <c r="K207" s="59"/>
    </row>
    <row r="208" spans="1:11" ht="10.5" x14ac:dyDescent="0.25">
      <c r="A208" s="93">
        <v>204</v>
      </c>
      <c r="B208" s="100" t="s">
        <v>413</v>
      </c>
      <c r="C208" s="99" t="s">
        <v>1</v>
      </c>
      <c r="D208" s="67">
        <v>14</v>
      </c>
      <c r="E208" s="67">
        <v>5</v>
      </c>
      <c r="F208" s="67">
        <v>48</v>
      </c>
      <c r="G208" s="67">
        <v>4</v>
      </c>
      <c r="H208" s="67">
        <v>75</v>
      </c>
      <c r="I208" s="59"/>
      <c r="J208" s="59"/>
      <c r="K208" s="59"/>
    </row>
    <row r="209" spans="1:11" ht="10.5" x14ac:dyDescent="0.25">
      <c r="A209" s="93">
        <v>205</v>
      </c>
      <c r="C209" s="99" t="s">
        <v>2</v>
      </c>
      <c r="D209" s="67">
        <v>356</v>
      </c>
      <c r="E209" s="67">
        <v>211</v>
      </c>
      <c r="F209" s="67">
        <v>1345</v>
      </c>
      <c r="G209" s="67">
        <v>1112</v>
      </c>
      <c r="H209" s="67">
        <v>3022</v>
      </c>
      <c r="I209" s="59"/>
      <c r="J209" s="59"/>
      <c r="K209" s="59"/>
    </row>
    <row r="210" spans="1:11" ht="10.5" x14ac:dyDescent="0.25">
      <c r="A210" s="93">
        <v>206</v>
      </c>
      <c r="C210" s="99" t="s">
        <v>3</v>
      </c>
      <c r="D210" s="67">
        <v>10</v>
      </c>
      <c r="E210" s="67">
        <v>0</v>
      </c>
      <c r="F210" s="67">
        <v>21</v>
      </c>
      <c r="G210" s="67">
        <v>0</v>
      </c>
      <c r="H210" s="67">
        <v>29</v>
      </c>
      <c r="I210" s="59"/>
      <c r="J210" s="59"/>
      <c r="K210" s="59"/>
    </row>
    <row r="211" spans="1:11" ht="10.5" x14ac:dyDescent="0.25">
      <c r="A211" s="93">
        <v>207</v>
      </c>
      <c r="C211" s="99" t="s">
        <v>0</v>
      </c>
      <c r="D211" s="67">
        <v>3</v>
      </c>
      <c r="E211" s="67">
        <v>0</v>
      </c>
      <c r="F211" s="67">
        <v>7</v>
      </c>
      <c r="G211" s="67">
        <v>0</v>
      </c>
      <c r="H211" s="67">
        <v>15</v>
      </c>
      <c r="I211" s="59"/>
      <c r="J211" s="59"/>
      <c r="K211" s="59"/>
    </row>
    <row r="212" spans="1:11" ht="10.5" x14ac:dyDescent="0.25">
      <c r="A212" s="93">
        <v>208</v>
      </c>
      <c r="C212" s="99" t="s">
        <v>4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59"/>
      <c r="J212" s="59"/>
      <c r="K212" s="59"/>
    </row>
    <row r="213" spans="1:11" ht="10.5" x14ac:dyDescent="0.25">
      <c r="A213" s="93">
        <v>209</v>
      </c>
      <c r="C213" s="99" t="s">
        <v>5</v>
      </c>
      <c r="D213" s="67">
        <v>0</v>
      </c>
      <c r="E213" s="67">
        <v>6</v>
      </c>
      <c r="F213" s="67">
        <v>20</v>
      </c>
      <c r="G213" s="67">
        <v>0</v>
      </c>
      <c r="H213" s="67">
        <v>31</v>
      </c>
      <c r="I213" s="59"/>
      <c r="J213" s="59"/>
      <c r="K213" s="59"/>
    </row>
    <row r="214" spans="1:11" ht="10.5" x14ac:dyDescent="0.25">
      <c r="A214" s="93">
        <v>210</v>
      </c>
      <c r="C214" s="99" t="s">
        <v>384</v>
      </c>
      <c r="D214" s="67">
        <v>401</v>
      </c>
      <c r="E214" s="67">
        <v>252</v>
      </c>
      <c r="F214" s="67">
        <v>1071</v>
      </c>
      <c r="G214" s="67">
        <v>320</v>
      </c>
      <c r="H214" s="67">
        <v>2045</v>
      </c>
      <c r="I214" s="59"/>
      <c r="J214" s="59"/>
      <c r="K214" s="59"/>
    </row>
    <row r="215" spans="1:11" ht="10.5" x14ac:dyDescent="0.25">
      <c r="A215" s="93">
        <v>211</v>
      </c>
      <c r="B215" s="100" t="s">
        <v>414</v>
      </c>
      <c r="C215" s="99" t="s">
        <v>1</v>
      </c>
      <c r="D215" s="67">
        <v>166</v>
      </c>
      <c r="E215" s="67">
        <v>183</v>
      </c>
      <c r="F215" s="67">
        <v>1368</v>
      </c>
      <c r="G215" s="67">
        <v>328</v>
      </c>
      <c r="H215" s="67">
        <v>2043</v>
      </c>
      <c r="I215" s="59"/>
      <c r="J215" s="59"/>
      <c r="K215" s="59"/>
    </row>
    <row r="216" spans="1:11" ht="10.5" x14ac:dyDescent="0.25">
      <c r="A216" s="93">
        <v>212</v>
      </c>
      <c r="C216" s="99" t="s">
        <v>2</v>
      </c>
      <c r="D216" s="67">
        <v>6190</v>
      </c>
      <c r="E216" s="67">
        <v>3590</v>
      </c>
      <c r="F216" s="67">
        <v>21037</v>
      </c>
      <c r="G216" s="67">
        <v>9890</v>
      </c>
      <c r="H216" s="67">
        <v>40718</v>
      </c>
      <c r="I216" s="59"/>
      <c r="J216" s="59"/>
      <c r="K216" s="59"/>
    </row>
    <row r="217" spans="1:11" ht="10.5" x14ac:dyDescent="0.25">
      <c r="A217" s="93">
        <v>213</v>
      </c>
      <c r="C217" s="99" t="s">
        <v>3</v>
      </c>
      <c r="D217" s="67">
        <v>416</v>
      </c>
      <c r="E217" s="67">
        <v>222</v>
      </c>
      <c r="F217" s="67">
        <v>1438</v>
      </c>
      <c r="G217" s="67">
        <v>51</v>
      </c>
      <c r="H217" s="67">
        <v>2135</v>
      </c>
      <c r="I217" s="59"/>
      <c r="J217" s="59"/>
      <c r="K217" s="59"/>
    </row>
    <row r="218" spans="1:11" ht="10.5" x14ac:dyDescent="0.25">
      <c r="A218" s="93">
        <v>214</v>
      </c>
      <c r="C218" s="99" t="s">
        <v>0</v>
      </c>
      <c r="D218" s="67">
        <v>1426</v>
      </c>
      <c r="E218" s="67">
        <v>700</v>
      </c>
      <c r="F218" s="67">
        <v>2273</v>
      </c>
      <c r="G218" s="67">
        <v>258</v>
      </c>
      <c r="H218" s="67">
        <v>4656</v>
      </c>
      <c r="I218" s="59"/>
      <c r="J218" s="59"/>
      <c r="K218" s="59"/>
    </row>
    <row r="219" spans="1:11" ht="10.5" x14ac:dyDescent="0.25">
      <c r="A219" s="93">
        <v>215</v>
      </c>
      <c r="C219" s="99" t="s">
        <v>4</v>
      </c>
      <c r="D219" s="67">
        <v>18</v>
      </c>
      <c r="E219" s="67">
        <v>5</v>
      </c>
      <c r="F219" s="67">
        <v>64</v>
      </c>
      <c r="G219" s="67">
        <v>5</v>
      </c>
      <c r="H219" s="67">
        <v>93</v>
      </c>
      <c r="I219" s="59"/>
      <c r="J219" s="59"/>
      <c r="K219" s="59"/>
    </row>
    <row r="220" spans="1:11" ht="10.5" x14ac:dyDescent="0.25">
      <c r="A220" s="93">
        <v>216</v>
      </c>
      <c r="C220" s="99" t="s">
        <v>5</v>
      </c>
      <c r="D220" s="67">
        <v>120</v>
      </c>
      <c r="E220" s="67">
        <v>111</v>
      </c>
      <c r="F220" s="67">
        <v>570</v>
      </c>
      <c r="G220" s="67">
        <v>36</v>
      </c>
      <c r="H220" s="67">
        <v>838</v>
      </c>
      <c r="I220" s="59"/>
      <c r="J220" s="59"/>
      <c r="K220" s="59"/>
    </row>
    <row r="221" spans="1:11" ht="10.5" x14ac:dyDescent="0.25">
      <c r="A221" s="93">
        <v>217</v>
      </c>
      <c r="C221" s="99" t="s">
        <v>384</v>
      </c>
      <c r="D221" s="67">
        <v>7538</v>
      </c>
      <c r="E221" s="67">
        <v>3662</v>
      </c>
      <c r="F221" s="67">
        <v>20759</v>
      </c>
      <c r="G221" s="67">
        <v>3370</v>
      </c>
      <c r="H221" s="67">
        <v>35334</v>
      </c>
      <c r="I221" s="59"/>
      <c r="J221" s="59"/>
      <c r="K221" s="59"/>
    </row>
    <row r="222" spans="1:11" ht="10.5" x14ac:dyDescent="0.25">
      <c r="A222" s="93">
        <v>218</v>
      </c>
      <c r="B222" s="100" t="s">
        <v>415</v>
      </c>
      <c r="C222" s="99" t="s">
        <v>1</v>
      </c>
      <c r="D222" s="67">
        <v>12</v>
      </c>
      <c r="E222" s="67">
        <v>15</v>
      </c>
      <c r="F222" s="67">
        <v>67</v>
      </c>
      <c r="G222" s="67">
        <v>4</v>
      </c>
      <c r="H222" s="67">
        <v>95</v>
      </c>
      <c r="I222" s="59"/>
      <c r="J222" s="59"/>
      <c r="K222" s="59"/>
    </row>
    <row r="223" spans="1:11" ht="10.5" x14ac:dyDescent="0.25">
      <c r="A223" s="93">
        <v>219</v>
      </c>
      <c r="C223" s="99" t="s">
        <v>2</v>
      </c>
      <c r="D223" s="67">
        <v>1338</v>
      </c>
      <c r="E223" s="67">
        <v>855</v>
      </c>
      <c r="F223" s="67">
        <v>4479</v>
      </c>
      <c r="G223" s="67">
        <v>3214</v>
      </c>
      <c r="H223" s="67">
        <v>9890</v>
      </c>
      <c r="I223" s="59"/>
      <c r="J223" s="59"/>
      <c r="K223" s="59"/>
    </row>
    <row r="224" spans="1:11" ht="10.5" x14ac:dyDescent="0.25">
      <c r="A224" s="93">
        <v>220</v>
      </c>
      <c r="C224" s="99" t="s">
        <v>3</v>
      </c>
      <c r="D224" s="67">
        <v>44</v>
      </c>
      <c r="E224" s="67">
        <v>3</v>
      </c>
      <c r="F224" s="67">
        <v>93</v>
      </c>
      <c r="G224" s="67">
        <v>10</v>
      </c>
      <c r="H224" s="67">
        <v>154</v>
      </c>
      <c r="I224" s="59"/>
      <c r="J224" s="59"/>
      <c r="K224" s="59"/>
    </row>
    <row r="225" spans="1:11" ht="10.5" x14ac:dyDescent="0.25">
      <c r="A225" s="93">
        <v>221</v>
      </c>
      <c r="C225" s="99" t="s">
        <v>0</v>
      </c>
      <c r="D225" s="67">
        <v>19</v>
      </c>
      <c r="E225" s="67">
        <v>13</v>
      </c>
      <c r="F225" s="67">
        <v>43</v>
      </c>
      <c r="G225" s="67">
        <v>3</v>
      </c>
      <c r="H225" s="67">
        <v>76</v>
      </c>
      <c r="I225" s="59"/>
      <c r="J225" s="59"/>
      <c r="K225" s="59"/>
    </row>
    <row r="226" spans="1:11" ht="10.5" x14ac:dyDescent="0.25">
      <c r="A226" s="93">
        <v>222</v>
      </c>
      <c r="C226" s="99" t="s">
        <v>4</v>
      </c>
      <c r="D226" s="67">
        <v>0</v>
      </c>
      <c r="E226" s="67">
        <v>0</v>
      </c>
      <c r="F226" s="67">
        <v>3</v>
      </c>
      <c r="G226" s="67">
        <v>0</v>
      </c>
      <c r="H226" s="67">
        <v>5</v>
      </c>
      <c r="I226" s="59"/>
      <c r="J226" s="59"/>
      <c r="K226" s="59"/>
    </row>
    <row r="227" spans="1:11" ht="10.5" x14ac:dyDescent="0.25">
      <c r="A227" s="93">
        <v>223</v>
      </c>
      <c r="C227" s="99" t="s">
        <v>5</v>
      </c>
      <c r="D227" s="67">
        <v>6</v>
      </c>
      <c r="E227" s="67">
        <v>11</v>
      </c>
      <c r="F227" s="67">
        <v>52</v>
      </c>
      <c r="G227" s="67">
        <v>3</v>
      </c>
      <c r="H227" s="67">
        <v>74</v>
      </c>
      <c r="I227" s="59"/>
      <c r="J227" s="59"/>
      <c r="K227" s="59"/>
    </row>
    <row r="228" spans="1:11" ht="10.5" x14ac:dyDescent="0.25">
      <c r="A228" s="93">
        <v>224</v>
      </c>
      <c r="C228" s="99" t="s">
        <v>384</v>
      </c>
      <c r="D228" s="67">
        <v>2071</v>
      </c>
      <c r="E228" s="67">
        <v>1249</v>
      </c>
      <c r="F228" s="67">
        <v>4598</v>
      </c>
      <c r="G228" s="67">
        <v>793</v>
      </c>
      <c r="H228" s="67">
        <v>8714</v>
      </c>
      <c r="I228" s="59"/>
      <c r="J228" s="59"/>
      <c r="K228" s="59"/>
    </row>
    <row r="229" spans="1:11" ht="10.5" x14ac:dyDescent="0.25">
      <c r="A229" s="93">
        <v>225</v>
      </c>
      <c r="B229" s="100" t="s">
        <v>416</v>
      </c>
      <c r="C229" s="99" t="s">
        <v>1</v>
      </c>
      <c r="D229" s="67">
        <v>1030</v>
      </c>
      <c r="E229" s="67">
        <v>762</v>
      </c>
      <c r="F229" s="67">
        <v>3792</v>
      </c>
      <c r="G229" s="67">
        <v>396</v>
      </c>
      <c r="H229" s="67">
        <v>5977</v>
      </c>
      <c r="I229" s="59"/>
      <c r="J229" s="59"/>
      <c r="K229" s="59"/>
    </row>
    <row r="230" spans="1:11" ht="10.5" x14ac:dyDescent="0.25">
      <c r="A230" s="93">
        <v>226</v>
      </c>
      <c r="C230" s="99" t="s">
        <v>2</v>
      </c>
      <c r="D230" s="67">
        <v>19600</v>
      </c>
      <c r="E230" s="67">
        <v>13261</v>
      </c>
      <c r="F230" s="67">
        <v>54988</v>
      </c>
      <c r="G230" s="67">
        <v>17776</v>
      </c>
      <c r="H230" s="67">
        <v>105621</v>
      </c>
      <c r="I230" s="59"/>
      <c r="J230" s="59"/>
      <c r="K230" s="59"/>
    </row>
    <row r="231" spans="1:11" ht="10.5" x14ac:dyDescent="0.25">
      <c r="A231" s="93">
        <v>227</v>
      </c>
      <c r="C231" s="99" t="s">
        <v>3</v>
      </c>
      <c r="D231" s="67">
        <v>3116</v>
      </c>
      <c r="E231" s="67">
        <v>1035</v>
      </c>
      <c r="F231" s="67">
        <v>7161</v>
      </c>
      <c r="G231" s="67">
        <v>351</v>
      </c>
      <c r="H231" s="67">
        <v>11664</v>
      </c>
      <c r="I231" s="59"/>
      <c r="J231" s="59"/>
      <c r="K231" s="59"/>
    </row>
    <row r="232" spans="1:11" ht="10.5" x14ac:dyDescent="0.25">
      <c r="A232" s="93">
        <v>228</v>
      </c>
      <c r="C232" s="99" t="s">
        <v>0</v>
      </c>
      <c r="D232" s="67">
        <v>13783</v>
      </c>
      <c r="E232" s="67">
        <v>7114</v>
      </c>
      <c r="F232" s="67">
        <v>22879</v>
      </c>
      <c r="G232" s="67">
        <v>2425</v>
      </c>
      <c r="H232" s="67">
        <v>46196</v>
      </c>
      <c r="I232" s="59"/>
      <c r="J232" s="59"/>
      <c r="K232" s="59"/>
    </row>
    <row r="233" spans="1:11" ht="10.5" x14ac:dyDescent="0.25">
      <c r="A233" s="93">
        <v>229</v>
      </c>
      <c r="C233" s="99" t="s">
        <v>4</v>
      </c>
      <c r="D233" s="67">
        <v>19</v>
      </c>
      <c r="E233" s="67">
        <v>10</v>
      </c>
      <c r="F233" s="67">
        <v>49</v>
      </c>
      <c r="G233" s="67">
        <v>13</v>
      </c>
      <c r="H233" s="67">
        <v>95</v>
      </c>
      <c r="I233" s="59"/>
      <c r="J233" s="59"/>
      <c r="K233" s="59"/>
    </row>
    <row r="234" spans="1:11" ht="10.5" x14ac:dyDescent="0.25">
      <c r="A234" s="93">
        <v>230</v>
      </c>
      <c r="C234" s="99" t="s">
        <v>5</v>
      </c>
      <c r="D234" s="67">
        <v>3501</v>
      </c>
      <c r="E234" s="67">
        <v>920</v>
      </c>
      <c r="F234" s="67">
        <v>6777</v>
      </c>
      <c r="G234" s="67">
        <v>360</v>
      </c>
      <c r="H234" s="67">
        <v>11557</v>
      </c>
      <c r="I234" s="59"/>
      <c r="J234" s="59"/>
      <c r="K234" s="59"/>
    </row>
    <row r="235" spans="1:11" ht="10.5" x14ac:dyDescent="0.25">
      <c r="A235" s="93">
        <v>231</v>
      </c>
      <c r="C235" s="99" t="s">
        <v>384</v>
      </c>
      <c r="D235" s="67">
        <v>10114</v>
      </c>
      <c r="E235" s="67">
        <v>6663</v>
      </c>
      <c r="F235" s="67">
        <v>26498</v>
      </c>
      <c r="G235" s="67">
        <v>3741</v>
      </c>
      <c r="H235" s="67">
        <v>47017</v>
      </c>
      <c r="I235" s="59"/>
      <c r="J235" s="59"/>
      <c r="K235" s="59"/>
    </row>
    <row r="236" spans="1:11" ht="10.5" x14ac:dyDescent="0.25">
      <c r="A236" s="93">
        <v>232</v>
      </c>
      <c r="B236" s="100" t="s">
        <v>417</v>
      </c>
      <c r="C236" s="99" t="s">
        <v>1</v>
      </c>
      <c r="D236" s="67">
        <v>4</v>
      </c>
      <c r="E236" s="67">
        <v>0</v>
      </c>
      <c r="F236" s="67">
        <v>51</v>
      </c>
      <c r="G236" s="67">
        <v>15</v>
      </c>
      <c r="H236" s="67">
        <v>71</v>
      </c>
      <c r="I236" s="59"/>
      <c r="J236" s="59"/>
      <c r="K236" s="59"/>
    </row>
    <row r="237" spans="1:11" ht="10.5" x14ac:dyDescent="0.25">
      <c r="A237" s="93">
        <v>233</v>
      </c>
      <c r="C237" s="99" t="s">
        <v>2</v>
      </c>
      <c r="D237" s="67">
        <v>926</v>
      </c>
      <c r="E237" s="67">
        <v>542</v>
      </c>
      <c r="F237" s="67">
        <v>3463</v>
      </c>
      <c r="G237" s="67">
        <v>2509</v>
      </c>
      <c r="H237" s="67">
        <v>7447</v>
      </c>
      <c r="I237" s="59"/>
      <c r="J237" s="59"/>
      <c r="K237" s="59"/>
    </row>
    <row r="238" spans="1:11" ht="10.5" x14ac:dyDescent="0.25">
      <c r="A238" s="93">
        <v>234</v>
      </c>
      <c r="C238" s="99" t="s">
        <v>3</v>
      </c>
      <c r="D238" s="67">
        <v>7</v>
      </c>
      <c r="E238" s="67">
        <v>0</v>
      </c>
      <c r="F238" s="67">
        <v>23</v>
      </c>
      <c r="G238" s="67">
        <v>4</v>
      </c>
      <c r="H238" s="67">
        <v>32</v>
      </c>
      <c r="I238" s="59"/>
      <c r="J238" s="59"/>
      <c r="K238" s="59"/>
    </row>
    <row r="239" spans="1:11" ht="10.5" x14ac:dyDescent="0.25">
      <c r="A239" s="93">
        <v>235</v>
      </c>
      <c r="C239" s="99" t="s">
        <v>0</v>
      </c>
      <c r="D239" s="67">
        <v>0</v>
      </c>
      <c r="E239" s="67">
        <v>6</v>
      </c>
      <c r="F239" s="67">
        <v>9</v>
      </c>
      <c r="G239" s="67">
        <v>0</v>
      </c>
      <c r="H239" s="67">
        <v>14</v>
      </c>
      <c r="I239" s="59"/>
      <c r="J239" s="59"/>
      <c r="K239" s="59"/>
    </row>
    <row r="240" spans="1:11" ht="10.5" x14ac:dyDescent="0.25">
      <c r="A240" s="93">
        <v>236</v>
      </c>
      <c r="C240" s="99" t="s">
        <v>4</v>
      </c>
      <c r="D240" s="67">
        <v>0</v>
      </c>
      <c r="E240" s="67">
        <v>0</v>
      </c>
      <c r="F240" s="67">
        <v>6</v>
      </c>
      <c r="G240" s="67">
        <v>3</v>
      </c>
      <c r="H240" s="67">
        <v>8</v>
      </c>
      <c r="I240" s="59"/>
      <c r="J240" s="59"/>
      <c r="K240" s="59"/>
    </row>
    <row r="241" spans="1:11" ht="10.5" x14ac:dyDescent="0.25">
      <c r="A241" s="93">
        <v>237</v>
      </c>
      <c r="C241" s="99" t="s">
        <v>5</v>
      </c>
      <c r="D241" s="67">
        <v>3</v>
      </c>
      <c r="E241" s="67">
        <v>3</v>
      </c>
      <c r="F241" s="67">
        <v>28</v>
      </c>
      <c r="G241" s="67">
        <v>3</v>
      </c>
      <c r="H241" s="67">
        <v>37</v>
      </c>
      <c r="I241" s="59"/>
      <c r="J241" s="59"/>
      <c r="K241" s="59"/>
    </row>
    <row r="242" spans="1:11" ht="10.5" x14ac:dyDescent="0.25">
      <c r="A242" s="93">
        <v>238</v>
      </c>
      <c r="C242" s="99" t="s">
        <v>384</v>
      </c>
      <c r="D242" s="67">
        <v>1880</v>
      </c>
      <c r="E242" s="67">
        <v>887</v>
      </c>
      <c r="F242" s="67">
        <v>4268</v>
      </c>
      <c r="G242" s="67">
        <v>1252</v>
      </c>
      <c r="H242" s="67">
        <v>8280</v>
      </c>
      <c r="I242" s="59"/>
      <c r="J242" s="59"/>
      <c r="K242" s="59"/>
    </row>
    <row r="243" spans="1:11" ht="10.5" x14ac:dyDescent="0.25">
      <c r="A243" s="93">
        <v>239</v>
      </c>
      <c r="B243" s="100" t="s">
        <v>418</v>
      </c>
      <c r="C243" s="99" t="s">
        <v>1</v>
      </c>
      <c r="D243" s="67">
        <v>406</v>
      </c>
      <c r="E243" s="67">
        <v>392</v>
      </c>
      <c r="F243" s="67">
        <v>2860</v>
      </c>
      <c r="G243" s="67">
        <v>783</v>
      </c>
      <c r="H243" s="67">
        <v>4446</v>
      </c>
      <c r="I243" s="59"/>
      <c r="J243" s="59"/>
      <c r="K243" s="59"/>
    </row>
    <row r="244" spans="1:11" ht="10.5" x14ac:dyDescent="0.25">
      <c r="A244" s="93">
        <v>240</v>
      </c>
      <c r="C244" s="99" t="s">
        <v>2</v>
      </c>
      <c r="D244" s="67">
        <v>10175</v>
      </c>
      <c r="E244" s="67">
        <v>6995</v>
      </c>
      <c r="F244" s="67">
        <v>35314</v>
      </c>
      <c r="G244" s="67">
        <v>18936</v>
      </c>
      <c r="H244" s="67">
        <v>71425</v>
      </c>
      <c r="I244" s="59"/>
      <c r="J244" s="59"/>
      <c r="K244" s="59"/>
    </row>
    <row r="245" spans="1:11" ht="10.5" x14ac:dyDescent="0.25">
      <c r="A245" s="93">
        <v>241</v>
      </c>
      <c r="C245" s="99" t="s">
        <v>3</v>
      </c>
      <c r="D245" s="67">
        <v>895</v>
      </c>
      <c r="E245" s="67">
        <v>552</v>
      </c>
      <c r="F245" s="67">
        <v>2860</v>
      </c>
      <c r="G245" s="67">
        <v>251</v>
      </c>
      <c r="H245" s="67">
        <v>4563</v>
      </c>
      <c r="I245" s="59"/>
      <c r="J245" s="59"/>
      <c r="K245" s="59"/>
    </row>
    <row r="246" spans="1:11" ht="10.5" x14ac:dyDescent="0.25">
      <c r="A246" s="93">
        <v>242</v>
      </c>
      <c r="C246" s="99" t="s">
        <v>0</v>
      </c>
      <c r="D246" s="67">
        <v>479</v>
      </c>
      <c r="E246" s="67">
        <v>272</v>
      </c>
      <c r="F246" s="67">
        <v>1289</v>
      </c>
      <c r="G246" s="67">
        <v>258</v>
      </c>
      <c r="H246" s="67">
        <v>2301</v>
      </c>
      <c r="I246" s="59"/>
      <c r="J246" s="59"/>
      <c r="K246" s="59"/>
    </row>
    <row r="247" spans="1:11" ht="10.5" x14ac:dyDescent="0.25">
      <c r="A247" s="93">
        <v>243</v>
      </c>
      <c r="C247" s="99" t="s">
        <v>4</v>
      </c>
      <c r="D247" s="67">
        <v>348</v>
      </c>
      <c r="E247" s="67">
        <v>135</v>
      </c>
      <c r="F247" s="67">
        <v>851</v>
      </c>
      <c r="G247" s="67">
        <v>345</v>
      </c>
      <c r="H247" s="67">
        <v>1674</v>
      </c>
      <c r="I247" s="59"/>
      <c r="J247" s="59"/>
      <c r="K247" s="59"/>
    </row>
    <row r="248" spans="1:11" ht="10.5" x14ac:dyDescent="0.25">
      <c r="A248" s="93">
        <v>244</v>
      </c>
      <c r="C248" s="99" t="s">
        <v>5</v>
      </c>
      <c r="D248" s="67">
        <v>220</v>
      </c>
      <c r="E248" s="67">
        <v>159</v>
      </c>
      <c r="F248" s="67">
        <v>858</v>
      </c>
      <c r="G248" s="67">
        <v>97</v>
      </c>
      <c r="H248" s="67">
        <v>1341</v>
      </c>
      <c r="I248" s="59"/>
      <c r="J248" s="59"/>
      <c r="K248" s="59"/>
    </row>
    <row r="249" spans="1:11" ht="10.5" x14ac:dyDescent="0.25">
      <c r="A249" s="93">
        <v>245</v>
      </c>
      <c r="C249" s="99" t="s">
        <v>384</v>
      </c>
      <c r="D249" s="67">
        <v>13355</v>
      </c>
      <c r="E249" s="67">
        <v>7610</v>
      </c>
      <c r="F249" s="67">
        <v>36253</v>
      </c>
      <c r="G249" s="67">
        <v>6958</v>
      </c>
      <c r="H249" s="67">
        <v>64181</v>
      </c>
      <c r="I249" s="59"/>
      <c r="J249" s="59"/>
      <c r="K249" s="59"/>
    </row>
    <row r="250" spans="1:11" ht="10.5" x14ac:dyDescent="0.25">
      <c r="A250" s="93">
        <v>246</v>
      </c>
      <c r="B250" s="100" t="s">
        <v>419</v>
      </c>
      <c r="C250" s="99" t="s">
        <v>1</v>
      </c>
      <c r="D250" s="67">
        <v>905</v>
      </c>
      <c r="E250" s="67">
        <v>674</v>
      </c>
      <c r="F250" s="67">
        <v>4354</v>
      </c>
      <c r="G250" s="67">
        <v>946</v>
      </c>
      <c r="H250" s="67">
        <v>6881</v>
      </c>
      <c r="I250" s="59"/>
      <c r="J250" s="59"/>
      <c r="K250" s="59"/>
    </row>
    <row r="251" spans="1:11" ht="10.5" x14ac:dyDescent="0.25">
      <c r="A251" s="93">
        <v>247</v>
      </c>
      <c r="C251" s="99" t="s">
        <v>2</v>
      </c>
      <c r="D251" s="67">
        <v>9334</v>
      </c>
      <c r="E251" s="67">
        <v>7273</v>
      </c>
      <c r="F251" s="67">
        <v>33604</v>
      </c>
      <c r="G251" s="67">
        <v>17667</v>
      </c>
      <c r="H251" s="67">
        <v>67871</v>
      </c>
      <c r="I251" s="59"/>
      <c r="J251" s="59"/>
      <c r="K251" s="59"/>
    </row>
    <row r="252" spans="1:11" ht="10.5" x14ac:dyDescent="0.25">
      <c r="A252" s="93">
        <v>248</v>
      </c>
      <c r="C252" s="99" t="s">
        <v>3</v>
      </c>
      <c r="D252" s="67">
        <v>1231</v>
      </c>
      <c r="E252" s="67">
        <v>662</v>
      </c>
      <c r="F252" s="67">
        <v>3344</v>
      </c>
      <c r="G252" s="67">
        <v>420</v>
      </c>
      <c r="H252" s="67">
        <v>5662</v>
      </c>
      <c r="I252" s="59"/>
      <c r="J252" s="59"/>
      <c r="K252" s="59"/>
    </row>
    <row r="253" spans="1:11" ht="10.5" x14ac:dyDescent="0.25">
      <c r="A253" s="93">
        <v>249</v>
      </c>
      <c r="C253" s="99" t="s">
        <v>0</v>
      </c>
      <c r="D253" s="67">
        <v>534</v>
      </c>
      <c r="E253" s="67">
        <v>301</v>
      </c>
      <c r="F253" s="67">
        <v>1389</v>
      </c>
      <c r="G253" s="67">
        <v>226</v>
      </c>
      <c r="H253" s="67">
        <v>2457</v>
      </c>
      <c r="I253" s="59"/>
      <c r="J253" s="59"/>
      <c r="K253" s="59"/>
    </row>
    <row r="254" spans="1:11" ht="10.5" x14ac:dyDescent="0.25">
      <c r="A254" s="93">
        <v>250</v>
      </c>
      <c r="C254" s="99" t="s">
        <v>4</v>
      </c>
      <c r="D254" s="67">
        <v>14</v>
      </c>
      <c r="E254" s="67">
        <v>5</v>
      </c>
      <c r="F254" s="67">
        <v>86</v>
      </c>
      <c r="G254" s="67">
        <v>44</v>
      </c>
      <c r="H254" s="67">
        <v>149</v>
      </c>
      <c r="I254" s="59"/>
      <c r="J254" s="59"/>
      <c r="K254" s="59"/>
    </row>
    <row r="255" spans="1:11" ht="10.5" x14ac:dyDescent="0.25">
      <c r="A255" s="93">
        <v>251</v>
      </c>
      <c r="C255" s="99" t="s">
        <v>5</v>
      </c>
      <c r="D255" s="67">
        <v>300</v>
      </c>
      <c r="E255" s="67">
        <v>246</v>
      </c>
      <c r="F255" s="67">
        <v>1172</v>
      </c>
      <c r="G255" s="67">
        <v>169</v>
      </c>
      <c r="H255" s="67">
        <v>1888</v>
      </c>
      <c r="I255" s="59"/>
      <c r="J255" s="59"/>
      <c r="K255" s="59"/>
    </row>
    <row r="256" spans="1:11" ht="10.5" x14ac:dyDescent="0.25">
      <c r="A256" s="93">
        <v>252</v>
      </c>
      <c r="C256" s="99" t="s">
        <v>384</v>
      </c>
      <c r="D256" s="67">
        <v>13494</v>
      </c>
      <c r="E256" s="67">
        <v>8945</v>
      </c>
      <c r="F256" s="67">
        <v>36551</v>
      </c>
      <c r="G256" s="67">
        <v>7179</v>
      </c>
      <c r="H256" s="67">
        <v>66169</v>
      </c>
      <c r="I256" s="59"/>
      <c r="J256" s="59"/>
      <c r="K256" s="59"/>
    </row>
    <row r="257" spans="1:11" ht="10.5" x14ac:dyDescent="0.25">
      <c r="A257" s="93">
        <v>253</v>
      </c>
      <c r="B257" s="100" t="s">
        <v>420</v>
      </c>
      <c r="C257" s="99" t="s">
        <v>1</v>
      </c>
      <c r="D257" s="67">
        <v>66</v>
      </c>
      <c r="E257" s="67">
        <v>60</v>
      </c>
      <c r="F257" s="67">
        <v>377</v>
      </c>
      <c r="G257" s="67">
        <v>49</v>
      </c>
      <c r="H257" s="67">
        <v>541</v>
      </c>
      <c r="I257" s="59"/>
      <c r="J257" s="59"/>
      <c r="K257" s="59"/>
    </row>
    <row r="258" spans="1:11" ht="10.5" x14ac:dyDescent="0.25">
      <c r="A258" s="93">
        <v>254</v>
      </c>
      <c r="C258" s="99" t="s">
        <v>2</v>
      </c>
      <c r="D258" s="67">
        <v>3707</v>
      </c>
      <c r="E258" s="67">
        <v>2587</v>
      </c>
      <c r="F258" s="67">
        <v>14664</v>
      </c>
      <c r="G258" s="67">
        <v>10290</v>
      </c>
      <c r="H258" s="67">
        <v>31242</v>
      </c>
      <c r="I258" s="59"/>
      <c r="J258" s="59"/>
      <c r="K258" s="59"/>
    </row>
    <row r="259" spans="1:11" ht="10.5" x14ac:dyDescent="0.25">
      <c r="A259" s="93">
        <v>255</v>
      </c>
      <c r="C259" s="99" t="s">
        <v>3</v>
      </c>
      <c r="D259" s="67">
        <v>71</v>
      </c>
      <c r="E259" s="67">
        <v>29</v>
      </c>
      <c r="F259" s="67">
        <v>209</v>
      </c>
      <c r="G259" s="67">
        <v>21</v>
      </c>
      <c r="H259" s="67">
        <v>328</v>
      </c>
      <c r="I259" s="59"/>
      <c r="J259" s="59"/>
      <c r="K259" s="59"/>
    </row>
    <row r="260" spans="1:11" ht="10.5" x14ac:dyDescent="0.25">
      <c r="A260" s="93">
        <v>256</v>
      </c>
      <c r="C260" s="99" t="s">
        <v>0</v>
      </c>
      <c r="D260" s="67">
        <v>180</v>
      </c>
      <c r="E260" s="67">
        <v>59</v>
      </c>
      <c r="F260" s="67">
        <v>296</v>
      </c>
      <c r="G260" s="67">
        <v>44</v>
      </c>
      <c r="H260" s="67">
        <v>581</v>
      </c>
      <c r="I260" s="59"/>
      <c r="J260" s="59"/>
      <c r="K260" s="59"/>
    </row>
    <row r="261" spans="1:11" ht="10.5" x14ac:dyDescent="0.25">
      <c r="A261" s="93">
        <v>257</v>
      </c>
      <c r="C261" s="99" t="s">
        <v>4</v>
      </c>
      <c r="D261" s="67">
        <v>0</v>
      </c>
      <c r="E261" s="67">
        <v>0</v>
      </c>
      <c r="F261" s="67">
        <v>23</v>
      </c>
      <c r="G261" s="67">
        <v>14</v>
      </c>
      <c r="H261" s="67">
        <v>40</v>
      </c>
      <c r="I261" s="59"/>
      <c r="J261" s="59"/>
      <c r="K261" s="59"/>
    </row>
    <row r="262" spans="1:11" ht="10.5" x14ac:dyDescent="0.25">
      <c r="A262" s="93">
        <v>258</v>
      </c>
      <c r="C262" s="99" t="s">
        <v>5</v>
      </c>
      <c r="D262" s="67">
        <v>58</v>
      </c>
      <c r="E262" s="67">
        <v>45</v>
      </c>
      <c r="F262" s="67">
        <v>293</v>
      </c>
      <c r="G262" s="67">
        <v>30</v>
      </c>
      <c r="H262" s="67">
        <v>420</v>
      </c>
      <c r="I262" s="59"/>
      <c r="J262" s="59"/>
      <c r="K262" s="59"/>
    </row>
    <row r="263" spans="1:11" ht="10.5" x14ac:dyDescent="0.25">
      <c r="A263" s="93">
        <v>259</v>
      </c>
      <c r="C263" s="99" t="s">
        <v>384</v>
      </c>
      <c r="D263" s="67">
        <v>8332</v>
      </c>
      <c r="E263" s="67">
        <v>5093</v>
      </c>
      <c r="F263" s="67">
        <v>19352</v>
      </c>
      <c r="G263" s="67">
        <v>4388</v>
      </c>
      <c r="H263" s="67">
        <v>37162</v>
      </c>
      <c r="I263" s="59"/>
      <c r="J263" s="59"/>
      <c r="K263" s="59"/>
    </row>
    <row r="264" spans="1:11" ht="10.5" x14ac:dyDescent="0.25">
      <c r="A264" s="93">
        <v>260</v>
      </c>
      <c r="B264" s="100" t="s">
        <v>421</v>
      </c>
      <c r="C264" s="99" t="s">
        <v>1</v>
      </c>
      <c r="D264" s="67">
        <v>4</v>
      </c>
      <c r="E264" s="67">
        <v>4</v>
      </c>
      <c r="F264" s="67">
        <v>29</v>
      </c>
      <c r="G264" s="67">
        <v>9</v>
      </c>
      <c r="H264" s="67">
        <v>36</v>
      </c>
      <c r="I264" s="59"/>
      <c r="J264" s="59"/>
      <c r="K264" s="59"/>
    </row>
    <row r="265" spans="1:11" ht="10.5" x14ac:dyDescent="0.25">
      <c r="A265" s="93">
        <v>261</v>
      </c>
      <c r="C265" s="99" t="s">
        <v>2</v>
      </c>
      <c r="D265" s="67">
        <v>370</v>
      </c>
      <c r="E265" s="67">
        <v>236</v>
      </c>
      <c r="F265" s="67">
        <v>1572</v>
      </c>
      <c r="G265" s="67">
        <v>1374</v>
      </c>
      <c r="H265" s="67">
        <v>3550</v>
      </c>
      <c r="I265" s="59"/>
      <c r="J265" s="59"/>
      <c r="K265" s="59"/>
    </row>
    <row r="266" spans="1:11" ht="10.5" x14ac:dyDescent="0.25">
      <c r="A266" s="93">
        <v>262</v>
      </c>
      <c r="C266" s="99" t="s">
        <v>3</v>
      </c>
      <c r="D266" s="67">
        <v>0</v>
      </c>
      <c r="E266" s="67">
        <v>0</v>
      </c>
      <c r="F266" s="67">
        <v>12</v>
      </c>
      <c r="G266" s="67">
        <v>0</v>
      </c>
      <c r="H266" s="67">
        <v>13</v>
      </c>
      <c r="I266" s="59"/>
      <c r="J266" s="59"/>
      <c r="K266" s="59"/>
    </row>
    <row r="267" spans="1:11" ht="10.5" x14ac:dyDescent="0.25">
      <c r="A267" s="93">
        <v>263</v>
      </c>
      <c r="C267" s="99" t="s">
        <v>0</v>
      </c>
      <c r="D267" s="67">
        <v>8</v>
      </c>
      <c r="E267" s="67">
        <v>0</v>
      </c>
      <c r="F267" s="67">
        <v>8</v>
      </c>
      <c r="G267" s="67">
        <v>0</v>
      </c>
      <c r="H267" s="67">
        <v>24</v>
      </c>
      <c r="I267" s="59"/>
      <c r="J267" s="59"/>
      <c r="K267" s="59"/>
    </row>
    <row r="268" spans="1:11" ht="10.5" x14ac:dyDescent="0.25">
      <c r="A268" s="93">
        <v>264</v>
      </c>
      <c r="C268" s="99" t="s">
        <v>4</v>
      </c>
      <c r="D268" s="67">
        <v>0</v>
      </c>
      <c r="E268" s="67">
        <v>0</v>
      </c>
      <c r="F268" s="67">
        <v>0</v>
      </c>
      <c r="G268" s="67">
        <v>0</v>
      </c>
      <c r="H268" s="67">
        <v>0</v>
      </c>
      <c r="I268" s="59"/>
      <c r="J268" s="59"/>
      <c r="K268" s="59"/>
    </row>
    <row r="269" spans="1:11" ht="10.5" x14ac:dyDescent="0.25">
      <c r="A269" s="93">
        <v>265</v>
      </c>
      <c r="C269" s="99" t="s">
        <v>5</v>
      </c>
      <c r="D269" s="67">
        <v>6</v>
      </c>
      <c r="E269" s="67">
        <v>4</v>
      </c>
      <c r="F269" s="67">
        <v>23</v>
      </c>
      <c r="G269" s="67">
        <v>4</v>
      </c>
      <c r="H269" s="67">
        <v>44</v>
      </c>
      <c r="I269" s="59"/>
      <c r="J269" s="59"/>
      <c r="K269" s="59"/>
    </row>
    <row r="270" spans="1:11" ht="10.5" x14ac:dyDescent="0.25">
      <c r="A270" s="93">
        <v>266</v>
      </c>
      <c r="C270" s="99" t="s">
        <v>384</v>
      </c>
      <c r="D270" s="67">
        <v>652</v>
      </c>
      <c r="E270" s="67">
        <v>336</v>
      </c>
      <c r="F270" s="67">
        <v>1607</v>
      </c>
      <c r="G270" s="67">
        <v>542</v>
      </c>
      <c r="H270" s="67">
        <v>3138</v>
      </c>
      <c r="I270" s="59"/>
      <c r="J270" s="59"/>
      <c r="K270" s="59"/>
    </row>
    <row r="271" spans="1:11" ht="10.5" x14ac:dyDescent="0.25">
      <c r="A271" s="93">
        <v>267</v>
      </c>
      <c r="B271" s="100" t="s">
        <v>422</v>
      </c>
      <c r="C271" s="99" t="s">
        <v>1</v>
      </c>
      <c r="D271" s="67">
        <v>16</v>
      </c>
      <c r="E271" s="67">
        <v>24</v>
      </c>
      <c r="F271" s="67">
        <v>214</v>
      </c>
      <c r="G271" s="67">
        <v>45</v>
      </c>
      <c r="H271" s="67">
        <v>300</v>
      </c>
      <c r="I271" s="59"/>
      <c r="J271" s="59"/>
      <c r="K271" s="59"/>
    </row>
    <row r="272" spans="1:11" ht="10.5" x14ac:dyDescent="0.25">
      <c r="A272" s="93">
        <v>268</v>
      </c>
      <c r="C272" s="99" t="s">
        <v>2</v>
      </c>
      <c r="D272" s="67">
        <v>3336</v>
      </c>
      <c r="E272" s="67">
        <v>2104</v>
      </c>
      <c r="F272" s="67">
        <v>10424</v>
      </c>
      <c r="G272" s="67">
        <v>5766</v>
      </c>
      <c r="H272" s="67">
        <v>21629</v>
      </c>
      <c r="I272" s="59"/>
      <c r="J272" s="59"/>
      <c r="K272" s="59"/>
    </row>
    <row r="273" spans="1:11" ht="10.5" x14ac:dyDescent="0.25">
      <c r="A273" s="93">
        <v>269</v>
      </c>
      <c r="C273" s="99" t="s">
        <v>3</v>
      </c>
      <c r="D273" s="67">
        <v>19</v>
      </c>
      <c r="E273" s="67">
        <v>9</v>
      </c>
      <c r="F273" s="67">
        <v>75</v>
      </c>
      <c r="G273" s="67">
        <v>6</v>
      </c>
      <c r="H273" s="67">
        <v>108</v>
      </c>
      <c r="I273" s="59"/>
      <c r="J273" s="59"/>
      <c r="K273" s="59"/>
    </row>
    <row r="274" spans="1:11" ht="10.5" x14ac:dyDescent="0.25">
      <c r="A274" s="93">
        <v>270</v>
      </c>
      <c r="C274" s="99" t="s">
        <v>0</v>
      </c>
      <c r="D274" s="67">
        <v>53</v>
      </c>
      <c r="E274" s="67">
        <v>18</v>
      </c>
      <c r="F274" s="67">
        <v>83</v>
      </c>
      <c r="G274" s="67">
        <v>12</v>
      </c>
      <c r="H274" s="67">
        <v>170</v>
      </c>
      <c r="I274" s="59"/>
      <c r="J274" s="59"/>
      <c r="K274" s="59"/>
    </row>
    <row r="275" spans="1:11" ht="10.5" x14ac:dyDescent="0.25">
      <c r="A275" s="93">
        <v>271</v>
      </c>
      <c r="C275" s="99" t="s">
        <v>4</v>
      </c>
      <c r="D275" s="67">
        <v>7</v>
      </c>
      <c r="E275" s="67">
        <v>0</v>
      </c>
      <c r="F275" s="67">
        <v>30</v>
      </c>
      <c r="G275" s="67">
        <v>22</v>
      </c>
      <c r="H275" s="67">
        <v>55</v>
      </c>
      <c r="I275" s="59"/>
      <c r="J275" s="59"/>
      <c r="K275" s="59"/>
    </row>
    <row r="276" spans="1:11" ht="10.5" x14ac:dyDescent="0.25">
      <c r="A276" s="93">
        <v>272</v>
      </c>
      <c r="C276" s="99" t="s">
        <v>5</v>
      </c>
      <c r="D276" s="67">
        <v>18</v>
      </c>
      <c r="E276" s="67">
        <v>15</v>
      </c>
      <c r="F276" s="67">
        <v>115</v>
      </c>
      <c r="G276" s="67">
        <v>15</v>
      </c>
      <c r="H276" s="67">
        <v>174</v>
      </c>
      <c r="I276" s="59"/>
      <c r="J276" s="59"/>
      <c r="K276" s="59"/>
    </row>
    <row r="277" spans="1:11" ht="10.5" x14ac:dyDescent="0.25">
      <c r="A277" s="93">
        <v>273</v>
      </c>
      <c r="C277" s="99" t="s">
        <v>384</v>
      </c>
      <c r="D277" s="67">
        <v>6199</v>
      </c>
      <c r="E277" s="67">
        <v>2849</v>
      </c>
      <c r="F277" s="67">
        <v>13289</v>
      </c>
      <c r="G277" s="67">
        <v>3139</v>
      </c>
      <c r="H277" s="67">
        <v>25470</v>
      </c>
      <c r="I277" s="59"/>
      <c r="J277" s="59"/>
      <c r="K277" s="59"/>
    </row>
    <row r="278" spans="1:11" ht="10.5" x14ac:dyDescent="0.25">
      <c r="A278" s="93">
        <v>274</v>
      </c>
      <c r="B278" s="100" t="s">
        <v>423</v>
      </c>
      <c r="C278" s="99" t="s">
        <v>1</v>
      </c>
      <c r="D278" s="67">
        <v>527</v>
      </c>
      <c r="E278" s="67">
        <v>438</v>
      </c>
      <c r="F278" s="67">
        <v>3478</v>
      </c>
      <c r="G278" s="67">
        <v>1013</v>
      </c>
      <c r="H278" s="67">
        <v>5460</v>
      </c>
      <c r="I278" s="59"/>
      <c r="J278" s="59"/>
      <c r="K278" s="59"/>
    </row>
    <row r="279" spans="1:11" ht="10.5" x14ac:dyDescent="0.25">
      <c r="A279" s="93">
        <v>275</v>
      </c>
      <c r="C279" s="99" t="s">
        <v>2</v>
      </c>
      <c r="D279" s="67">
        <v>7587</v>
      </c>
      <c r="E279" s="67">
        <v>6359</v>
      </c>
      <c r="F279" s="67">
        <v>26344</v>
      </c>
      <c r="G279" s="67">
        <v>17907</v>
      </c>
      <c r="H279" s="67">
        <v>58196</v>
      </c>
      <c r="I279" s="59"/>
      <c r="J279" s="59"/>
      <c r="K279" s="59"/>
    </row>
    <row r="280" spans="1:11" ht="10.5" x14ac:dyDescent="0.25">
      <c r="A280" s="93">
        <v>276</v>
      </c>
      <c r="C280" s="99" t="s">
        <v>3</v>
      </c>
      <c r="D280" s="67">
        <v>544</v>
      </c>
      <c r="E280" s="67">
        <v>213</v>
      </c>
      <c r="F280" s="67">
        <v>1373</v>
      </c>
      <c r="G280" s="67">
        <v>287</v>
      </c>
      <c r="H280" s="67">
        <v>2418</v>
      </c>
      <c r="I280" s="59"/>
      <c r="J280" s="59"/>
      <c r="K280" s="59"/>
    </row>
    <row r="281" spans="1:11" ht="10.5" x14ac:dyDescent="0.25">
      <c r="A281" s="93">
        <v>277</v>
      </c>
      <c r="C281" s="99" t="s">
        <v>0</v>
      </c>
      <c r="D281" s="67">
        <v>1007</v>
      </c>
      <c r="E281" s="67">
        <v>541</v>
      </c>
      <c r="F281" s="67">
        <v>2383</v>
      </c>
      <c r="G281" s="67">
        <v>315</v>
      </c>
      <c r="H281" s="67">
        <v>4247</v>
      </c>
      <c r="I281" s="59"/>
      <c r="J281" s="59"/>
      <c r="K281" s="59"/>
    </row>
    <row r="282" spans="1:11" ht="10.5" x14ac:dyDescent="0.25">
      <c r="A282" s="93">
        <v>278</v>
      </c>
      <c r="C282" s="99" t="s">
        <v>4</v>
      </c>
      <c r="D282" s="67">
        <v>40</v>
      </c>
      <c r="E282" s="67">
        <v>24</v>
      </c>
      <c r="F282" s="67">
        <v>117</v>
      </c>
      <c r="G282" s="67">
        <v>161</v>
      </c>
      <c r="H282" s="67">
        <v>344</v>
      </c>
      <c r="I282" s="59"/>
      <c r="J282" s="59"/>
      <c r="K282" s="59"/>
    </row>
    <row r="283" spans="1:11" ht="10.5" x14ac:dyDescent="0.25">
      <c r="A283" s="93">
        <v>279</v>
      </c>
      <c r="C283" s="99" t="s">
        <v>5</v>
      </c>
      <c r="D283" s="67">
        <v>225</v>
      </c>
      <c r="E283" s="67">
        <v>133</v>
      </c>
      <c r="F283" s="67">
        <v>854</v>
      </c>
      <c r="G283" s="67">
        <v>208</v>
      </c>
      <c r="H283" s="67">
        <v>1425</v>
      </c>
      <c r="I283" s="59"/>
      <c r="J283" s="59"/>
      <c r="K283" s="59"/>
    </row>
    <row r="284" spans="1:11" ht="10.5" x14ac:dyDescent="0.25">
      <c r="A284" s="93">
        <v>280</v>
      </c>
      <c r="C284" s="99" t="s">
        <v>384</v>
      </c>
      <c r="D284" s="67">
        <v>9162</v>
      </c>
      <c r="E284" s="67">
        <v>6301</v>
      </c>
      <c r="F284" s="67">
        <v>24574</v>
      </c>
      <c r="G284" s="67">
        <v>6543</v>
      </c>
      <c r="H284" s="67">
        <v>46581</v>
      </c>
      <c r="I284" s="59"/>
      <c r="J284" s="59"/>
      <c r="K284" s="59"/>
    </row>
    <row r="285" spans="1:11" ht="10.5" x14ac:dyDescent="0.25">
      <c r="A285" s="93">
        <v>281</v>
      </c>
      <c r="B285" s="100" t="s">
        <v>424</v>
      </c>
      <c r="C285" s="99" t="s">
        <v>1</v>
      </c>
      <c r="D285" s="67">
        <v>11</v>
      </c>
      <c r="E285" s="67">
        <v>3</v>
      </c>
      <c r="F285" s="67">
        <v>41</v>
      </c>
      <c r="G285" s="67">
        <v>4</v>
      </c>
      <c r="H285" s="67">
        <v>55</v>
      </c>
      <c r="I285" s="59"/>
      <c r="J285" s="59"/>
      <c r="K285" s="59"/>
    </row>
    <row r="286" spans="1:11" ht="10.5" x14ac:dyDescent="0.25">
      <c r="A286" s="93">
        <v>282</v>
      </c>
      <c r="C286" s="99" t="s">
        <v>2</v>
      </c>
      <c r="D286" s="67">
        <v>472</v>
      </c>
      <c r="E286" s="67">
        <v>255</v>
      </c>
      <c r="F286" s="67">
        <v>1838</v>
      </c>
      <c r="G286" s="67">
        <v>1530</v>
      </c>
      <c r="H286" s="67">
        <v>4095</v>
      </c>
      <c r="I286" s="59"/>
      <c r="J286" s="59"/>
      <c r="K286" s="59"/>
    </row>
    <row r="287" spans="1:11" ht="10.5" x14ac:dyDescent="0.25">
      <c r="A287" s="93">
        <v>283</v>
      </c>
      <c r="C287" s="99" t="s">
        <v>3</v>
      </c>
      <c r="D287" s="67">
        <v>6</v>
      </c>
      <c r="E287" s="67">
        <v>0</v>
      </c>
      <c r="F287" s="67">
        <v>12</v>
      </c>
      <c r="G287" s="67">
        <v>0</v>
      </c>
      <c r="H287" s="67">
        <v>20</v>
      </c>
      <c r="I287" s="59"/>
      <c r="J287" s="59"/>
      <c r="K287" s="59"/>
    </row>
    <row r="288" spans="1:11" ht="10.5" x14ac:dyDescent="0.25">
      <c r="A288" s="93">
        <v>284</v>
      </c>
      <c r="C288" s="99" t="s">
        <v>0</v>
      </c>
      <c r="D288" s="67">
        <v>5</v>
      </c>
      <c r="E288" s="67">
        <v>0</v>
      </c>
      <c r="F288" s="67">
        <v>11</v>
      </c>
      <c r="G288" s="67">
        <v>0</v>
      </c>
      <c r="H288" s="67">
        <v>24</v>
      </c>
      <c r="I288" s="59"/>
      <c r="J288" s="59"/>
      <c r="K288" s="59"/>
    </row>
    <row r="289" spans="1:11" ht="10.5" x14ac:dyDescent="0.25">
      <c r="A289" s="93">
        <v>285</v>
      </c>
      <c r="C289" s="99" t="s">
        <v>4</v>
      </c>
      <c r="D289" s="67">
        <v>4</v>
      </c>
      <c r="E289" s="67">
        <v>3</v>
      </c>
      <c r="F289" s="67">
        <v>5</v>
      </c>
      <c r="G289" s="67">
        <v>7</v>
      </c>
      <c r="H289" s="67">
        <v>16</v>
      </c>
      <c r="I289" s="59"/>
      <c r="J289" s="59"/>
      <c r="K289" s="59"/>
    </row>
    <row r="290" spans="1:11" ht="10.5" x14ac:dyDescent="0.25">
      <c r="A290" s="93">
        <v>286</v>
      </c>
      <c r="C290" s="99" t="s">
        <v>5</v>
      </c>
      <c r="D290" s="67">
        <v>0</v>
      </c>
      <c r="E290" s="67">
        <v>3</v>
      </c>
      <c r="F290" s="67">
        <v>29</v>
      </c>
      <c r="G290" s="67">
        <v>0</v>
      </c>
      <c r="H290" s="67">
        <v>31</v>
      </c>
      <c r="I290" s="59"/>
      <c r="J290" s="59"/>
      <c r="K290" s="59"/>
    </row>
    <row r="291" spans="1:11" ht="10.5" x14ac:dyDescent="0.25">
      <c r="A291" s="93">
        <v>287</v>
      </c>
      <c r="C291" s="99" t="s">
        <v>384</v>
      </c>
      <c r="D291" s="67">
        <v>1115</v>
      </c>
      <c r="E291" s="67">
        <v>518</v>
      </c>
      <c r="F291" s="67">
        <v>2528</v>
      </c>
      <c r="G291" s="67">
        <v>864</v>
      </c>
      <c r="H291" s="67">
        <v>5023</v>
      </c>
      <c r="I291" s="59"/>
      <c r="J291" s="59"/>
      <c r="K291" s="59"/>
    </row>
    <row r="292" spans="1:11" ht="10.5" x14ac:dyDescent="0.25">
      <c r="A292" s="93">
        <v>288</v>
      </c>
      <c r="B292" s="100" t="s">
        <v>425</v>
      </c>
      <c r="C292" s="99" t="s">
        <v>1</v>
      </c>
      <c r="D292" s="67">
        <v>596</v>
      </c>
      <c r="E292" s="67">
        <v>746</v>
      </c>
      <c r="F292" s="67">
        <v>4308</v>
      </c>
      <c r="G292" s="67">
        <v>1182</v>
      </c>
      <c r="H292" s="67">
        <v>6827</v>
      </c>
      <c r="I292" s="59"/>
      <c r="J292" s="59"/>
      <c r="K292" s="59"/>
    </row>
    <row r="293" spans="1:11" ht="10.5" x14ac:dyDescent="0.25">
      <c r="A293" s="93">
        <v>289</v>
      </c>
      <c r="C293" s="99" t="s">
        <v>2</v>
      </c>
      <c r="D293" s="67">
        <v>3912</v>
      </c>
      <c r="E293" s="67">
        <v>2486</v>
      </c>
      <c r="F293" s="67">
        <v>15891</v>
      </c>
      <c r="G293" s="67">
        <v>5135</v>
      </c>
      <c r="H293" s="67">
        <v>27425</v>
      </c>
      <c r="I293" s="59"/>
      <c r="J293" s="59"/>
      <c r="K293" s="59"/>
    </row>
    <row r="294" spans="1:11" ht="10.5" x14ac:dyDescent="0.25">
      <c r="A294" s="93">
        <v>290</v>
      </c>
      <c r="C294" s="99" t="s">
        <v>3</v>
      </c>
      <c r="D294" s="67">
        <v>314</v>
      </c>
      <c r="E294" s="67">
        <v>432</v>
      </c>
      <c r="F294" s="67">
        <v>1885</v>
      </c>
      <c r="G294" s="67">
        <v>53</v>
      </c>
      <c r="H294" s="67">
        <v>2679</v>
      </c>
      <c r="I294" s="59"/>
      <c r="J294" s="59"/>
      <c r="K294" s="59"/>
    </row>
    <row r="295" spans="1:11" ht="10.5" x14ac:dyDescent="0.25">
      <c r="A295" s="93">
        <v>291</v>
      </c>
      <c r="C295" s="99" t="s">
        <v>0</v>
      </c>
      <c r="D295" s="67">
        <v>691</v>
      </c>
      <c r="E295" s="67">
        <v>434</v>
      </c>
      <c r="F295" s="67">
        <v>2078</v>
      </c>
      <c r="G295" s="67">
        <v>170</v>
      </c>
      <c r="H295" s="67">
        <v>3370</v>
      </c>
      <c r="I295" s="59"/>
      <c r="J295" s="59"/>
      <c r="K295" s="59"/>
    </row>
    <row r="296" spans="1:11" ht="10.5" x14ac:dyDescent="0.25">
      <c r="A296" s="93">
        <v>292</v>
      </c>
      <c r="C296" s="99" t="s">
        <v>4</v>
      </c>
      <c r="D296" s="67">
        <v>16</v>
      </c>
      <c r="E296" s="67">
        <v>5</v>
      </c>
      <c r="F296" s="67">
        <v>86</v>
      </c>
      <c r="G296" s="67">
        <v>16</v>
      </c>
      <c r="H296" s="67">
        <v>124</v>
      </c>
      <c r="I296" s="59"/>
      <c r="J296" s="59"/>
      <c r="K296" s="59"/>
    </row>
    <row r="297" spans="1:11" ht="10.5" x14ac:dyDescent="0.25">
      <c r="A297" s="93">
        <v>293</v>
      </c>
      <c r="C297" s="99" t="s">
        <v>5</v>
      </c>
      <c r="D297" s="67">
        <v>57</v>
      </c>
      <c r="E297" s="67">
        <v>59</v>
      </c>
      <c r="F297" s="67">
        <v>372</v>
      </c>
      <c r="G297" s="67">
        <v>19</v>
      </c>
      <c r="H297" s="67">
        <v>505</v>
      </c>
      <c r="I297" s="59"/>
      <c r="J297" s="59"/>
      <c r="K297" s="59"/>
    </row>
    <row r="298" spans="1:11" ht="10.5" x14ac:dyDescent="0.25">
      <c r="A298" s="93">
        <v>294</v>
      </c>
      <c r="C298" s="99" t="s">
        <v>384</v>
      </c>
      <c r="D298" s="67">
        <v>6870</v>
      </c>
      <c r="E298" s="67">
        <v>4212</v>
      </c>
      <c r="F298" s="67">
        <v>25422</v>
      </c>
      <c r="G298" s="67">
        <v>1996</v>
      </c>
      <c r="H298" s="67">
        <v>38497</v>
      </c>
      <c r="I298" s="59"/>
      <c r="J298" s="59"/>
      <c r="K298" s="59"/>
    </row>
    <row r="299" spans="1:11" ht="10.5" x14ac:dyDescent="0.25">
      <c r="A299" s="93">
        <v>295</v>
      </c>
      <c r="B299" s="100" t="s">
        <v>426</v>
      </c>
      <c r="C299" s="99" t="s">
        <v>1</v>
      </c>
      <c r="D299" s="67">
        <v>323</v>
      </c>
      <c r="E299" s="67">
        <v>148</v>
      </c>
      <c r="F299" s="67">
        <v>1721</v>
      </c>
      <c r="G299" s="67">
        <v>341</v>
      </c>
      <c r="H299" s="67">
        <v>2543</v>
      </c>
      <c r="I299" s="59"/>
      <c r="J299" s="59"/>
      <c r="K299" s="59"/>
    </row>
    <row r="300" spans="1:11" ht="10.5" x14ac:dyDescent="0.25">
      <c r="A300" s="93">
        <v>296</v>
      </c>
      <c r="C300" s="99" t="s">
        <v>2</v>
      </c>
      <c r="D300" s="67">
        <v>7861</v>
      </c>
      <c r="E300" s="67">
        <v>4868</v>
      </c>
      <c r="F300" s="67">
        <v>24210</v>
      </c>
      <c r="G300" s="67">
        <v>12611</v>
      </c>
      <c r="H300" s="67">
        <v>49551</v>
      </c>
      <c r="I300" s="59"/>
      <c r="J300" s="59"/>
      <c r="K300" s="59"/>
    </row>
    <row r="301" spans="1:11" ht="10.5" x14ac:dyDescent="0.25">
      <c r="A301" s="93">
        <v>297</v>
      </c>
      <c r="C301" s="99" t="s">
        <v>3</v>
      </c>
      <c r="D301" s="67">
        <v>562</v>
      </c>
      <c r="E301" s="67">
        <v>159</v>
      </c>
      <c r="F301" s="67">
        <v>1346</v>
      </c>
      <c r="G301" s="67">
        <v>94</v>
      </c>
      <c r="H301" s="67">
        <v>2164</v>
      </c>
      <c r="I301" s="59"/>
      <c r="J301" s="59"/>
      <c r="K301" s="59"/>
    </row>
    <row r="302" spans="1:11" ht="10.5" x14ac:dyDescent="0.25">
      <c r="A302" s="93">
        <v>298</v>
      </c>
      <c r="C302" s="99" t="s">
        <v>0</v>
      </c>
      <c r="D302" s="67">
        <v>219</v>
      </c>
      <c r="E302" s="67">
        <v>97</v>
      </c>
      <c r="F302" s="67">
        <v>655</v>
      </c>
      <c r="G302" s="67">
        <v>51</v>
      </c>
      <c r="H302" s="67">
        <v>1020</v>
      </c>
      <c r="I302" s="59"/>
      <c r="J302" s="59"/>
      <c r="K302" s="59"/>
    </row>
    <row r="303" spans="1:11" ht="10.5" x14ac:dyDescent="0.25">
      <c r="A303" s="93">
        <v>299</v>
      </c>
      <c r="C303" s="99" t="s">
        <v>4</v>
      </c>
      <c r="D303" s="67">
        <v>25</v>
      </c>
      <c r="E303" s="67">
        <v>3</v>
      </c>
      <c r="F303" s="67">
        <v>53</v>
      </c>
      <c r="G303" s="67">
        <v>32</v>
      </c>
      <c r="H303" s="67">
        <v>111</v>
      </c>
      <c r="I303" s="59"/>
      <c r="J303" s="59"/>
      <c r="K303" s="59"/>
    </row>
    <row r="304" spans="1:11" ht="10.5" x14ac:dyDescent="0.25">
      <c r="A304" s="93">
        <v>300</v>
      </c>
      <c r="C304" s="99" t="s">
        <v>5</v>
      </c>
      <c r="D304" s="67">
        <v>197</v>
      </c>
      <c r="E304" s="67">
        <v>129</v>
      </c>
      <c r="F304" s="67">
        <v>729</v>
      </c>
      <c r="G304" s="67">
        <v>112</v>
      </c>
      <c r="H304" s="67">
        <v>1157</v>
      </c>
      <c r="I304" s="59"/>
      <c r="J304" s="59"/>
      <c r="K304" s="59"/>
    </row>
    <row r="305" spans="1:11" ht="10.5" x14ac:dyDescent="0.25">
      <c r="A305" s="93">
        <v>301</v>
      </c>
      <c r="C305" s="99" t="s">
        <v>384</v>
      </c>
      <c r="D305" s="67">
        <v>10911</v>
      </c>
      <c r="E305" s="67">
        <v>6936</v>
      </c>
      <c r="F305" s="67">
        <v>29186</v>
      </c>
      <c r="G305" s="67">
        <v>5660</v>
      </c>
      <c r="H305" s="67">
        <v>52690</v>
      </c>
      <c r="I305" s="59"/>
      <c r="J305" s="59"/>
      <c r="K305" s="59"/>
    </row>
    <row r="306" spans="1:11" ht="10.5" x14ac:dyDescent="0.25">
      <c r="A306" s="93">
        <v>302</v>
      </c>
      <c r="B306" s="100" t="s">
        <v>427</v>
      </c>
      <c r="C306" s="99" t="s">
        <v>1</v>
      </c>
      <c r="D306" s="67">
        <v>322</v>
      </c>
      <c r="E306" s="67">
        <v>2165</v>
      </c>
      <c r="F306" s="67">
        <v>6490</v>
      </c>
      <c r="G306" s="67">
        <v>450</v>
      </c>
      <c r="H306" s="67">
        <v>9425</v>
      </c>
      <c r="I306" s="59"/>
      <c r="J306" s="59"/>
      <c r="K306" s="59"/>
    </row>
    <row r="307" spans="1:11" ht="10.5" x14ac:dyDescent="0.25">
      <c r="A307" s="93">
        <v>303</v>
      </c>
      <c r="C307" s="99" t="s">
        <v>2</v>
      </c>
      <c r="D307" s="67">
        <v>2182</v>
      </c>
      <c r="E307" s="67">
        <v>5661</v>
      </c>
      <c r="F307" s="67">
        <v>22806</v>
      </c>
      <c r="G307" s="67">
        <v>4907</v>
      </c>
      <c r="H307" s="67">
        <v>35562</v>
      </c>
      <c r="I307" s="59"/>
      <c r="J307" s="59"/>
      <c r="K307" s="59"/>
    </row>
    <row r="308" spans="1:11" ht="10.5" x14ac:dyDescent="0.25">
      <c r="A308" s="93">
        <v>304</v>
      </c>
      <c r="C308" s="99" t="s">
        <v>3</v>
      </c>
      <c r="D308" s="67">
        <v>898</v>
      </c>
      <c r="E308" s="67">
        <v>1641</v>
      </c>
      <c r="F308" s="67">
        <v>6480</v>
      </c>
      <c r="G308" s="67">
        <v>95</v>
      </c>
      <c r="H308" s="67">
        <v>9114</v>
      </c>
      <c r="I308" s="59"/>
      <c r="J308" s="59"/>
      <c r="K308" s="59"/>
    </row>
    <row r="309" spans="1:11" ht="10.5" x14ac:dyDescent="0.25">
      <c r="A309" s="93">
        <v>305</v>
      </c>
      <c r="C309" s="99" t="s">
        <v>0</v>
      </c>
      <c r="D309" s="67">
        <v>1036</v>
      </c>
      <c r="E309" s="67">
        <v>1176</v>
      </c>
      <c r="F309" s="67">
        <v>3417</v>
      </c>
      <c r="G309" s="67">
        <v>173</v>
      </c>
      <c r="H309" s="67">
        <v>5800</v>
      </c>
      <c r="I309" s="59"/>
      <c r="J309" s="59"/>
      <c r="K309" s="59"/>
    </row>
    <row r="310" spans="1:11" ht="10.5" x14ac:dyDescent="0.25">
      <c r="A310" s="93">
        <v>306</v>
      </c>
      <c r="C310" s="99" t="s">
        <v>4</v>
      </c>
      <c r="D310" s="67">
        <v>35</v>
      </c>
      <c r="E310" s="67">
        <v>74</v>
      </c>
      <c r="F310" s="67">
        <v>284</v>
      </c>
      <c r="G310" s="67">
        <v>199</v>
      </c>
      <c r="H310" s="67">
        <v>594</v>
      </c>
      <c r="I310" s="59"/>
      <c r="J310" s="59"/>
      <c r="K310" s="59"/>
    </row>
    <row r="311" spans="1:11" ht="10.5" x14ac:dyDescent="0.25">
      <c r="A311" s="93">
        <v>307</v>
      </c>
      <c r="C311" s="99" t="s">
        <v>5</v>
      </c>
      <c r="D311" s="67">
        <v>52</v>
      </c>
      <c r="E311" s="67">
        <v>265</v>
      </c>
      <c r="F311" s="67">
        <v>809</v>
      </c>
      <c r="G311" s="67">
        <v>39</v>
      </c>
      <c r="H311" s="67">
        <v>1165</v>
      </c>
      <c r="I311" s="59"/>
      <c r="J311" s="59"/>
      <c r="K311" s="59"/>
    </row>
    <row r="312" spans="1:11" ht="10.5" x14ac:dyDescent="0.25">
      <c r="A312" s="93">
        <v>308</v>
      </c>
      <c r="C312" s="99" t="s">
        <v>384</v>
      </c>
      <c r="D312" s="67">
        <v>4618</v>
      </c>
      <c r="E312" s="67">
        <v>17725</v>
      </c>
      <c r="F312" s="67">
        <v>47506</v>
      </c>
      <c r="G312" s="67">
        <v>3994</v>
      </c>
      <c r="H312" s="67">
        <v>73833</v>
      </c>
      <c r="I312" s="59"/>
      <c r="J312" s="59"/>
      <c r="K312" s="59"/>
    </row>
    <row r="313" spans="1:11" ht="10.5" x14ac:dyDescent="0.25">
      <c r="A313" s="93">
        <v>309</v>
      </c>
      <c r="B313" s="100" t="s">
        <v>428</v>
      </c>
      <c r="C313" s="99" t="s">
        <v>1</v>
      </c>
      <c r="D313" s="67">
        <v>904</v>
      </c>
      <c r="E313" s="67">
        <v>627</v>
      </c>
      <c r="F313" s="67">
        <v>3154</v>
      </c>
      <c r="G313" s="67">
        <v>363</v>
      </c>
      <c r="H313" s="67">
        <v>5049</v>
      </c>
      <c r="I313" s="59"/>
      <c r="J313" s="59"/>
      <c r="K313" s="59"/>
    </row>
    <row r="314" spans="1:11" ht="10.5" x14ac:dyDescent="0.25">
      <c r="A314" s="93">
        <v>310</v>
      </c>
      <c r="C314" s="99" t="s">
        <v>2</v>
      </c>
      <c r="D314" s="67">
        <v>19018</v>
      </c>
      <c r="E314" s="67">
        <v>11099</v>
      </c>
      <c r="F314" s="67">
        <v>44879</v>
      </c>
      <c r="G314" s="67">
        <v>10873</v>
      </c>
      <c r="H314" s="67">
        <v>85866</v>
      </c>
      <c r="I314" s="59"/>
      <c r="J314" s="59"/>
      <c r="K314" s="59"/>
    </row>
    <row r="315" spans="1:11" ht="10.5" x14ac:dyDescent="0.25">
      <c r="A315" s="93">
        <v>311</v>
      </c>
      <c r="C315" s="99" t="s">
        <v>3</v>
      </c>
      <c r="D315" s="67">
        <v>2717</v>
      </c>
      <c r="E315" s="67">
        <v>629</v>
      </c>
      <c r="F315" s="67">
        <v>5635</v>
      </c>
      <c r="G315" s="67">
        <v>272</v>
      </c>
      <c r="H315" s="67">
        <v>9251</v>
      </c>
      <c r="I315" s="59"/>
      <c r="J315" s="59"/>
      <c r="K315" s="59"/>
    </row>
    <row r="316" spans="1:11" ht="10.5" x14ac:dyDescent="0.25">
      <c r="A316" s="93">
        <v>312</v>
      </c>
      <c r="C316" s="99" t="s">
        <v>0</v>
      </c>
      <c r="D316" s="67">
        <v>3820</v>
      </c>
      <c r="E316" s="67">
        <v>1325</v>
      </c>
      <c r="F316" s="67">
        <v>5834</v>
      </c>
      <c r="G316" s="67">
        <v>441</v>
      </c>
      <c r="H316" s="67">
        <v>11419</v>
      </c>
      <c r="I316" s="59"/>
      <c r="J316" s="59"/>
      <c r="K316" s="59"/>
    </row>
    <row r="317" spans="1:11" ht="10.5" x14ac:dyDescent="0.25">
      <c r="A317" s="93">
        <v>313</v>
      </c>
      <c r="C317" s="99" t="s">
        <v>4</v>
      </c>
      <c r="D317" s="67">
        <v>10</v>
      </c>
      <c r="E317" s="67">
        <v>8</v>
      </c>
      <c r="F317" s="67">
        <v>45</v>
      </c>
      <c r="G317" s="67">
        <v>5</v>
      </c>
      <c r="H317" s="67">
        <v>58</v>
      </c>
      <c r="I317" s="59"/>
      <c r="J317" s="59"/>
      <c r="K317" s="59"/>
    </row>
    <row r="318" spans="1:11" ht="10.5" x14ac:dyDescent="0.25">
      <c r="A318" s="93">
        <v>314</v>
      </c>
      <c r="C318" s="99" t="s">
        <v>5</v>
      </c>
      <c r="D318" s="67">
        <v>3068</v>
      </c>
      <c r="E318" s="67">
        <v>702</v>
      </c>
      <c r="F318" s="67">
        <v>5857</v>
      </c>
      <c r="G318" s="67">
        <v>274</v>
      </c>
      <c r="H318" s="67">
        <v>9910</v>
      </c>
      <c r="I318" s="59"/>
      <c r="J318" s="59"/>
      <c r="K318" s="59"/>
    </row>
    <row r="319" spans="1:11" ht="10.5" x14ac:dyDescent="0.25">
      <c r="A319" s="93">
        <v>315</v>
      </c>
      <c r="C319" s="99" t="s">
        <v>384</v>
      </c>
      <c r="D319" s="67">
        <v>11031</v>
      </c>
      <c r="E319" s="67">
        <v>6436</v>
      </c>
      <c r="F319" s="67">
        <v>23192</v>
      </c>
      <c r="G319" s="67">
        <v>2891</v>
      </c>
      <c r="H319" s="67">
        <v>43554</v>
      </c>
      <c r="I319" s="59"/>
      <c r="J319" s="59"/>
      <c r="K319" s="59"/>
    </row>
    <row r="320" spans="1:11" ht="10.5" x14ac:dyDescent="0.25">
      <c r="A320" s="93">
        <v>316</v>
      </c>
      <c r="B320" s="100" t="s">
        <v>429</v>
      </c>
      <c r="C320" s="99" t="s">
        <v>1</v>
      </c>
      <c r="D320" s="67">
        <v>88</v>
      </c>
      <c r="E320" s="67">
        <v>119</v>
      </c>
      <c r="F320" s="67">
        <v>826</v>
      </c>
      <c r="G320" s="67">
        <v>63</v>
      </c>
      <c r="H320" s="67">
        <v>1096</v>
      </c>
      <c r="I320" s="59"/>
      <c r="J320" s="59"/>
      <c r="K320" s="59"/>
    </row>
    <row r="321" spans="1:11" ht="10.5" x14ac:dyDescent="0.25">
      <c r="A321" s="93">
        <v>317</v>
      </c>
      <c r="C321" s="99" t="s">
        <v>2</v>
      </c>
      <c r="D321" s="67">
        <v>3355</v>
      </c>
      <c r="E321" s="67">
        <v>2181</v>
      </c>
      <c r="F321" s="67">
        <v>11456</v>
      </c>
      <c r="G321" s="67">
        <v>7138</v>
      </c>
      <c r="H321" s="67">
        <v>24136</v>
      </c>
      <c r="I321" s="59"/>
      <c r="J321" s="59"/>
      <c r="K321" s="59"/>
    </row>
    <row r="322" spans="1:11" ht="10.5" x14ac:dyDescent="0.25">
      <c r="A322" s="93">
        <v>318</v>
      </c>
      <c r="C322" s="99" t="s">
        <v>3</v>
      </c>
      <c r="D322" s="67">
        <v>73</v>
      </c>
      <c r="E322" s="67">
        <v>24</v>
      </c>
      <c r="F322" s="67">
        <v>258</v>
      </c>
      <c r="G322" s="67">
        <v>14</v>
      </c>
      <c r="H322" s="67">
        <v>375</v>
      </c>
      <c r="I322" s="59"/>
      <c r="J322" s="59"/>
      <c r="K322" s="59"/>
    </row>
    <row r="323" spans="1:11" ht="10.5" x14ac:dyDescent="0.25">
      <c r="A323" s="93">
        <v>319</v>
      </c>
      <c r="C323" s="99" t="s">
        <v>0</v>
      </c>
      <c r="D323" s="67">
        <v>238</v>
      </c>
      <c r="E323" s="67">
        <v>167</v>
      </c>
      <c r="F323" s="67">
        <v>670</v>
      </c>
      <c r="G323" s="67">
        <v>93</v>
      </c>
      <c r="H323" s="67">
        <v>1171</v>
      </c>
      <c r="I323" s="59"/>
      <c r="J323" s="59"/>
      <c r="K323" s="59"/>
    </row>
    <row r="324" spans="1:11" ht="10.5" x14ac:dyDescent="0.25">
      <c r="A324" s="93">
        <v>320</v>
      </c>
      <c r="C324" s="99" t="s">
        <v>4</v>
      </c>
      <c r="D324" s="67">
        <v>0</v>
      </c>
      <c r="E324" s="67">
        <v>0</v>
      </c>
      <c r="F324" s="67">
        <v>12</v>
      </c>
      <c r="G324" s="67">
        <v>7</v>
      </c>
      <c r="H324" s="67">
        <v>17</v>
      </c>
      <c r="I324" s="59"/>
      <c r="J324" s="59"/>
      <c r="K324" s="59"/>
    </row>
    <row r="325" spans="1:11" ht="10.5" x14ac:dyDescent="0.25">
      <c r="A325" s="93">
        <v>321</v>
      </c>
      <c r="C325" s="99" t="s">
        <v>5</v>
      </c>
      <c r="D325" s="67">
        <v>107</v>
      </c>
      <c r="E325" s="67">
        <v>48</v>
      </c>
      <c r="F325" s="67">
        <v>343</v>
      </c>
      <c r="G325" s="67">
        <v>23</v>
      </c>
      <c r="H325" s="67">
        <v>521</v>
      </c>
      <c r="I325" s="59"/>
      <c r="J325" s="59"/>
      <c r="K325" s="59"/>
    </row>
    <row r="326" spans="1:11" ht="10.5" x14ac:dyDescent="0.25">
      <c r="A326" s="93">
        <v>322</v>
      </c>
      <c r="C326" s="99" t="s">
        <v>384</v>
      </c>
      <c r="D326" s="67">
        <v>5672</v>
      </c>
      <c r="E326" s="67">
        <v>3315</v>
      </c>
      <c r="F326" s="67">
        <v>12564</v>
      </c>
      <c r="G326" s="67">
        <v>2758</v>
      </c>
      <c r="H326" s="67">
        <v>24316</v>
      </c>
      <c r="I326" s="59"/>
      <c r="J326" s="59"/>
      <c r="K326" s="59"/>
    </row>
    <row r="327" spans="1:11" ht="10.5" x14ac:dyDescent="0.25">
      <c r="A327" s="93">
        <v>323</v>
      </c>
      <c r="B327" s="100" t="s">
        <v>430</v>
      </c>
      <c r="C327" s="99" t="s">
        <v>1</v>
      </c>
      <c r="D327" s="67">
        <v>74</v>
      </c>
      <c r="E327" s="67">
        <v>32</v>
      </c>
      <c r="F327" s="67">
        <v>273</v>
      </c>
      <c r="G327" s="67">
        <v>25</v>
      </c>
      <c r="H327" s="67">
        <v>404</v>
      </c>
      <c r="I327" s="59"/>
      <c r="J327" s="59"/>
      <c r="K327" s="59"/>
    </row>
    <row r="328" spans="1:11" ht="10.5" x14ac:dyDescent="0.25">
      <c r="A328" s="93">
        <v>324</v>
      </c>
      <c r="C328" s="99" t="s">
        <v>2</v>
      </c>
      <c r="D328" s="67">
        <v>3653</v>
      </c>
      <c r="E328" s="67">
        <v>2179</v>
      </c>
      <c r="F328" s="67">
        <v>10811</v>
      </c>
      <c r="G328" s="67">
        <v>4800</v>
      </c>
      <c r="H328" s="67">
        <v>21443</v>
      </c>
      <c r="I328" s="59"/>
      <c r="J328" s="59"/>
      <c r="K328" s="59"/>
    </row>
    <row r="329" spans="1:11" ht="10.5" x14ac:dyDescent="0.25">
      <c r="A329" s="93">
        <v>325</v>
      </c>
      <c r="C329" s="99" t="s">
        <v>3</v>
      </c>
      <c r="D329" s="67">
        <v>189</v>
      </c>
      <c r="E329" s="67">
        <v>37</v>
      </c>
      <c r="F329" s="67">
        <v>394</v>
      </c>
      <c r="G329" s="67">
        <v>19</v>
      </c>
      <c r="H329" s="67">
        <v>632</v>
      </c>
      <c r="I329" s="59"/>
      <c r="J329" s="59"/>
      <c r="K329" s="59"/>
    </row>
    <row r="330" spans="1:11" ht="10.5" x14ac:dyDescent="0.25">
      <c r="A330" s="93">
        <v>326</v>
      </c>
      <c r="C330" s="99" t="s">
        <v>0</v>
      </c>
      <c r="D330" s="67">
        <v>252</v>
      </c>
      <c r="E330" s="67">
        <v>106</v>
      </c>
      <c r="F330" s="67">
        <v>421</v>
      </c>
      <c r="G330" s="67">
        <v>22</v>
      </c>
      <c r="H330" s="67">
        <v>801</v>
      </c>
      <c r="I330" s="59"/>
      <c r="J330" s="59"/>
      <c r="K330" s="59"/>
    </row>
    <row r="331" spans="1:11" ht="10.5" x14ac:dyDescent="0.25">
      <c r="A331" s="93">
        <v>327</v>
      </c>
      <c r="C331" s="99" t="s">
        <v>4</v>
      </c>
      <c r="D331" s="67">
        <v>0</v>
      </c>
      <c r="E331" s="67">
        <v>3</v>
      </c>
      <c r="F331" s="67">
        <v>6</v>
      </c>
      <c r="G331" s="67">
        <v>4</v>
      </c>
      <c r="H331" s="67">
        <v>16</v>
      </c>
      <c r="I331" s="59"/>
      <c r="J331" s="59"/>
      <c r="K331" s="59"/>
    </row>
    <row r="332" spans="1:11" ht="10.5" x14ac:dyDescent="0.25">
      <c r="A332" s="93">
        <v>328</v>
      </c>
      <c r="C332" s="99" t="s">
        <v>5</v>
      </c>
      <c r="D332" s="67">
        <v>389</v>
      </c>
      <c r="E332" s="67">
        <v>111</v>
      </c>
      <c r="F332" s="67">
        <v>808</v>
      </c>
      <c r="G332" s="67">
        <v>34</v>
      </c>
      <c r="H332" s="67">
        <v>1340</v>
      </c>
      <c r="I332" s="59"/>
      <c r="J332" s="59"/>
      <c r="K332" s="59"/>
    </row>
    <row r="333" spans="1:11" ht="10.5" x14ac:dyDescent="0.25">
      <c r="A333" s="93">
        <v>329</v>
      </c>
      <c r="C333" s="99" t="s">
        <v>384</v>
      </c>
      <c r="D333" s="67">
        <v>5000</v>
      </c>
      <c r="E333" s="67">
        <v>2935</v>
      </c>
      <c r="F333" s="67">
        <v>11218</v>
      </c>
      <c r="G333" s="67">
        <v>1916</v>
      </c>
      <c r="H333" s="67">
        <v>21067</v>
      </c>
      <c r="I333" s="59"/>
      <c r="J333" s="59"/>
      <c r="K333" s="59"/>
    </row>
    <row r="334" spans="1:11" ht="10.5" x14ac:dyDescent="0.25">
      <c r="A334" s="93">
        <v>330</v>
      </c>
      <c r="B334" s="100" t="s">
        <v>431</v>
      </c>
      <c r="C334" s="99" t="s">
        <v>1</v>
      </c>
      <c r="D334" s="67">
        <v>20</v>
      </c>
      <c r="E334" s="67">
        <v>27</v>
      </c>
      <c r="F334" s="67">
        <v>223</v>
      </c>
      <c r="G334" s="67">
        <v>21</v>
      </c>
      <c r="H334" s="67">
        <v>289</v>
      </c>
      <c r="I334" s="59"/>
      <c r="J334" s="59"/>
      <c r="K334" s="59"/>
    </row>
    <row r="335" spans="1:11" ht="10.5" x14ac:dyDescent="0.25">
      <c r="A335" s="93">
        <v>331</v>
      </c>
      <c r="C335" s="99" t="s">
        <v>2</v>
      </c>
      <c r="D335" s="67">
        <v>1931</v>
      </c>
      <c r="E335" s="67">
        <v>1200</v>
      </c>
      <c r="F335" s="67">
        <v>6740</v>
      </c>
      <c r="G335" s="67">
        <v>5729</v>
      </c>
      <c r="H335" s="67">
        <v>15596</v>
      </c>
      <c r="I335" s="59"/>
      <c r="J335" s="59"/>
      <c r="K335" s="59"/>
    </row>
    <row r="336" spans="1:11" ht="10.5" x14ac:dyDescent="0.25">
      <c r="A336" s="93">
        <v>332</v>
      </c>
      <c r="C336" s="99" t="s">
        <v>3</v>
      </c>
      <c r="D336" s="67">
        <v>18</v>
      </c>
      <c r="E336" s="67">
        <v>6</v>
      </c>
      <c r="F336" s="67">
        <v>61</v>
      </c>
      <c r="G336" s="67">
        <v>5</v>
      </c>
      <c r="H336" s="67">
        <v>91</v>
      </c>
      <c r="I336" s="59"/>
      <c r="J336" s="59"/>
      <c r="K336" s="59"/>
    </row>
    <row r="337" spans="1:11" ht="10.5" x14ac:dyDescent="0.25">
      <c r="A337" s="93">
        <v>333</v>
      </c>
      <c r="C337" s="99" t="s">
        <v>0</v>
      </c>
      <c r="D337" s="67">
        <v>57</v>
      </c>
      <c r="E337" s="67">
        <v>24</v>
      </c>
      <c r="F337" s="67">
        <v>128</v>
      </c>
      <c r="G337" s="67">
        <v>7</v>
      </c>
      <c r="H337" s="67">
        <v>216</v>
      </c>
      <c r="I337" s="59"/>
      <c r="J337" s="59"/>
      <c r="K337" s="59"/>
    </row>
    <row r="338" spans="1:11" ht="10.5" x14ac:dyDescent="0.25">
      <c r="A338" s="93">
        <v>334</v>
      </c>
      <c r="C338" s="99" t="s">
        <v>4</v>
      </c>
      <c r="D338" s="67">
        <v>0</v>
      </c>
      <c r="E338" s="67">
        <v>0</v>
      </c>
      <c r="F338" s="67">
        <v>0</v>
      </c>
      <c r="G338" s="67">
        <v>4</v>
      </c>
      <c r="H338" s="67">
        <v>10</v>
      </c>
      <c r="I338" s="59"/>
      <c r="J338" s="59"/>
      <c r="K338" s="59"/>
    </row>
    <row r="339" spans="1:11" ht="10.5" x14ac:dyDescent="0.25">
      <c r="A339" s="93">
        <v>335</v>
      </c>
      <c r="C339" s="99" t="s">
        <v>5</v>
      </c>
      <c r="D339" s="67">
        <v>38</v>
      </c>
      <c r="E339" s="67">
        <v>19</v>
      </c>
      <c r="F339" s="67">
        <v>130</v>
      </c>
      <c r="G339" s="67">
        <v>12</v>
      </c>
      <c r="H339" s="67">
        <v>204</v>
      </c>
      <c r="I339" s="59"/>
      <c r="J339" s="59"/>
      <c r="K339" s="59"/>
    </row>
    <row r="340" spans="1:11" ht="10.5" x14ac:dyDescent="0.25">
      <c r="A340" s="93">
        <v>336</v>
      </c>
      <c r="C340" s="99" t="s">
        <v>384</v>
      </c>
      <c r="D340" s="67">
        <v>2519</v>
      </c>
      <c r="E340" s="67">
        <v>1437</v>
      </c>
      <c r="F340" s="67">
        <v>5702</v>
      </c>
      <c r="G340" s="67">
        <v>1852</v>
      </c>
      <c r="H340" s="67">
        <v>11513</v>
      </c>
      <c r="I340" s="59"/>
      <c r="J340" s="59"/>
      <c r="K340" s="59"/>
    </row>
    <row r="341" spans="1:11" ht="10.5" x14ac:dyDescent="0.25">
      <c r="A341" s="93">
        <v>337</v>
      </c>
      <c r="B341" s="100" t="s">
        <v>432</v>
      </c>
      <c r="C341" s="99" t="s">
        <v>1</v>
      </c>
      <c r="D341" s="67">
        <v>1692</v>
      </c>
      <c r="E341" s="67">
        <v>1801</v>
      </c>
      <c r="F341" s="67">
        <v>8494</v>
      </c>
      <c r="G341" s="67">
        <v>1716</v>
      </c>
      <c r="H341" s="67">
        <v>13700</v>
      </c>
      <c r="I341" s="59"/>
      <c r="J341" s="59"/>
      <c r="K341" s="59"/>
    </row>
    <row r="342" spans="1:11" ht="10.5" x14ac:dyDescent="0.25">
      <c r="A342" s="93">
        <v>338</v>
      </c>
      <c r="C342" s="99" t="s">
        <v>2</v>
      </c>
      <c r="D342" s="67">
        <v>9534</v>
      </c>
      <c r="E342" s="67">
        <v>8660</v>
      </c>
      <c r="F342" s="67">
        <v>34803</v>
      </c>
      <c r="G342" s="67">
        <v>21806</v>
      </c>
      <c r="H342" s="67">
        <v>74803</v>
      </c>
      <c r="I342" s="59"/>
      <c r="J342" s="59"/>
      <c r="K342" s="59"/>
    </row>
    <row r="343" spans="1:11" ht="10.5" x14ac:dyDescent="0.25">
      <c r="A343" s="93">
        <v>339</v>
      </c>
      <c r="C343" s="99" t="s">
        <v>3</v>
      </c>
      <c r="D343" s="67">
        <v>2815</v>
      </c>
      <c r="E343" s="67">
        <v>2109</v>
      </c>
      <c r="F343" s="67">
        <v>8445</v>
      </c>
      <c r="G343" s="67">
        <v>867</v>
      </c>
      <c r="H343" s="67">
        <v>14241</v>
      </c>
      <c r="I343" s="59"/>
      <c r="J343" s="59"/>
      <c r="K343" s="59"/>
    </row>
    <row r="344" spans="1:11" ht="10.5" x14ac:dyDescent="0.25">
      <c r="A344" s="93">
        <v>340</v>
      </c>
      <c r="C344" s="99" t="s">
        <v>0</v>
      </c>
      <c r="D344" s="67">
        <v>1183</v>
      </c>
      <c r="E344" s="67">
        <v>876</v>
      </c>
      <c r="F344" s="67">
        <v>2910</v>
      </c>
      <c r="G344" s="67">
        <v>261</v>
      </c>
      <c r="H344" s="67">
        <v>5230</v>
      </c>
      <c r="I344" s="59"/>
      <c r="J344" s="59"/>
      <c r="K344" s="59"/>
    </row>
    <row r="345" spans="1:11" ht="10.5" x14ac:dyDescent="0.25">
      <c r="A345" s="93">
        <v>341</v>
      </c>
      <c r="C345" s="99" t="s">
        <v>4</v>
      </c>
      <c r="D345" s="67">
        <v>109</v>
      </c>
      <c r="E345" s="67">
        <v>82</v>
      </c>
      <c r="F345" s="67">
        <v>339</v>
      </c>
      <c r="G345" s="67">
        <v>196</v>
      </c>
      <c r="H345" s="67">
        <v>735</v>
      </c>
      <c r="I345" s="59"/>
      <c r="J345" s="59"/>
      <c r="K345" s="59"/>
    </row>
    <row r="346" spans="1:11" ht="10.5" x14ac:dyDescent="0.25">
      <c r="A346" s="93">
        <v>342</v>
      </c>
      <c r="C346" s="99" t="s">
        <v>5</v>
      </c>
      <c r="D346" s="67">
        <v>500</v>
      </c>
      <c r="E346" s="67">
        <v>432</v>
      </c>
      <c r="F346" s="67">
        <v>1531</v>
      </c>
      <c r="G346" s="67">
        <v>220</v>
      </c>
      <c r="H346" s="67">
        <v>2688</v>
      </c>
      <c r="I346" s="59"/>
      <c r="J346" s="59"/>
      <c r="K346" s="59"/>
    </row>
    <row r="347" spans="1:11" ht="10.5" x14ac:dyDescent="0.25">
      <c r="A347" s="93">
        <v>343</v>
      </c>
      <c r="C347" s="99" t="s">
        <v>384</v>
      </c>
      <c r="D347" s="67">
        <v>12167</v>
      </c>
      <c r="E347" s="67">
        <v>11648</v>
      </c>
      <c r="F347" s="67">
        <v>36705</v>
      </c>
      <c r="G347" s="67">
        <v>7644</v>
      </c>
      <c r="H347" s="67">
        <v>68167</v>
      </c>
      <c r="I347" s="59"/>
      <c r="J347" s="59"/>
      <c r="K347" s="59"/>
    </row>
    <row r="348" spans="1:11" ht="10.5" x14ac:dyDescent="0.25">
      <c r="A348" s="93">
        <v>344</v>
      </c>
      <c r="B348" s="100" t="s">
        <v>433</v>
      </c>
      <c r="C348" s="99" t="s">
        <v>1</v>
      </c>
      <c r="D348" s="67">
        <v>280</v>
      </c>
      <c r="E348" s="67">
        <v>302</v>
      </c>
      <c r="F348" s="67">
        <v>1972</v>
      </c>
      <c r="G348" s="67">
        <v>538</v>
      </c>
      <c r="H348" s="67">
        <v>3086</v>
      </c>
      <c r="I348" s="59"/>
      <c r="J348" s="59"/>
      <c r="K348" s="59"/>
    </row>
    <row r="349" spans="1:11" ht="10.5" x14ac:dyDescent="0.25">
      <c r="A349" s="93">
        <v>345</v>
      </c>
      <c r="C349" s="99" t="s">
        <v>2</v>
      </c>
      <c r="D349" s="67">
        <v>10302</v>
      </c>
      <c r="E349" s="67">
        <v>7081</v>
      </c>
      <c r="F349" s="67">
        <v>32819</v>
      </c>
      <c r="G349" s="67">
        <v>15211</v>
      </c>
      <c r="H349" s="67">
        <v>65413</v>
      </c>
      <c r="I349" s="59"/>
      <c r="J349" s="59"/>
      <c r="K349" s="59"/>
    </row>
    <row r="350" spans="1:11" ht="10.5" x14ac:dyDescent="0.25">
      <c r="A350" s="93">
        <v>346</v>
      </c>
      <c r="C350" s="99" t="s">
        <v>3</v>
      </c>
      <c r="D350" s="67">
        <v>485</v>
      </c>
      <c r="E350" s="67">
        <v>437</v>
      </c>
      <c r="F350" s="67">
        <v>1777</v>
      </c>
      <c r="G350" s="67">
        <v>105</v>
      </c>
      <c r="H350" s="67">
        <v>2805</v>
      </c>
      <c r="I350" s="59"/>
      <c r="J350" s="59"/>
      <c r="K350" s="59"/>
    </row>
    <row r="351" spans="1:11" ht="10.5" x14ac:dyDescent="0.25">
      <c r="A351" s="93">
        <v>347</v>
      </c>
      <c r="C351" s="99" t="s">
        <v>0</v>
      </c>
      <c r="D351" s="67">
        <v>1064</v>
      </c>
      <c r="E351" s="67">
        <v>574</v>
      </c>
      <c r="F351" s="67">
        <v>2296</v>
      </c>
      <c r="G351" s="67">
        <v>252</v>
      </c>
      <c r="H351" s="67">
        <v>4189</v>
      </c>
      <c r="I351" s="59"/>
      <c r="J351" s="59"/>
      <c r="K351" s="59"/>
    </row>
    <row r="352" spans="1:11" ht="10.5" x14ac:dyDescent="0.25">
      <c r="A352" s="93">
        <v>348</v>
      </c>
      <c r="C352" s="99" t="s">
        <v>4</v>
      </c>
      <c r="D352" s="67">
        <v>14</v>
      </c>
      <c r="E352" s="67">
        <v>10</v>
      </c>
      <c r="F352" s="67">
        <v>79</v>
      </c>
      <c r="G352" s="67">
        <v>12</v>
      </c>
      <c r="H352" s="67">
        <v>120</v>
      </c>
      <c r="I352" s="59"/>
      <c r="J352" s="59"/>
      <c r="K352" s="59"/>
    </row>
    <row r="353" spans="1:11" ht="10.5" x14ac:dyDescent="0.25">
      <c r="A353" s="93">
        <v>349</v>
      </c>
      <c r="C353" s="99" t="s">
        <v>5</v>
      </c>
      <c r="D353" s="67">
        <v>95</v>
      </c>
      <c r="E353" s="67">
        <v>64</v>
      </c>
      <c r="F353" s="67">
        <v>425</v>
      </c>
      <c r="G353" s="67">
        <v>56</v>
      </c>
      <c r="H353" s="67">
        <v>637</v>
      </c>
      <c r="I353" s="59"/>
      <c r="J353" s="59"/>
      <c r="K353" s="59"/>
    </row>
    <row r="354" spans="1:11" ht="10.5" x14ac:dyDescent="0.25">
      <c r="A354" s="93">
        <v>350</v>
      </c>
      <c r="C354" s="99" t="s">
        <v>384</v>
      </c>
      <c r="D354" s="67">
        <v>6364</v>
      </c>
      <c r="E354" s="67">
        <v>5104</v>
      </c>
      <c r="F354" s="67">
        <v>24008</v>
      </c>
      <c r="G354" s="67">
        <v>3881</v>
      </c>
      <c r="H354" s="67">
        <v>39356</v>
      </c>
      <c r="I354" s="59"/>
      <c r="J354" s="59"/>
      <c r="K354" s="59"/>
    </row>
    <row r="355" spans="1:11" ht="10.5" x14ac:dyDescent="0.25">
      <c r="A355" s="93">
        <v>351</v>
      </c>
      <c r="B355" s="100" t="s">
        <v>434</v>
      </c>
      <c r="C355" s="99" t="s">
        <v>1</v>
      </c>
      <c r="D355" s="67">
        <v>22</v>
      </c>
      <c r="E355" s="67">
        <v>16</v>
      </c>
      <c r="F355" s="67">
        <v>147</v>
      </c>
      <c r="G355" s="67">
        <v>27</v>
      </c>
      <c r="H355" s="67">
        <v>219</v>
      </c>
      <c r="I355" s="59"/>
      <c r="J355" s="59"/>
      <c r="K355" s="59"/>
    </row>
    <row r="356" spans="1:11" ht="10.5" x14ac:dyDescent="0.25">
      <c r="A356" s="93">
        <v>352</v>
      </c>
      <c r="C356" s="99" t="s">
        <v>2</v>
      </c>
      <c r="D356" s="67">
        <v>2631</v>
      </c>
      <c r="E356" s="67">
        <v>1604</v>
      </c>
      <c r="F356" s="67">
        <v>8167</v>
      </c>
      <c r="G356" s="67">
        <v>4082</v>
      </c>
      <c r="H356" s="67">
        <v>16490</v>
      </c>
      <c r="I356" s="59"/>
      <c r="J356" s="59"/>
      <c r="K356" s="59"/>
    </row>
    <row r="357" spans="1:11" ht="10.5" x14ac:dyDescent="0.25">
      <c r="A357" s="93">
        <v>353</v>
      </c>
      <c r="C357" s="99" t="s">
        <v>3</v>
      </c>
      <c r="D357" s="67">
        <v>118</v>
      </c>
      <c r="E357" s="67">
        <v>21</v>
      </c>
      <c r="F357" s="67">
        <v>235</v>
      </c>
      <c r="G357" s="67">
        <v>14</v>
      </c>
      <c r="H357" s="67">
        <v>388</v>
      </c>
      <c r="I357" s="59"/>
      <c r="J357" s="59"/>
      <c r="K357" s="59"/>
    </row>
    <row r="358" spans="1:11" ht="10.5" x14ac:dyDescent="0.25">
      <c r="A358" s="93">
        <v>354</v>
      </c>
      <c r="C358" s="99" t="s">
        <v>0</v>
      </c>
      <c r="D358" s="67">
        <v>86</v>
      </c>
      <c r="E358" s="67">
        <v>14</v>
      </c>
      <c r="F358" s="67">
        <v>119</v>
      </c>
      <c r="G358" s="67">
        <v>7</v>
      </c>
      <c r="H358" s="67">
        <v>233</v>
      </c>
      <c r="I358" s="59"/>
      <c r="J358" s="59"/>
      <c r="K358" s="59"/>
    </row>
    <row r="359" spans="1:11" ht="10.5" x14ac:dyDescent="0.25">
      <c r="A359" s="93">
        <v>355</v>
      </c>
      <c r="C359" s="99" t="s">
        <v>4</v>
      </c>
      <c r="D359" s="67">
        <v>0</v>
      </c>
      <c r="E359" s="67">
        <v>0</v>
      </c>
      <c r="F359" s="67">
        <v>12</v>
      </c>
      <c r="G359" s="67">
        <v>4</v>
      </c>
      <c r="H359" s="67">
        <v>21</v>
      </c>
      <c r="I359" s="59"/>
      <c r="J359" s="59"/>
      <c r="K359" s="59"/>
    </row>
    <row r="360" spans="1:11" ht="10.5" x14ac:dyDescent="0.25">
      <c r="A360" s="93">
        <v>356</v>
      </c>
      <c r="C360" s="99" t="s">
        <v>5</v>
      </c>
      <c r="D360" s="67">
        <v>137</v>
      </c>
      <c r="E360" s="67">
        <v>54</v>
      </c>
      <c r="F360" s="67">
        <v>404</v>
      </c>
      <c r="G360" s="67">
        <v>21</v>
      </c>
      <c r="H360" s="67">
        <v>620</v>
      </c>
      <c r="I360" s="59"/>
      <c r="J360" s="59"/>
      <c r="K360" s="59"/>
    </row>
    <row r="361" spans="1:11" ht="10.5" x14ac:dyDescent="0.25">
      <c r="A361" s="93">
        <v>357</v>
      </c>
      <c r="C361" s="99" t="s">
        <v>384</v>
      </c>
      <c r="D361" s="67">
        <v>4126</v>
      </c>
      <c r="E361" s="67">
        <v>2108</v>
      </c>
      <c r="F361" s="67">
        <v>9240</v>
      </c>
      <c r="G361" s="67">
        <v>1782</v>
      </c>
      <c r="H361" s="67">
        <v>17264</v>
      </c>
      <c r="I361" s="59"/>
      <c r="J361" s="59"/>
      <c r="K361" s="59"/>
    </row>
    <row r="362" spans="1:11" ht="10.5" x14ac:dyDescent="0.25">
      <c r="A362" s="93">
        <v>358</v>
      </c>
      <c r="B362" s="100" t="s">
        <v>435</v>
      </c>
      <c r="C362" s="99" t="s">
        <v>1</v>
      </c>
      <c r="D362" s="67">
        <v>291</v>
      </c>
      <c r="E362" s="67">
        <v>408</v>
      </c>
      <c r="F362" s="67">
        <v>2471</v>
      </c>
      <c r="G362" s="67">
        <v>344</v>
      </c>
      <c r="H362" s="67">
        <v>3514</v>
      </c>
      <c r="I362" s="59"/>
      <c r="J362" s="59"/>
      <c r="K362" s="59"/>
    </row>
    <row r="363" spans="1:11" ht="10.5" x14ac:dyDescent="0.25">
      <c r="A363" s="93">
        <v>359</v>
      </c>
      <c r="C363" s="99" t="s">
        <v>2</v>
      </c>
      <c r="D363" s="67">
        <v>7846</v>
      </c>
      <c r="E363" s="67">
        <v>6061</v>
      </c>
      <c r="F363" s="67">
        <v>32914</v>
      </c>
      <c r="G363" s="67">
        <v>16101</v>
      </c>
      <c r="H363" s="67">
        <v>62912</v>
      </c>
      <c r="I363" s="59"/>
      <c r="J363" s="59"/>
      <c r="K363" s="59"/>
    </row>
    <row r="364" spans="1:11" ht="10.5" x14ac:dyDescent="0.25">
      <c r="A364" s="93">
        <v>360</v>
      </c>
      <c r="C364" s="99" t="s">
        <v>3</v>
      </c>
      <c r="D364" s="67">
        <v>846</v>
      </c>
      <c r="E364" s="67">
        <v>1317</v>
      </c>
      <c r="F364" s="67">
        <v>3921</v>
      </c>
      <c r="G364" s="67">
        <v>110</v>
      </c>
      <c r="H364" s="67">
        <v>6191</v>
      </c>
      <c r="I364" s="59"/>
      <c r="J364" s="59"/>
      <c r="K364" s="59"/>
    </row>
    <row r="365" spans="1:11" ht="10.5" x14ac:dyDescent="0.25">
      <c r="A365" s="93">
        <v>361</v>
      </c>
      <c r="C365" s="99" t="s">
        <v>0</v>
      </c>
      <c r="D365" s="67">
        <v>4895</v>
      </c>
      <c r="E365" s="67">
        <v>2368</v>
      </c>
      <c r="F365" s="67">
        <v>8607</v>
      </c>
      <c r="G365" s="67">
        <v>877</v>
      </c>
      <c r="H365" s="67">
        <v>16748</v>
      </c>
      <c r="I365" s="59"/>
      <c r="J365" s="59"/>
      <c r="K365" s="59"/>
    </row>
    <row r="366" spans="1:11" ht="10.5" x14ac:dyDescent="0.25">
      <c r="A366" s="93">
        <v>362</v>
      </c>
      <c r="C366" s="99" t="s">
        <v>4</v>
      </c>
      <c r="D366" s="67">
        <v>42</v>
      </c>
      <c r="E366" s="67">
        <v>38</v>
      </c>
      <c r="F366" s="67">
        <v>223</v>
      </c>
      <c r="G366" s="67">
        <v>34</v>
      </c>
      <c r="H366" s="67">
        <v>331</v>
      </c>
      <c r="I366" s="59"/>
      <c r="J366" s="59"/>
      <c r="K366" s="59"/>
    </row>
    <row r="367" spans="1:11" ht="10.5" x14ac:dyDescent="0.25">
      <c r="A367" s="93">
        <v>363</v>
      </c>
      <c r="C367" s="99" t="s">
        <v>5</v>
      </c>
      <c r="D367" s="67">
        <v>126</v>
      </c>
      <c r="E367" s="67">
        <v>104</v>
      </c>
      <c r="F367" s="67">
        <v>795</v>
      </c>
      <c r="G367" s="67">
        <v>58</v>
      </c>
      <c r="H367" s="67">
        <v>1081</v>
      </c>
      <c r="I367" s="59"/>
      <c r="J367" s="59"/>
      <c r="K367" s="59"/>
    </row>
    <row r="368" spans="1:11" ht="10.5" x14ac:dyDescent="0.25">
      <c r="A368" s="93">
        <v>364</v>
      </c>
      <c r="C368" s="99" t="s">
        <v>384</v>
      </c>
      <c r="D368" s="67">
        <v>10954</v>
      </c>
      <c r="E368" s="67">
        <v>8216</v>
      </c>
      <c r="F368" s="67">
        <v>47493</v>
      </c>
      <c r="G368" s="67">
        <v>3916</v>
      </c>
      <c r="H368" s="67">
        <v>70579</v>
      </c>
      <c r="I368" s="59"/>
      <c r="J368" s="59"/>
      <c r="K368" s="59"/>
    </row>
    <row r="369" spans="1:11" ht="10.5" x14ac:dyDescent="0.25">
      <c r="A369" s="93">
        <v>365</v>
      </c>
      <c r="B369" s="100" t="s">
        <v>436</v>
      </c>
      <c r="C369" s="99" t="s">
        <v>1</v>
      </c>
      <c r="D369" s="67">
        <v>94</v>
      </c>
      <c r="E369" s="67">
        <v>84</v>
      </c>
      <c r="F369" s="67">
        <v>742</v>
      </c>
      <c r="G369" s="67">
        <v>191</v>
      </c>
      <c r="H369" s="67">
        <v>1108</v>
      </c>
      <c r="I369" s="59"/>
      <c r="J369" s="59"/>
      <c r="K369" s="59"/>
    </row>
    <row r="370" spans="1:11" ht="10.5" x14ac:dyDescent="0.25">
      <c r="A370" s="93">
        <v>366</v>
      </c>
      <c r="C370" s="99" t="s">
        <v>2</v>
      </c>
      <c r="D370" s="67">
        <v>7905</v>
      </c>
      <c r="E370" s="67">
        <v>5598</v>
      </c>
      <c r="F370" s="67">
        <v>29808</v>
      </c>
      <c r="G370" s="67">
        <v>27931</v>
      </c>
      <c r="H370" s="67">
        <v>71247</v>
      </c>
      <c r="I370" s="59"/>
      <c r="J370" s="59"/>
      <c r="K370" s="59"/>
    </row>
    <row r="371" spans="1:11" ht="10.5" x14ac:dyDescent="0.25">
      <c r="A371" s="93">
        <v>367</v>
      </c>
      <c r="C371" s="99" t="s">
        <v>3</v>
      </c>
      <c r="D371" s="67">
        <v>50</v>
      </c>
      <c r="E371" s="67">
        <v>35</v>
      </c>
      <c r="F371" s="67">
        <v>242</v>
      </c>
      <c r="G371" s="67">
        <v>43</v>
      </c>
      <c r="H371" s="67">
        <v>368</v>
      </c>
      <c r="I371" s="59"/>
      <c r="J371" s="59"/>
      <c r="K371" s="59"/>
    </row>
    <row r="372" spans="1:11" ht="10.5" x14ac:dyDescent="0.25">
      <c r="A372" s="93">
        <v>368</v>
      </c>
      <c r="C372" s="99" t="s">
        <v>0</v>
      </c>
      <c r="D372" s="67">
        <v>67</v>
      </c>
      <c r="E372" s="67">
        <v>24</v>
      </c>
      <c r="F372" s="67">
        <v>190</v>
      </c>
      <c r="G372" s="67">
        <v>29</v>
      </c>
      <c r="H372" s="67">
        <v>304</v>
      </c>
      <c r="I372" s="59"/>
      <c r="J372" s="59"/>
      <c r="K372" s="59"/>
    </row>
    <row r="373" spans="1:11" ht="10.5" x14ac:dyDescent="0.25">
      <c r="A373" s="93">
        <v>369</v>
      </c>
      <c r="C373" s="99" t="s">
        <v>4</v>
      </c>
      <c r="D373" s="67">
        <v>38</v>
      </c>
      <c r="E373" s="67">
        <v>16</v>
      </c>
      <c r="F373" s="67">
        <v>161</v>
      </c>
      <c r="G373" s="67">
        <v>144</v>
      </c>
      <c r="H373" s="67">
        <v>359</v>
      </c>
      <c r="I373" s="59"/>
      <c r="J373" s="59"/>
      <c r="K373" s="59"/>
    </row>
    <row r="374" spans="1:11" ht="10.5" x14ac:dyDescent="0.25">
      <c r="A374" s="93">
        <v>370</v>
      </c>
      <c r="C374" s="99" t="s">
        <v>5</v>
      </c>
      <c r="D374" s="67">
        <v>48</v>
      </c>
      <c r="E374" s="67">
        <v>47</v>
      </c>
      <c r="F374" s="67">
        <v>312</v>
      </c>
      <c r="G374" s="67">
        <v>83</v>
      </c>
      <c r="H374" s="67">
        <v>492</v>
      </c>
      <c r="I374" s="59"/>
      <c r="J374" s="59"/>
      <c r="K374" s="59"/>
    </row>
    <row r="375" spans="1:11" ht="10.5" x14ac:dyDescent="0.25">
      <c r="A375" s="93">
        <v>371</v>
      </c>
      <c r="C375" s="99" t="s">
        <v>384</v>
      </c>
      <c r="D375" s="67">
        <v>17442</v>
      </c>
      <c r="E375" s="67">
        <v>10312</v>
      </c>
      <c r="F375" s="67">
        <v>41205</v>
      </c>
      <c r="G375" s="67">
        <v>13932</v>
      </c>
      <c r="H375" s="67">
        <v>82891</v>
      </c>
      <c r="I375" s="59"/>
      <c r="J375" s="59"/>
      <c r="K375" s="59"/>
    </row>
    <row r="376" spans="1:11" ht="10.5" x14ac:dyDescent="0.25">
      <c r="A376" s="93">
        <v>372</v>
      </c>
      <c r="B376" s="100" t="s">
        <v>437</v>
      </c>
      <c r="C376" s="99" t="s">
        <v>1</v>
      </c>
      <c r="D376" s="67">
        <v>8</v>
      </c>
      <c r="E376" s="67">
        <v>4</v>
      </c>
      <c r="F376" s="67">
        <v>137</v>
      </c>
      <c r="G376" s="67">
        <v>69</v>
      </c>
      <c r="H376" s="67">
        <v>210</v>
      </c>
      <c r="I376" s="59"/>
      <c r="J376" s="59"/>
      <c r="K376" s="59"/>
    </row>
    <row r="377" spans="1:11" ht="10.5" x14ac:dyDescent="0.25">
      <c r="A377" s="93">
        <v>373</v>
      </c>
      <c r="C377" s="99" t="s">
        <v>2</v>
      </c>
      <c r="D377" s="67">
        <v>427</v>
      </c>
      <c r="E377" s="67">
        <v>319</v>
      </c>
      <c r="F377" s="67">
        <v>2298</v>
      </c>
      <c r="G377" s="67">
        <v>2459</v>
      </c>
      <c r="H377" s="67">
        <v>5504</v>
      </c>
      <c r="I377" s="59"/>
      <c r="J377" s="59"/>
      <c r="K377" s="59"/>
    </row>
    <row r="378" spans="1:11" ht="10.5" x14ac:dyDescent="0.25">
      <c r="A378" s="93">
        <v>374</v>
      </c>
      <c r="C378" s="99" t="s">
        <v>3</v>
      </c>
      <c r="D378" s="67">
        <v>13</v>
      </c>
      <c r="E378" s="67">
        <v>0</v>
      </c>
      <c r="F378" s="67">
        <v>26</v>
      </c>
      <c r="G378" s="67">
        <v>8</v>
      </c>
      <c r="H378" s="67">
        <v>48</v>
      </c>
      <c r="I378" s="59"/>
      <c r="J378" s="59"/>
      <c r="K378" s="59"/>
    </row>
    <row r="379" spans="1:11" ht="10.5" x14ac:dyDescent="0.25">
      <c r="A379" s="93">
        <v>375</v>
      </c>
      <c r="C379" s="99" t="s">
        <v>0</v>
      </c>
      <c r="D379" s="67">
        <v>3</v>
      </c>
      <c r="E379" s="67">
        <v>0</v>
      </c>
      <c r="F379" s="67">
        <v>19</v>
      </c>
      <c r="G379" s="67">
        <v>4</v>
      </c>
      <c r="H379" s="67">
        <v>31</v>
      </c>
      <c r="I379" s="59"/>
      <c r="J379" s="59"/>
      <c r="K379" s="59"/>
    </row>
    <row r="380" spans="1:11" ht="10.5" x14ac:dyDescent="0.25">
      <c r="A380" s="93">
        <v>376</v>
      </c>
      <c r="C380" s="99" t="s">
        <v>4</v>
      </c>
      <c r="D380" s="67">
        <v>9</v>
      </c>
      <c r="E380" s="67">
        <v>5</v>
      </c>
      <c r="F380" s="67">
        <v>17</v>
      </c>
      <c r="G380" s="67">
        <v>16</v>
      </c>
      <c r="H380" s="67">
        <v>45</v>
      </c>
      <c r="I380" s="59"/>
      <c r="J380" s="59"/>
      <c r="K380" s="59"/>
    </row>
    <row r="381" spans="1:11" ht="10.5" x14ac:dyDescent="0.25">
      <c r="A381" s="93">
        <v>377</v>
      </c>
      <c r="C381" s="99" t="s">
        <v>5</v>
      </c>
      <c r="D381" s="67">
        <v>13</v>
      </c>
      <c r="E381" s="67">
        <v>6</v>
      </c>
      <c r="F381" s="67">
        <v>97</v>
      </c>
      <c r="G381" s="67">
        <v>33</v>
      </c>
      <c r="H381" s="67">
        <v>154</v>
      </c>
      <c r="I381" s="59"/>
      <c r="J381" s="59"/>
      <c r="K381" s="59"/>
    </row>
    <row r="382" spans="1:11" ht="10.5" x14ac:dyDescent="0.25">
      <c r="A382" s="93">
        <v>378</v>
      </c>
      <c r="C382" s="99" t="s">
        <v>384</v>
      </c>
      <c r="D382" s="67">
        <v>2138</v>
      </c>
      <c r="E382" s="67">
        <v>1034</v>
      </c>
      <c r="F382" s="67">
        <v>6192</v>
      </c>
      <c r="G382" s="67">
        <v>2556</v>
      </c>
      <c r="H382" s="67">
        <v>11917</v>
      </c>
      <c r="I382" s="59"/>
      <c r="J382" s="59"/>
      <c r="K382" s="59"/>
    </row>
    <row r="383" spans="1:11" ht="10.5" x14ac:dyDescent="0.25">
      <c r="A383" s="93">
        <v>379</v>
      </c>
      <c r="B383" s="100" t="s">
        <v>438</v>
      </c>
      <c r="C383" s="99" t="s">
        <v>1</v>
      </c>
      <c r="D383" s="67">
        <v>0</v>
      </c>
      <c r="E383" s="67">
        <v>7</v>
      </c>
      <c r="F383" s="67">
        <v>42</v>
      </c>
      <c r="G383" s="67">
        <v>11</v>
      </c>
      <c r="H383" s="67">
        <v>61</v>
      </c>
      <c r="I383" s="59"/>
      <c r="J383" s="59"/>
      <c r="K383" s="59"/>
    </row>
    <row r="384" spans="1:11" ht="10.5" x14ac:dyDescent="0.25">
      <c r="A384" s="93">
        <v>380</v>
      </c>
      <c r="C384" s="99" t="s">
        <v>2</v>
      </c>
      <c r="D384" s="67">
        <v>1323</v>
      </c>
      <c r="E384" s="67">
        <v>731</v>
      </c>
      <c r="F384" s="67">
        <v>3976</v>
      </c>
      <c r="G384" s="67">
        <v>2539</v>
      </c>
      <c r="H384" s="67">
        <v>8564</v>
      </c>
      <c r="I384" s="59"/>
      <c r="J384" s="59"/>
      <c r="K384" s="59"/>
    </row>
    <row r="385" spans="1:11" ht="10.5" x14ac:dyDescent="0.25">
      <c r="A385" s="93">
        <v>381</v>
      </c>
      <c r="C385" s="99" t="s">
        <v>3</v>
      </c>
      <c r="D385" s="67">
        <v>0</v>
      </c>
      <c r="E385" s="67">
        <v>3</v>
      </c>
      <c r="F385" s="67">
        <v>7</v>
      </c>
      <c r="G385" s="67">
        <v>4</v>
      </c>
      <c r="H385" s="67">
        <v>15</v>
      </c>
      <c r="I385" s="59"/>
      <c r="J385" s="59"/>
      <c r="K385" s="59"/>
    </row>
    <row r="386" spans="1:11" ht="10.5" x14ac:dyDescent="0.25">
      <c r="A386" s="93">
        <v>382</v>
      </c>
      <c r="C386" s="99" t="s">
        <v>0</v>
      </c>
      <c r="D386" s="67">
        <v>5</v>
      </c>
      <c r="E386" s="67">
        <v>3</v>
      </c>
      <c r="F386" s="67">
        <v>10</v>
      </c>
      <c r="G386" s="67">
        <v>0</v>
      </c>
      <c r="H386" s="67">
        <v>15</v>
      </c>
      <c r="I386" s="59"/>
      <c r="J386" s="59"/>
      <c r="K386" s="59"/>
    </row>
    <row r="387" spans="1:11" ht="10.5" x14ac:dyDescent="0.25">
      <c r="A387" s="93">
        <v>383</v>
      </c>
      <c r="C387" s="99" t="s">
        <v>4</v>
      </c>
      <c r="D387" s="67">
        <v>0</v>
      </c>
      <c r="E387" s="67">
        <v>0</v>
      </c>
      <c r="F387" s="67">
        <v>9</v>
      </c>
      <c r="G387" s="67">
        <v>4</v>
      </c>
      <c r="H387" s="67">
        <v>9</v>
      </c>
      <c r="I387" s="59"/>
      <c r="J387" s="59"/>
      <c r="K387" s="59"/>
    </row>
    <row r="388" spans="1:11" ht="10.5" x14ac:dyDescent="0.25">
      <c r="A388" s="93">
        <v>384</v>
      </c>
      <c r="C388" s="99" t="s">
        <v>5</v>
      </c>
      <c r="D388" s="67">
        <v>0</v>
      </c>
      <c r="E388" s="67">
        <v>4</v>
      </c>
      <c r="F388" s="67">
        <v>33</v>
      </c>
      <c r="G388" s="67">
        <v>3</v>
      </c>
      <c r="H388" s="67">
        <v>49</v>
      </c>
      <c r="I388" s="59"/>
      <c r="J388" s="59"/>
      <c r="K388" s="59"/>
    </row>
    <row r="389" spans="1:11" ht="10.5" x14ac:dyDescent="0.25">
      <c r="A389" s="93">
        <v>385</v>
      </c>
      <c r="C389" s="99" t="s">
        <v>384</v>
      </c>
      <c r="D389" s="67">
        <v>1725</v>
      </c>
      <c r="E389" s="67">
        <v>874</v>
      </c>
      <c r="F389" s="67">
        <v>3744</v>
      </c>
      <c r="G389" s="67">
        <v>911</v>
      </c>
      <c r="H389" s="67">
        <v>7248</v>
      </c>
      <c r="I389" s="59"/>
      <c r="J389" s="59"/>
      <c r="K389" s="59"/>
    </row>
    <row r="390" spans="1:11" ht="10.5" x14ac:dyDescent="0.25">
      <c r="A390" s="93">
        <v>386</v>
      </c>
      <c r="B390" s="100" t="s">
        <v>439</v>
      </c>
      <c r="C390" s="99" t="s">
        <v>1</v>
      </c>
      <c r="D390" s="67">
        <v>13</v>
      </c>
      <c r="E390" s="67">
        <v>17</v>
      </c>
      <c r="F390" s="67">
        <v>74</v>
      </c>
      <c r="G390" s="67">
        <v>16</v>
      </c>
      <c r="H390" s="67">
        <v>117</v>
      </c>
      <c r="I390" s="59"/>
      <c r="J390" s="59"/>
      <c r="K390" s="59"/>
    </row>
    <row r="391" spans="1:11" ht="10.5" x14ac:dyDescent="0.25">
      <c r="A391" s="93">
        <v>387</v>
      </c>
      <c r="C391" s="99" t="s">
        <v>2</v>
      </c>
      <c r="D391" s="67">
        <v>547</v>
      </c>
      <c r="E391" s="67">
        <v>359</v>
      </c>
      <c r="F391" s="67">
        <v>2624</v>
      </c>
      <c r="G391" s="67">
        <v>2167</v>
      </c>
      <c r="H391" s="67">
        <v>5696</v>
      </c>
      <c r="I391" s="59"/>
      <c r="J391" s="59"/>
      <c r="K391" s="59"/>
    </row>
    <row r="392" spans="1:11" ht="10.5" x14ac:dyDescent="0.25">
      <c r="A392" s="93">
        <v>388</v>
      </c>
      <c r="C392" s="99" t="s">
        <v>3</v>
      </c>
      <c r="D392" s="67">
        <v>0</v>
      </c>
      <c r="E392" s="67">
        <v>0</v>
      </c>
      <c r="F392" s="67">
        <v>17</v>
      </c>
      <c r="G392" s="67">
        <v>0</v>
      </c>
      <c r="H392" s="67">
        <v>21</v>
      </c>
      <c r="I392" s="59"/>
      <c r="J392" s="59"/>
      <c r="K392" s="59"/>
    </row>
    <row r="393" spans="1:11" ht="10.5" x14ac:dyDescent="0.25">
      <c r="A393" s="93">
        <v>389</v>
      </c>
      <c r="C393" s="99" t="s">
        <v>0</v>
      </c>
      <c r="D393" s="67">
        <v>3</v>
      </c>
      <c r="E393" s="67">
        <v>6</v>
      </c>
      <c r="F393" s="67">
        <v>14</v>
      </c>
      <c r="G393" s="67">
        <v>0</v>
      </c>
      <c r="H393" s="67">
        <v>30</v>
      </c>
      <c r="I393" s="59"/>
      <c r="J393" s="59"/>
      <c r="K393" s="59"/>
    </row>
    <row r="394" spans="1:11" ht="10.5" x14ac:dyDescent="0.25">
      <c r="A394" s="93">
        <v>390</v>
      </c>
      <c r="C394" s="99" t="s">
        <v>4</v>
      </c>
      <c r="D394" s="67">
        <v>0</v>
      </c>
      <c r="E394" s="67">
        <v>0</v>
      </c>
      <c r="F394" s="67">
        <v>0</v>
      </c>
      <c r="G394" s="67">
        <v>3</v>
      </c>
      <c r="H394" s="67">
        <v>3</v>
      </c>
      <c r="I394" s="59"/>
      <c r="J394" s="59"/>
      <c r="K394" s="59"/>
    </row>
    <row r="395" spans="1:11" ht="10.5" x14ac:dyDescent="0.25">
      <c r="A395" s="93">
        <v>391</v>
      </c>
      <c r="C395" s="99" t="s">
        <v>5</v>
      </c>
      <c r="D395" s="67">
        <v>10</v>
      </c>
      <c r="E395" s="67">
        <v>12</v>
      </c>
      <c r="F395" s="67">
        <v>63</v>
      </c>
      <c r="G395" s="67">
        <v>6</v>
      </c>
      <c r="H395" s="67">
        <v>95</v>
      </c>
      <c r="I395" s="59"/>
      <c r="J395" s="59"/>
      <c r="K395" s="59"/>
    </row>
    <row r="396" spans="1:11" ht="10.5" x14ac:dyDescent="0.25">
      <c r="A396" s="93">
        <v>392</v>
      </c>
      <c r="C396" s="99" t="s">
        <v>384</v>
      </c>
      <c r="D396" s="67">
        <v>1358</v>
      </c>
      <c r="E396" s="67">
        <v>832</v>
      </c>
      <c r="F396" s="67">
        <v>4066</v>
      </c>
      <c r="G396" s="67">
        <v>1355</v>
      </c>
      <c r="H396" s="67">
        <v>7612</v>
      </c>
      <c r="I396" s="59"/>
      <c r="J396" s="59"/>
      <c r="K396" s="59"/>
    </row>
    <row r="397" spans="1:11" ht="10.5" x14ac:dyDescent="0.25">
      <c r="A397" s="93">
        <v>393</v>
      </c>
      <c r="B397" s="100" t="s">
        <v>440</v>
      </c>
      <c r="C397" s="99" t="s">
        <v>1</v>
      </c>
      <c r="D397" s="67">
        <v>65</v>
      </c>
      <c r="E397" s="67">
        <v>50</v>
      </c>
      <c r="F397" s="67">
        <v>393</v>
      </c>
      <c r="G397" s="67">
        <v>97</v>
      </c>
      <c r="H397" s="67">
        <v>609</v>
      </c>
      <c r="I397" s="59"/>
      <c r="J397" s="59"/>
      <c r="K397" s="59"/>
    </row>
    <row r="398" spans="1:11" ht="10.5" x14ac:dyDescent="0.25">
      <c r="A398" s="93">
        <v>394</v>
      </c>
      <c r="C398" s="99" t="s">
        <v>2</v>
      </c>
      <c r="D398" s="67">
        <v>3933</v>
      </c>
      <c r="E398" s="67">
        <v>3241</v>
      </c>
      <c r="F398" s="67">
        <v>13673</v>
      </c>
      <c r="G398" s="67">
        <v>5972</v>
      </c>
      <c r="H398" s="67">
        <v>26822</v>
      </c>
      <c r="I398" s="59"/>
      <c r="J398" s="59"/>
      <c r="K398" s="59"/>
    </row>
    <row r="399" spans="1:11" ht="10.5" x14ac:dyDescent="0.25">
      <c r="A399" s="93">
        <v>395</v>
      </c>
      <c r="C399" s="99" t="s">
        <v>3</v>
      </c>
      <c r="D399" s="67">
        <v>85</v>
      </c>
      <c r="E399" s="67">
        <v>23</v>
      </c>
      <c r="F399" s="67">
        <v>212</v>
      </c>
      <c r="G399" s="67">
        <v>31</v>
      </c>
      <c r="H399" s="67">
        <v>352</v>
      </c>
      <c r="I399" s="59"/>
      <c r="J399" s="59"/>
      <c r="K399" s="59"/>
    </row>
    <row r="400" spans="1:11" ht="10.5" x14ac:dyDescent="0.25">
      <c r="A400" s="93">
        <v>396</v>
      </c>
      <c r="C400" s="99" t="s">
        <v>0</v>
      </c>
      <c r="D400" s="67">
        <v>125</v>
      </c>
      <c r="E400" s="67">
        <v>54</v>
      </c>
      <c r="F400" s="67">
        <v>261</v>
      </c>
      <c r="G400" s="67">
        <v>46</v>
      </c>
      <c r="H400" s="67">
        <v>479</v>
      </c>
      <c r="I400" s="59"/>
      <c r="J400" s="59"/>
      <c r="K400" s="59"/>
    </row>
    <row r="401" spans="1:11" ht="10.5" x14ac:dyDescent="0.25">
      <c r="A401" s="93">
        <v>397</v>
      </c>
      <c r="C401" s="99" t="s">
        <v>4</v>
      </c>
      <c r="D401" s="67">
        <v>13</v>
      </c>
      <c r="E401" s="67">
        <v>11</v>
      </c>
      <c r="F401" s="67">
        <v>37</v>
      </c>
      <c r="G401" s="67">
        <v>17</v>
      </c>
      <c r="H401" s="67">
        <v>78</v>
      </c>
      <c r="I401" s="59"/>
      <c r="J401" s="59"/>
      <c r="K401" s="59"/>
    </row>
    <row r="402" spans="1:11" ht="10.5" x14ac:dyDescent="0.25">
      <c r="A402" s="93">
        <v>398</v>
      </c>
      <c r="C402" s="99" t="s">
        <v>5</v>
      </c>
      <c r="D402" s="67">
        <v>30</v>
      </c>
      <c r="E402" s="67">
        <v>16</v>
      </c>
      <c r="F402" s="67">
        <v>156</v>
      </c>
      <c r="G402" s="67">
        <v>44</v>
      </c>
      <c r="H402" s="67">
        <v>248</v>
      </c>
      <c r="I402" s="59"/>
      <c r="J402" s="59"/>
      <c r="K402" s="59"/>
    </row>
    <row r="403" spans="1:11" ht="10.5" x14ac:dyDescent="0.25">
      <c r="A403" s="93">
        <v>399</v>
      </c>
      <c r="C403" s="99" t="s">
        <v>384</v>
      </c>
      <c r="D403" s="67">
        <v>6904</v>
      </c>
      <c r="E403" s="67">
        <v>4692</v>
      </c>
      <c r="F403" s="67">
        <v>16303</v>
      </c>
      <c r="G403" s="67">
        <v>3628</v>
      </c>
      <c r="H403" s="67">
        <v>31528</v>
      </c>
      <c r="I403" s="59"/>
      <c r="J403" s="59"/>
      <c r="K403" s="59"/>
    </row>
    <row r="404" spans="1:11" ht="10.5" x14ac:dyDescent="0.25">
      <c r="A404" s="93">
        <v>400</v>
      </c>
      <c r="B404" s="100" t="s">
        <v>441</v>
      </c>
      <c r="C404" s="99" t="s">
        <v>1</v>
      </c>
      <c r="D404" s="67">
        <v>0</v>
      </c>
      <c r="E404" s="67">
        <v>0</v>
      </c>
      <c r="F404" s="67">
        <v>56</v>
      </c>
      <c r="G404" s="67">
        <v>3</v>
      </c>
      <c r="H404" s="67">
        <v>65</v>
      </c>
      <c r="I404" s="59"/>
      <c r="J404" s="59"/>
      <c r="K404" s="59"/>
    </row>
    <row r="405" spans="1:11" ht="10.5" x14ac:dyDescent="0.25">
      <c r="A405" s="93">
        <v>401</v>
      </c>
      <c r="C405" s="99" t="s">
        <v>2</v>
      </c>
      <c r="D405" s="67">
        <v>562</v>
      </c>
      <c r="E405" s="67">
        <v>323</v>
      </c>
      <c r="F405" s="67">
        <v>2323</v>
      </c>
      <c r="G405" s="67">
        <v>1966</v>
      </c>
      <c r="H405" s="67">
        <v>5179</v>
      </c>
      <c r="I405" s="59"/>
      <c r="J405" s="59"/>
      <c r="K405" s="59"/>
    </row>
    <row r="406" spans="1:11" ht="10.5" x14ac:dyDescent="0.25">
      <c r="A406" s="93">
        <v>402</v>
      </c>
      <c r="C406" s="99" t="s">
        <v>3</v>
      </c>
      <c r="D406" s="67">
        <v>4</v>
      </c>
      <c r="E406" s="67">
        <v>0</v>
      </c>
      <c r="F406" s="67">
        <v>38</v>
      </c>
      <c r="G406" s="67">
        <v>0</v>
      </c>
      <c r="H406" s="67">
        <v>49</v>
      </c>
      <c r="I406" s="59"/>
      <c r="J406" s="59"/>
      <c r="K406" s="59"/>
    </row>
    <row r="407" spans="1:11" ht="10.5" x14ac:dyDescent="0.25">
      <c r="A407" s="93">
        <v>403</v>
      </c>
      <c r="C407" s="99" t="s">
        <v>0</v>
      </c>
      <c r="D407" s="67">
        <v>9</v>
      </c>
      <c r="E407" s="67">
        <v>6</v>
      </c>
      <c r="F407" s="67">
        <v>26</v>
      </c>
      <c r="G407" s="67">
        <v>0</v>
      </c>
      <c r="H407" s="67">
        <v>42</v>
      </c>
      <c r="I407" s="59"/>
      <c r="J407" s="59"/>
      <c r="K407" s="59"/>
    </row>
    <row r="408" spans="1:11" ht="10.5" x14ac:dyDescent="0.25">
      <c r="A408" s="93">
        <v>404</v>
      </c>
      <c r="C408" s="99" t="s">
        <v>4</v>
      </c>
      <c r="D408" s="67">
        <v>0</v>
      </c>
      <c r="E408" s="67">
        <v>0</v>
      </c>
      <c r="F408" s="67">
        <v>0</v>
      </c>
      <c r="G408" s="67">
        <v>0</v>
      </c>
      <c r="H408" s="67">
        <v>5</v>
      </c>
      <c r="I408" s="59"/>
      <c r="J408" s="59"/>
      <c r="K408" s="59"/>
    </row>
    <row r="409" spans="1:11" ht="10.5" x14ac:dyDescent="0.25">
      <c r="A409" s="93">
        <v>405</v>
      </c>
      <c r="C409" s="99" t="s">
        <v>5</v>
      </c>
      <c r="D409" s="67">
        <v>7</v>
      </c>
      <c r="E409" s="67">
        <v>8</v>
      </c>
      <c r="F409" s="67">
        <v>51</v>
      </c>
      <c r="G409" s="67">
        <v>3</v>
      </c>
      <c r="H409" s="67">
        <v>73</v>
      </c>
      <c r="I409" s="59"/>
      <c r="J409" s="59"/>
      <c r="K409" s="59"/>
    </row>
    <row r="410" spans="1:11" ht="10.5" x14ac:dyDescent="0.25">
      <c r="A410" s="93">
        <v>406</v>
      </c>
      <c r="C410" s="99" t="s">
        <v>384</v>
      </c>
      <c r="D410" s="67">
        <v>1051</v>
      </c>
      <c r="E410" s="67">
        <v>689</v>
      </c>
      <c r="F410" s="67">
        <v>2733</v>
      </c>
      <c r="G410" s="67">
        <v>810</v>
      </c>
      <c r="H410" s="67">
        <v>5282</v>
      </c>
      <c r="I410" s="59"/>
      <c r="J410" s="59"/>
      <c r="K410" s="59"/>
    </row>
    <row r="411" spans="1:11" ht="10.5" x14ac:dyDescent="0.25">
      <c r="A411" s="93">
        <v>407</v>
      </c>
      <c r="B411" s="100" t="s">
        <v>442</v>
      </c>
      <c r="C411" s="99" t="s">
        <v>1</v>
      </c>
      <c r="D411" s="67">
        <v>107</v>
      </c>
      <c r="E411" s="67">
        <v>102</v>
      </c>
      <c r="F411" s="67">
        <v>1345</v>
      </c>
      <c r="G411" s="67">
        <v>198</v>
      </c>
      <c r="H411" s="67">
        <v>1750</v>
      </c>
      <c r="I411" s="59"/>
      <c r="J411" s="59"/>
      <c r="K411" s="59"/>
    </row>
    <row r="412" spans="1:11" ht="10.5" x14ac:dyDescent="0.25">
      <c r="A412" s="93">
        <v>408</v>
      </c>
      <c r="C412" s="99" t="s">
        <v>2</v>
      </c>
      <c r="D412" s="67">
        <v>3259</v>
      </c>
      <c r="E412" s="67">
        <v>2201</v>
      </c>
      <c r="F412" s="67">
        <v>20428</v>
      </c>
      <c r="G412" s="67">
        <v>6435</v>
      </c>
      <c r="H412" s="67">
        <v>32321</v>
      </c>
      <c r="I412" s="59"/>
      <c r="J412" s="59"/>
      <c r="K412" s="59"/>
    </row>
    <row r="413" spans="1:11" ht="10.5" x14ac:dyDescent="0.25">
      <c r="A413" s="93">
        <v>409</v>
      </c>
      <c r="C413" s="99" t="s">
        <v>3</v>
      </c>
      <c r="D413" s="67">
        <v>283</v>
      </c>
      <c r="E413" s="67">
        <v>249</v>
      </c>
      <c r="F413" s="67">
        <v>1520</v>
      </c>
      <c r="G413" s="67">
        <v>57</v>
      </c>
      <c r="H413" s="67">
        <v>2103</v>
      </c>
      <c r="I413" s="59"/>
      <c r="J413" s="59"/>
      <c r="K413" s="59"/>
    </row>
    <row r="414" spans="1:11" ht="10.5" x14ac:dyDescent="0.25">
      <c r="A414" s="93">
        <v>410</v>
      </c>
      <c r="C414" s="99" t="s">
        <v>0</v>
      </c>
      <c r="D414" s="67">
        <v>217</v>
      </c>
      <c r="E414" s="67">
        <v>160</v>
      </c>
      <c r="F414" s="67">
        <v>876</v>
      </c>
      <c r="G414" s="67">
        <v>110</v>
      </c>
      <c r="H414" s="67">
        <v>1365</v>
      </c>
      <c r="I414" s="59"/>
      <c r="J414" s="59"/>
      <c r="K414" s="59"/>
    </row>
    <row r="415" spans="1:11" ht="10.5" x14ac:dyDescent="0.25">
      <c r="A415" s="93">
        <v>411</v>
      </c>
      <c r="C415" s="99" t="s">
        <v>4</v>
      </c>
      <c r="D415" s="67">
        <v>606</v>
      </c>
      <c r="E415" s="67">
        <v>339</v>
      </c>
      <c r="F415" s="67">
        <v>1614</v>
      </c>
      <c r="G415" s="67">
        <v>855</v>
      </c>
      <c r="H415" s="67">
        <v>3408</v>
      </c>
      <c r="I415" s="59"/>
      <c r="J415" s="59"/>
      <c r="K415" s="59"/>
    </row>
    <row r="416" spans="1:11" ht="10.5" x14ac:dyDescent="0.25">
      <c r="A416" s="93">
        <v>412</v>
      </c>
      <c r="C416" s="99" t="s">
        <v>5</v>
      </c>
      <c r="D416" s="67">
        <v>38</v>
      </c>
      <c r="E416" s="67">
        <v>52</v>
      </c>
      <c r="F416" s="67">
        <v>385</v>
      </c>
      <c r="G416" s="67">
        <v>48</v>
      </c>
      <c r="H416" s="67">
        <v>518</v>
      </c>
      <c r="I416" s="59"/>
      <c r="J416" s="59"/>
      <c r="K416" s="59"/>
    </row>
    <row r="417" spans="1:11" ht="10.5" x14ac:dyDescent="0.25">
      <c r="A417" s="93">
        <v>413</v>
      </c>
      <c r="C417" s="99" t="s">
        <v>384</v>
      </c>
      <c r="D417" s="67">
        <v>6331</v>
      </c>
      <c r="E417" s="67">
        <v>5030</v>
      </c>
      <c r="F417" s="67">
        <v>35824</v>
      </c>
      <c r="G417" s="67">
        <v>4772</v>
      </c>
      <c r="H417" s="67">
        <v>51957</v>
      </c>
      <c r="I417" s="59"/>
      <c r="J417" s="59"/>
      <c r="K417" s="59"/>
    </row>
    <row r="418" spans="1:11" ht="10.5" x14ac:dyDescent="0.25">
      <c r="A418" s="93">
        <v>414</v>
      </c>
      <c r="B418" s="100" t="s">
        <v>443</v>
      </c>
      <c r="C418" s="99" t="s">
        <v>1</v>
      </c>
      <c r="D418" s="67">
        <v>5</v>
      </c>
      <c r="E418" s="67">
        <v>0</v>
      </c>
      <c r="F418" s="67">
        <v>20</v>
      </c>
      <c r="G418" s="67">
        <v>8</v>
      </c>
      <c r="H418" s="67">
        <v>27</v>
      </c>
      <c r="I418" s="59"/>
      <c r="J418" s="59"/>
      <c r="K418" s="59"/>
    </row>
    <row r="419" spans="1:11" ht="10.5" x14ac:dyDescent="0.25">
      <c r="A419" s="93">
        <v>415</v>
      </c>
      <c r="C419" s="99" t="s">
        <v>2</v>
      </c>
      <c r="D419" s="67">
        <v>299</v>
      </c>
      <c r="E419" s="67">
        <v>216</v>
      </c>
      <c r="F419" s="67">
        <v>1380</v>
      </c>
      <c r="G419" s="67">
        <v>1221</v>
      </c>
      <c r="H419" s="67">
        <v>3116</v>
      </c>
      <c r="I419" s="59"/>
      <c r="J419" s="59"/>
      <c r="K419" s="59"/>
    </row>
    <row r="420" spans="1:11" ht="10.5" x14ac:dyDescent="0.25">
      <c r="A420" s="93">
        <v>416</v>
      </c>
      <c r="C420" s="99" t="s">
        <v>3</v>
      </c>
      <c r="D420" s="67">
        <v>0</v>
      </c>
      <c r="E420" s="67">
        <v>0</v>
      </c>
      <c r="F420" s="67">
        <v>3</v>
      </c>
      <c r="G420" s="67">
        <v>0</v>
      </c>
      <c r="H420" s="67">
        <v>3</v>
      </c>
      <c r="I420" s="59"/>
      <c r="J420" s="59"/>
      <c r="K420" s="59"/>
    </row>
    <row r="421" spans="1:11" ht="10.5" x14ac:dyDescent="0.25">
      <c r="A421" s="93">
        <v>417</v>
      </c>
      <c r="C421" s="99" t="s">
        <v>0</v>
      </c>
      <c r="D421" s="67">
        <v>0</v>
      </c>
      <c r="E421" s="67">
        <v>0</v>
      </c>
      <c r="F421" s="67">
        <v>0</v>
      </c>
      <c r="G421" s="67">
        <v>0</v>
      </c>
      <c r="H421" s="67">
        <v>7</v>
      </c>
      <c r="I421" s="59"/>
      <c r="J421" s="59"/>
      <c r="K421" s="59"/>
    </row>
    <row r="422" spans="1:11" ht="10.5" x14ac:dyDescent="0.25">
      <c r="A422" s="93">
        <v>418</v>
      </c>
      <c r="C422" s="99" t="s">
        <v>4</v>
      </c>
      <c r="D422" s="67">
        <v>0</v>
      </c>
      <c r="E422" s="67">
        <v>0</v>
      </c>
      <c r="F422" s="67">
        <v>4</v>
      </c>
      <c r="G422" s="67">
        <v>0</v>
      </c>
      <c r="H422" s="67">
        <v>3</v>
      </c>
      <c r="I422" s="59"/>
      <c r="J422" s="59"/>
      <c r="K422" s="59"/>
    </row>
    <row r="423" spans="1:11" ht="10.5" x14ac:dyDescent="0.25">
      <c r="A423" s="93">
        <v>419</v>
      </c>
      <c r="C423" s="99" t="s">
        <v>5</v>
      </c>
      <c r="D423" s="67">
        <v>7</v>
      </c>
      <c r="E423" s="67">
        <v>0</v>
      </c>
      <c r="F423" s="67">
        <v>32</v>
      </c>
      <c r="G423" s="67">
        <v>4</v>
      </c>
      <c r="H423" s="67">
        <v>37</v>
      </c>
      <c r="I423" s="59"/>
      <c r="J423" s="59"/>
      <c r="K423" s="59"/>
    </row>
    <row r="424" spans="1:11" ht="10.5" x14ac:dyDescent="0.25">
      <c r="A424" s="93">
        <v>420</v>
      </c>
      <c r="C424" s="99" t="s">
        <v>384</v>
      </c>
      <c r="D424" s="67">
        <v>678</v>
      </c>
      <c r="E424" s="67">
        <v>366</v>
      </c>
      <c r="F424" s="67">
        <v>1734</v>
      </c>
      <c r="G424" s="67">
        <v>599</v>
      </c>
      <c r="H424" s="67">
        <v>3373</v>
      </c>
      <c r="I424" s="59"/>
      <c r="J424" s="59"/>
      <c r="K424" s="59"/>
    </row>
    <row r="425" spans="1:11" ht="10.5" x14ac:dyDescent="0.25">
      <c r="A425" s="93">
        <v>421</v>
      </c>
      <c r="B425" s="100" t="s">
        <v>7</v>
      </c>
      <c r="C425" s="99" t="s">
        <v>1</v>
      </c>
      <c r="D425" s="67">
        <v>0</v>
      </c>
      <c r="E425" s="67">
        <v>0</v>
      </c>
      <c r="F425" s="67">
        <v>10</v>
      </c>
      <c r="G425" s="67">
        <v>13</v>
      </c>
      <c r="H425" s="67">
        <v>22</v>
      </c>
      <c r="I425" s="59"/>
      <c r="J425" s="59"/>
      <c r="K425" s="59"/>
    </row>
    <row r="426" spans="1:11" ht="10.5" x14ac:dyDescent="0.25">
      <c r="A426" s="93">
        <v>422</v>
      </c>
      <c r="C426" s="99" t="s">
        <v>2</v>
      </c>
      <c r="D426" s="67">
        <v>100</v>
      </c>
      <c r="E426" s="67">
        <v>115</v>
      </c>
      <c r="F426" s="67">
        <v>504</v>
      </c>
      <c r="G426" s="67">
        <v>823</v>
      </c>
      <c r="H426" s="67">
        <v>1542</v>
      </c>
      <c r="I426" s="59"/>
      <c r="J426" s="59"/>
      <c r="K426" s="59"/>
    </row>
    <row r="427" spans="1:11" ht="10.5" x14ac:dyDescent="0.25">
      <c r="A427" s="93">
        <v>423</v>
      </c>
      <c r="C427" s="99" t="s">
        <v>3</v>
      </c>
      <c r="D427" s="67">
        <v>3</v>
      </c>
      <c r="E427" s="67">
        <v>0</v>
      </c>
      <c r="F427" s="67">
        <v>14</v>
      </c>
      <c r="G427" s="67">
        <v>0</v>
      </c>
      <c r="H427" s="67">
        <v>17</v>
      </c>
      <c r="I427" s="59"/>
      <c r="J427" s="59"/>
      <c r="K427" s="59"/>
    </row>
    <row r="428" spans="1:11" ht="10.5" x14ac:dyDescent="0.25">
      <c r="A428" s="93">
        <v>424</v>
      </c>
      <c r="C428" s="99" t="s">
        <v>0</v>
      </c>
      <c r="D428" s="67">
        <v>3</v>
      </c>
      <c r="E428" s="67">
        <v>0</v>
      </c>
      <c r="F428" s="67">
        <v>0</v>
      </c>
      <c r="G428" s="67">
        <v>0</v>
      </c>
      <c r="H428" s="67">
        <v>6</v>
      </c>
      <c r="I428" s="59"/>
      <c r="J428" s="59"/>
      <c r="K428" s="59"/>
    </row>
    <row r="429" spans="1:11" ht="10.5" x14ac:dyDescent="0.25">
      <c r="A429" s="93">
        <v>425</v>
      </c>
      <c r="C429" s="99" t="s">
        <v>4</v>
      </c>
      <c r="D429" s="67">
        <v>0</v>
      </c>
      <c r="E429" s="67">
        <v>0</v>
      </c>
      <c r="F429" s="67">
        <v>5</v>
      </c>
      <c r="G429" s="67">
        <v>0</v>
      </c>
      <c r="H429" s="67">
        <v>3</v>
      </c>
      <c r="I429" s="59"/>
      <c r="J429" s="59"/>
      <c r="K429" s="59"/>
    </row>
    <row r="430" spans="1:11" ht="10.5" x14ac:dyDescent="0.25">
      <c r="A430" s="93">
        <v>426</v>
      </c>
      <c r="C430" s="99" t="s">
        <v>5</v>
      </c>
      <c r="D430" s="67">
        <v>0</v>
      </c>
      <c r="E430" s="67">
        <v>0</v>
      </c>
      <c r="F430" s="67">
        <v>0</v>
      </c>
      <c r="G430" s="67">
        <v>0</v>
      </c>
      <c r="H430" s="67">
        <v>0</v>
      </c>
      <c r="I430" s="59"/>
      <c r="J430" s="59"/>
      <c r="K430" s="59"/>
    </row>
    <row r="431" spans="1:11" ht="10.5" x14ac:dyDescent="0.25">
      <c r="A431" s="93">
        <v>427</v>
      </c>
      <c r="C431" s="99" t="s">
        <v>384</v>
      </c>
      <c r="D431" s="67">
        <v>168</v>
      </c>
      <c r="E431" s="67">
        <v>91</v>
      </c>
      <c r="F431" s="67">
        <v>629</v>
      </c>
      <c r="G431" s="67">
        <v>507</v>
      </c>
      <c r="H431" s="67">
        <v>1401</v>
      </c>
      <c r="I431" s="59"/>
      <c r="J431" s="59"/>
      <c r="K431" s="59"/>
    </row>
    <row r="432" spans="1:11" ht="10.5" x14ac:dyDescent="0.25">
      <c r="A432" s="93">
        <v>428</v>
      </c>
      <c r="B432" s="100" t="s">
        <v>444</v>
      </c>
      <c r="C432" s="99" t="s">
        <v>1</v>
      </c>
      <c r="D432" s="67">
        <v>16</v>
      </c>
      <c r="E432" s="67">
        <v>8</v>
      </c>
      <c r="F432" s="67">
        <v>108</v>
      </c>
      <c r="G432" s="67">
        <v>39</v>
      </c>
      <c r="H432" s="67">
        <v>166</v>
      </c>
      <c r="I432" s="59"/>
      <c r="J432" s="59"/>
      <c r="K432" s="59"/>
    </row>
    <row r="433" spans="1:11" ht="10.5" x14ac:dyDescent="0.25">
      <c r="A433" s="93">
        <v>429</v>
      </c>
      <c r="C433" s="99" t="s">
        <v>2</v>
      </c>
      <c r="D433" s="67">
        <v>1168</v>
      </c>
      <c r="E433" s="67">
        <v>806</v>
      </c>
      <c r="F433" s="67">
        <v>5156</v>
      </c>
      <c r="G433" s="67">
        <v>4702</v>
      </c>
      <c r="H433" s="67">
        <v>11828</v>
      </c>
      <c r="I433" s="59"/>
      <c r="J433" s="59"/>
      <c r="K433" s="59"/>
    </row>
    <row r="434" spans="1:11" ht="10.5" x14ac:dyDescent="0.25">
      <c r="A434" s="93">
        <v>430</v>
      </c>
      <c r="C434" s="99" t="s">
        <v>3</v>
      </c>
      <c r="D434" s="67">
        <v>13</v>
      </c>
      <c r="E434" s="67">
        <v>3</v>
      </c>
      <c r="F434" s="67">
        <v>33</v>
      </c>
      <c r="G434" s="67">
        <v>7</v>
      </c>
      <c r="H434" s="67">
        <v>57</v>
      </c>
      <c r="I434" s="59"/>
      <c r="J434" s="59"/>
      <c r="K434" s="59"/>
    </row>
    <row r="435" spans="1:11" ht="10.5" x14ac:dyDescent="0.25">
      <c r="A435" s="93">
        <v>431</v>
      </c>
      <c r="C435" s="99" t="s">
        <v>0</v>
      </c>
      <c r="D435" s="67">
        <v>0</v>
      </c>
      <c r="E435" s="67">
        <v>0</v>
      </c>
      <c r="F435" s="67">
        <v>7</v>
      </c>
      <c r="G435" s="67">
        <v>4</v>
      </c>
      <c r="H435" s="67">
        <v>7</v>
      </c>
      <c r="I435" s="59"/>
      <c r="J435" s="59"/>
      <c r="K435" s="59"/>
    </row>
    <row r="436" spans="1:11" ht="10.5" x14ac:dyDescent="0.25">
      <c r="A436" s="93">
        <v>432</v>
      </c>
      <c r="C436" s="99" t="s">
        <v>4</v>
      </c>
      <c r="D436" s="67">
        <v>0</v>
      </c>
      <c r="E436" s="67">
        <v>0</v>
      </c>
      <c r="F436" s="67">
        <v>13</v>
      </c>
      <c r="G436" s="67">
        <v>9</v>
      </c>
      <c r="H436" s="67">
        <v>28</v>
      </c>
      <c r="I436" s="59"/>
      <c r="J436" s="59"/>
      <c r="K436" s="59"/>
    </row>
    <row r="437" spans="1:11" ht="10.5" x14ac:dyDescent="0.25">
      <c r="A437" s="93">
        <v>433</v>
      </c>
      <c r="C437" s="99" t="s">
        <v>5</v>
      </c>
      <c r="D437" s="67">
        <v>10</v>
      </c>
      <c r="E437" s="67">
        <v>4</v>
      </c>
      <c r="F437" s="67">
        <v>96</v>
      </c>
      <c r="G437" s="67">
        <v>15</v>
      </c>
      <c r="H437" s="67">
        <v>128</v>
      </c>
      <c r="I437" s="59"/>
      <c r="J437" s="59"/>
      <c r="K437" s="59"/>
    </row>
    <row r="438" spans="1:11" ht="10.5" x14ac:dyDescent="0.25">
      <c r="A438" s="93">
        <v>434</v>
      </c>
      <c r="C438" s="99" t="s">
        <v>384</v>
      </c>
      <c r="D438" s="67">
        <v>3467</v>
      </c>
      <c r="E438" s="67">
        <v>1773</v>
      </c>
      <c r="F438" s="67">
        <v>7850</v>
      </c>
      <c r="G438" s="67">
        <v>2618</v>
      </c>
      <c r="H438" s="67">
        <v>15716</v>
      </c>
      <c r="I438" s="59"/>
      <c r="J438" s="59"/>
      <c r="K438" s="59"/>
    </row>
    <row r="439" spans="1:11" ht="10.5" x14ac:dyDescent="0.25">
      <c r="A439" s="93">
        <v>435</v>
      </c>
      <c r="B439" s="100" t="s">
        <v>445</v>
      </c>
      <c r="C439" s="99" t="s">
        <v>1</v>
      </c>
      <c r="D439" s="67">
        <v>7</v>
      </c>
      <c r="E439" s="67">
        <v>5</v>
      </c>
      <c r="F439" s="67">
        <v>44</v>
      </c>
      <c r="G439" s="67">
        <v>13</v>
      </c>
      <c r="H439" s="67">
        <v>71</v>
      </c>
      <c r="I439" s="59"/>
      <c r="J439" s="59"/>
      <c r="K439" s="59"/>
    </row>
    <row r="440" spans="1:11" ht="10.5" x14ac:dyDescent="0.25">
      <c r="A440" s="93">
        <v>436</v>
      </c>
      <c r="C440" s="99" t="s">
        <v>2</v>
      </c>
      <c r="D440" s="67">
        <v>1051</v>
      </c>
      <c r="E440" s="67">
        <v>653</v>
      </c>
      <c r="F440" s="67">
        <v>3698</v>
      </c>
      <c r="G440" s="67">
        <v>2991</v>
      </c>
      <c r="H440" s="67">
        <v>8394</v>
      </c>
      <c r="I440" s="59"/>
      <c r="J440" s="59"/>
      <c r="K440" s="59"/>
    </row>
    <row r="441" spans="1:11" ht="10.5" x14ac:dyDescent="0.25">
      <c r="A441" s="93">
        <v>437</v>
      </c>
      <c r="C441" s="99" t="s">
        <v>3</v>
      </c>
      <c r="D441" s="67">
        <v>16</v>
      </c>
      <c r="E441" s="67">
        <v>0</v>
      </c>
      <c r="F441" s="67">
        <v>31</v>
      </c>
      <c r="G441" s="67">
        <v>4</v>
      </c>
      <c r="H441" s="67">
        <v>56</v>
      </c>
      <c r="I441" s="59"/>
      <c r="J441" s="59"/>
      <c r="K441" s="59"/>
    </row>
    <row r="442" spans="1:11" ht="10.5" x14ac:dyDescent="0.25">
      <c r="A442" s="93">
        <v>438</v>
      </c>
      <c r="C442" s="99" t="s">
        <v>0</v>
      </c>
      <c r="D442" s="67">
        <v>14</v>
      </c>
      <c r="E442" s="67">
        <v>0</v>
      </c>
      <c r="F442" s="67">
        <v>17</v>
      </c>
      <c r="G442" s="67">
        <v>0</v>
      </c>
      <c r="H442" s="67">
        <v>31</v>
      </c>
      <c r="I442" s="59"/>
      <c r="J442" s="59"/>
      <c r="K442" s="59"/>
    </row>
    <row r="443" spans="1:11" ht="10.5" x14ac:dyDescent="0.25">
      <c r="A443" s="93">
        <v>439</v>
      </c>
      <c r="C443" s="99" t="s">
        <v>4</v>
      </c>
      <c r="D443" s="67">
        <v>0</v>
      </c>
      <c r="E443" s="67">
        <v>0</v>
      </c>
      <c r="F443" s="67">
        <v>3</v>
      </c>
      <c r="G443" s="67">
        <v>3</v>
      </c>
      <c r="H443" s="67">
        <v>6</v>
      </c>
      <c r="I443" s="59"/>
      <c r="J443" s="59"/>
      <c r="K443" s="59"/>
    </row>
    <row r="444" spans="1:11" ht="10.5" x14ac:dyDescent="0.25">
      <c r="A444" s="93">
        <v>440</v>
      </c>
      <c r="C444" s="99" t="s">
        <v>5</v>
      </c>
      <c r="D444" s="67">
        <v>5</v>
      </c>
      <c r="E444" s="67">
        <v>4</v>
      </c>
      <c r="F444" s="67">
        <v>30</v>
      </c>
      <c r="G444" s="67">
        <v>0</v>
      </c>
      <c r="H444" s="67">
        <v>35</v>
      </c>
      <c r="I444" s="59"/>
      <c r="J444" s="59"/>
      <c r="K444" s="59"/>
    </row>
    <row r="445" spans="1:11" ht="10.5" x14ac:dyDescent="0.25">
      <c r="A445" s="93">
        <v>441</v>
      </c>
      <c r="C445" s="99" t="s">
        <v>384</v>
      </c>
      <c r="D445" s="67">
        <v>1491</v>
      </c>
      <c r="E445" s="67">
        <v>920</v>
      </c>
      <c r="F445" s="67">
        <v>3346</v>
      </c>
      <c r="G445" s="67">
        <v>900</v>
      </c>
      <c r="H445" s="67">
        <v>6657</v>
      </c>
      <c r="I445" s="59"/>
      <c r="J445" s="59"/>
      <c r="K445" s="59"/>
    </row>
    <row r="446" spans="1:11" ht="10.5" x14ac:dyDescent="0.25">
      <c r="A446" s="93">
        <v>442</v>
      </c>
      <c r="B446" s="100" t="s">
        <v>446</v>
      </c>
      <c r="C446" s="99" t="s">
        <v>1</v>
      </c>
      <c r="D446" s="67">
        <v>118</v>
      </c>
      <c r="E446" s="67">
        <v>240</v>
      </c>
      <c r="F446" s="67">
        <v>1659</v>
      </c>
      <c r="G446" s="67">
        <v>306</v>
      </c>
      <c r="H446" s="67">
        <v>2327</v>
      </c>
      <c r="I446" s="59"/>
      <c r="J446" s="59"/>
      <c r="K446" s="59"/>
    </row>
    <row r="447" spans="1:11" ht="10.5" x14ac:dyDescent="0.25">
      <c r="A447" s="93">
        <v>443</v>
      </c>
      <c r="C447" s="99" t="s">
        <v>2</v>
      </c>
      <c r="D447" s="67">
        <v>4583</v>
      </c>
      <c r="E447" s="67">
        <v>4069</v>
      </c>
      <c r="F447" s="67">
        <v>21328</v>
      </c>
      <c r="G447" s="67">
        <v>9664</v>
      </c>
      <c r="H447" s="67">
        <v>39642</v>
      </c>
      <c r="I447" s="59"/>
      <c r="J447" s="59"/>
      <c r="K447" s="59"/>
    </row>
    <row r="448" spans="1:11" ht="10.5" x14ac:dyDescent="0.25">
      <c r="A448" s="93">
        <v>444</v>
      </c>
      <c r="C448" s="99" t="s">
        <v>3</v>
      </c>
      <c r="D448" s="67">
        <v>340</v>
      </c>
      <c r="E448" s="67">
        <v>302</v>
      </c>
      <c r="F448" s="67">
        <v>1755</v>
      </c>
      <c r="G448" s="67">
        <v>104</v>
      </c>
      <c r="H448" s="67">
        <v>2499</v>
      </c>
      <c r="I448" s="59"/>
      <c r="J448" s="59"/>
      <c r="K448" s="59"/>
    </row>
    <row r="449" spans="1:11" ht="10.5" x14ac:dyDescent="0.25">
      <c r="A449" s="93">
        <v>445</v>
      </c>
      <c r="C449" s="99" t="s">
        <v>0</v>
      </c>
      <c r="D449" s="67">
        <v>188</v>
      </c>
      <c r="E449" s="67">
        <v>146</v>
      </c>
      <c r="F449" s="67">
        <v>805</v>
      </c>
      <c r="G449" s="67">
        <v>114</v>
      </c>
      <c r="H449" s="67">
        <v>1248</v>
      </c>
      <c r="I449" s="59"/>
      <c r="J449" s="59"/>
      <c r="K449" s="59"/>
    </row>
    <row r="450" spans="1:11" ht="10.5" x14ac:dyDescent="0.25">
      <c r="A450" s="93">
        <v>446</v>
      </c>
      <c r="C450" s="99" t="s">
        <v>4</v>
      </c>
      <c r="D450" s="67">
        <v>580</v>
      </c>
      <c r="E450" s="67">
        <v>469</v>
      </c>
      <c r="F450" s="67">
        <v>1909</v>
      </c>
      <c r="G450" s="67">
        <v>1566</v>
      </c>
      <c r="H450" s="67">
        <v>4523</v>
      </c>
      <c r="I450" s="59"/>
      <c r="J450" s="59"/>
      <c r="K450" s="59"/>
    </row>
    <row r="451" spans="1:11" ht="10.5" x14ac:dyDescent="0.25">
      <c r="A451" s="93">
        <v>447</v>
      </c>
      <c r="C451" s="99" t="s">
        <v>5</v>
      </c>
      <c r="D451" s="67">
        <v>40</v>
      </c>
      <c r="E451" s="67">
        <v>67</v>
      </c>
      <c r="F451" s="67">
        <v>336</v>
      </c>
      <c r="G451" s="67">
        <v>44</v>
      </c>
      <c r="H451" s="67">
        <v>487</v>
      </c>
      <c r="I451" s="59"/>
      <c r="J451" s="59"/>
      <c r="K451" s="59"/>
    </row>
    <row r="452" spans="1:11" ht="10.5" x14ac:dyDescent="0.25">
      <c r="A452" s="93">
        <v>448</v>
      </c>
      <c r="C452" s="99" t="s">
        <v>384</v>
      </c>
      <c r="D452" s="67">
        <v>5415</v>
      </c>
      <c r="E452" s="67">
        <v>6742</v>
      </c>
      <c r="F452" s="67">
        <v>30256</v>
      </c>
      <c r="G452" s="67">
        <v>4657</v>
      </c>
      <c r="H452" s="67">
        <v>47068</v>
      </c>
      <c r="I452" s="59"/>
      <c r="J452" s="59"/>
      <c r="K452" s="59"/>
    </row>
    <row r="453" spans="1:11" ht="10.5" x14ac:dyDescent="0.25">
      <c r="A453" s="93">
        <v>449</v>
      </c>
      <c r="B453" s="100" t="s">
        <v>447</v>
      </c>
      <c r="C453" s="99" t="s">
        <v>1</v>
      </c>
      <c r="D453" s="67">
        <v>7</v>
      </c>
      <c r="E453" s="67">
        <v>8</v>
      </c>
      <c r="F453" s="67">
        <v>68</v>
      </c>
      <c r="G453" s="67">
        <v>23</v>
      </c>
      <c r="H453" s="67">
        <v>106</v>
      </c>
      <c r="I453" s="59"/>
      <c r="J453" s="59"/>
      <c r="K453" s="59"/>
    </row>
    <row r="454" spans="1:11" ht="10.5" x14ac:dyDescent="0.25">
      <c r="A454" s="93">
        <v>450</v>
      </c>
      <c r="C454" s="99" t="s">
        <v>2</v>
      </c>
      <c r="D454" s="67">
        <v>517</v>
      </c>
      <c r="E454" s="67">
        <v>355</v>
      </c>
      <c r="F454" s="67">
        <v>2266</v>
      </c>
      <c r="G454" s="67">
        <v>2160</v>
      </c>
      <c r="H454" s="67">
        <v>5296</v>
      </c>
      <c r="I454" s="59"/>
      <c r="J454" s="59"/>
      <c r="K454" s="59"/>
    </row>
    <row r="455" spans="1:11" ht="10.5" x14ac:dyDescent="0.25">
      <c r="A455" s="93">
        <v>451</v>
      </c>
      <c r="C455" s="99" t="s">
        <v>3</v>
      </c>
      <c r="D455" s="67">
        <v>6</v>
      </c>
      <c r="E455" s="67">
        <v>4</v>
      </c>
      <c r="F455" s="67">
        <v>16</v>
      </c>
      <c r="G455" s="67">
        <v>0</v>
      </c>
      <c r="H455" s="67">
        <v>29</v>
      </c>
      <c r="I455" s="59"/>
      <c r="J455" s="59"/>
      <c r="K455" s="59"/>
    </row>
    <row r="456" spans="1:11" ht="10.5" x14ac:dyDescent="0.25">
      <c r="A456" s="93">
        <v>452</v>
      </c>
      <c r="C456" s="99" t="s">
        <v>0</v>
      </c>
      <c r="D456" s="67">
        <v>6</v>
      </c>
      <c r="E456" s="67">
        <v>5</v>
      </c>
      <c r="F456" s="67">
        <v>23</v>
      </c>
      <c r="G456" s="67">
        <v>0</v>
      </c>
      <c r="H456" s="67">
        <v>32</v>
      </c>
      <c r="I456" s="59"/>
      <c r="J456" s="59"/>
      <c r="K456" s="59"/>
    </row>
    <row r="457" spans="1:11" ht="10.5" x14ac:dyDescent="0.25">
      <c r="A457" s="93">
        <v>453</v>
      </c>
      <c r="C457" s="99" t="s">
        <v>4</v>
      </c>
      <c r="D457" s="67">
        <v>0</v>
      </c>
      <c r="E457" s="67">
        <v>0</v>
      </c>
      <c r="F457" s="67">
        <v>4</v>
      </c>
      <c r="G457" s="67">
        <v>3</v>
      </c>
      <c r="H457" s="67">
        <v>9</v>
      </c>
      <c r="I457" s="59"/>
      <c r="J457" s="59"/>
      <c r="K457" s="59"/>
    </row>
    <row r="458" spans="1:11" ht="10.5" x14ac:dyDescent="0.25">
      <c r="A458" s="93">
        <v>454</v>
      </c>
      <c r="C458" s="99" t="s">
        <v>5</v>
      </c>
      <c r="D458" s="67">
        <v>0</v>
      </c>
      <c r="E458" s="67">
        <v>0</v>
      </c>
      <c r="F458" s="67">
        <v>28</v>
      </c>
      <c r="G458" s="67">
        <v>10</v>
      </c>
      <c r="H458" s="67">
        <v>37</v>
      </c>
      <c r="I458" s="59"/>
      <c r="J458" s="59"/>
      <c r="K458" s="59"/>
    </row>
    <row r="459" spans="1:11" ht="10.5" x14ac:dyDescent="0.25">
      <c r="A459" s="93">
        <v>455</v>
      </c>
      <c r="C459" s="99" t="s">
        <v>384</v>
      </c>
      <c r="D459" s="67">
        <v>913</v>
      </c>
      <c r="E459" s="67">
        <v>453</v>
      </c>
      <c r="F459" s="67">
        <v>2303</v>
      </c>
      <c r="G459" s="67">
        <v>1004</v>
      </c>
      <c r="H459" s="67">
        <v>4667</v>
      </c>
      <c r="I459" s="59"/>
      <c r="J459" s="59"/>
      <c r="K459" s="59"/>
    </row>
    <row r="460" spans="1:11" ht="10.5" x14ac:dyDescent="0.25">
      <c r="A460" s="93">
        <v>456</v>
      </c>
      <c r="B460" s="100" t="s">
        <v>448</v>
      </c>
      <c r="C460" s="99" t="s">
        <v>1</v>
      </c>
      <c r="D460" s="67">
        <v>21</v>
      </c>
      <c r="E460" s="67">
        <v>18</v>
      </c>
      <c r="F460" s="67">
        <v>175</v>
      </c>
      <c r="G460" s="67">
        <v>28</v>
      </c>
      <c r="H460" s="67">
        <v>245</v>
      </c>
      <c r="I460" s="59"/>
      <c r="J460" s="59"/>
      <c r="K460" s="59"/>
    </row>
    <row r="461" spans="1:11" ht="10.5" x14ac:dyDescent="0.25">
      <c r="A461" s="93">
        <v>457</v>
      </c>
      <c r="C461" s="99" t="s">
        <v>2</v>
      </c>
      <c r="D461" s="67">
        <v>2253</v>
      </c>
      <c r="E461" s="67">
        <v>1188</v>
      </c>
      <c r="F461" s="67">
        <v>6720</v>
      </c>
      <c r="G461" s="67">
        <v>4196</v>
      </c>
      <c r="H461" s="67">
        <v>14358</v>
      </c>
      <c r="I461" s="59"/>
      <c r="J461" s="59"/>
      <c r="K461" s="59"/>
    </row>
    <row r="462" spans="1:11" ht="10.5" x14ac:dyDescent="0.25">
      <c r="A462" s="93">
        <v>458</v>
      </c>
      <c r="C462" s="99" t="s">
        <v>3</v>
      </c>
      <c r="D462" s="67">
        <v>9</v>
      </c>
      <c r="E462" s="67">
        <v>4</v>
      </c>
      <c r="F462" s="67">
        <v>48</v>
      </c>
      <c r="G462" s="67">
        <v>8</v>
      </c>
      <c r="H462" s="67">
        <v>61</v>
      </c>
      <c r="I462" s="59"/>
      <c r="J462" s="59"/>
      <c r="K462" s="59"/>
    </row>
    <row r="463" spans="1:11" ht="10.5" x14ac:dyDescent="0.25">
      <c r="A463" s="93">
        <v>459</v>
      </c>
      <c r="C463" s="99" t="s">
        <v>0</v>
      </c>
      <c r="D463" s="67">
        <v>17</v>
      </c>
      <c r="E463" s="67">
        <v>4</v>
      </c>
      <c r="F463" s="67">
        <v>34</v>
      </c>
      <c r="G463" s="67">
        <v>3</v>
      </c>
      <c r="H463" s="67">
        <v>57</v>
      </c>
      <c r="I463" s="59"/>
      <c r="J463" s="59"/>
      <c r="K463" s="59"/>
    </row>
    <row r="464" spans="1:11" ht="10.5" x14ac:dyDescent="0.25">
      <c r="A464" s="93">
        <v>460</v>
      </c>
      <c r="C464" s="99" t="s">
        <v>4</v>
      </c>
      <c r="D464" s="67">
        <v>4</v>
      </c>
      <c r="E464" s="67">
        <v>0</v>
      </c>
      <c r="F464" s="67">
        <v>29</v>
      </c>
      <c r="G464" s="67">
        <v>18</v>
      </c>
      <c r="H464" s="67">
        <v>55</v>
      </c>
      <c r="I464" s="59"/>
      <c r="J464" s="59"/>
      <c r="K464" s="59"/>
    </row>
    <row r="465" spans="1:11" ht="10.5" x14ac:dyDescent="0.25">
      <c r="A465" s="93">
        <v>461</v>
      </c>
      <c r="C465" s="99" t="s">
        <v>5</v>
      </c>
      <c r="D465" s="67">
        <v>21</v>
      </c>
      <c r="E465" s="67">
        <v>9</v>
      </c>
      <c r="F465" s="67">
        <v>67</v>
      </c>
      <c r="G465" s="67">
        <v>14</v>
      </c>
      <c r="H465" s="67">
        <v>106</v>
      </c>
      <c r="I465" s="59"/>
      <c r="J465" s="59"/>
      <c r="K465" s="59"/>
    </row>
    <row r="466" spans="1:11" ht="10.5" x14ac:dyDescent="0.25">
      <c r="A466" s="93">
        <v>462</v>
      </c>
      <c r="C466" s="99" t="s">
        <v>384</v>
      </c>
      <c r="D466" s="67">
        <v>4640</v>
      </c>
      <c r="E466" s="67">
        <v>2189</v>
      </c>
      <c r="F466" s="67">
        <v>10800</v>
      </c>
      <c r="G466" s="67">
        <v>2560</v>
      </c>
      <c r="H466" s="67">
        <v>20190</v>
      </c>
      <c r="I466" s="59"/>
      <c r="J466" s="59"/>
      <c r="K466" s="59"/>
    </row>
    <row r="467" spans="1:11" ht="10.5" x14ac:dyDescent="0.25">
      <c r="A467" s="93">
        <v>463</v>
      </c>
      <c r="B467" s="100" t="s">
        <v>449</v>
      </c>
      <c r="C467" s="99" t="s">
        <v>1</v>
      </c>
      <c r="D467" s="67">
        <v>89</v>
      </c>
      <c r="E467" s="67">
        <v>64</v>
      </c>
      <c r="F467" s="67">
        <v>545</v>
      </c>
      <c r="G467" s="67">
        <v>46</v>
      </c>
      <c r="H467" s="67">
        <v>738</v>
      </c>
      <c r="I467" s="59"/>
      <c r="J467" s="59"/>
      <c r="K467" s="59"/>
    </row>
    <row r="468" spans="1:11" ht="10.5" x14ac:dyDescent="0.25">
      <c r="A468" s="93">
        <v>464</v>
      </c>
      <c r="C468" s="99" t="s">
        <v>2</v>
      </c>
      <c r="D468" s="67">
        <v>1466</v>
      </c>
      <c r="E468" s="67">
        <v>826</v>
      </c>
      <c r="F468" s="67">
        <v>4750</v>
      </c>
      <c r="G468" s="67">
        <v>2841</v>
      </c>
      <c r="H468" s="67">
        <v>9877</v>
      </c>
      <c r="I468" s="59"/>
      <c r="J468" s="59"/>
      <c r="K468" s="59"/>
    </row>
    <row r="469" spans="1:11" ht="10.5" x14ac:dyDescent="0.25">
      <c r="A469" s="93">
        <v>465</v>
      </c>
      <c r="C469" s="99" t="s">
        <v>3</v>
      </c>
      <c r="D469" s="67">
        <v>27</v>
      </c>
      <c r="E469" s="67">
        <v>15</v>
      </c>
      <c r="F469" s="67">
        <v>102</v>
      </c>
      <c r="G469" s="67">
        <v>0</v>
      </c>
      <c r="H469" s="67">
        <v>142</v>
      </c>
      <c r="I469" s="59"/>
      <c r="J469" s="59"/>
      <c r="K469" s="59"/>
    </row>
    <row r="470" spans="1:11" ht="10.5" x14ac:dyDescent="0.25">
      <c r="A470" s="93">
        <v>466</v>
      </c>
      <c r="C470" s="99" t="s">
        <v>0</v>
      </c>
      <c r="D470" s="67">
        <v>106</v>
      </c>
      <c r="E470" s="67">
        <v>65</v>
      </c>
      <c r="F470" s="67">
        <v>451</v>
      </c>
      <c r="G470" s="67">
        <v>9</v>
      </c>
      <c r="H470" s="67">
        <v>635</v>
      </c>
      <c r="I470" s="59"/>
      <c r="J470" s="59"/>
      <c r="K470" s="59"/>
    </row>
    <row r="471" spans="1:11" ht="10.5" x14ac:dyDescent="0.25">
      <c r="A471" s="93">
        <v>467</v>
      </c>
      <c r="C471" s="99" t="s">
        <v>4</v>
      </c>
      <c r="D471" s="67">
        <v>0</v>
      </c>
      <c r="E471" s="67">
        <v>0</v>
      </c>
      <c r="F471" s="67">
        <v>0</v>
      </c>
      <c r="G471" s="67">
        <v>0</v>
      </c>
      <c r="H471" s="67">
        <v>3</v>
      </c>
      <c r="I471" s="59"/>
      <c r="J471" s="59"/>
      <c r="K471" s="59"/>
    </row>
    <row r="472" spans="1:11" ht="10.5" x14ac:dyDescent="0.25">
      <c r="A472" s="93">
        <v>468</v>
      </c>
      <c r="C472" s="99" t="s">
        <v>5</v>
      </c>
      <c r="D472" s="67">
        <v>60</v>
      </c>
      <c r="E472" s="67">
        <v>15</v>
      </c>
      <c r="F472" s="67">
        <v>149</v>
      </c>
      <c r="G472" s="67">
        <v>10</v>
      </c>
      <c r="H472" s="67">
        <v>232</v>
      </c>
      <c r="I472" s="59"/>
      <c r="J472" s="59"/>
      <c r="K472" s="59"/>
    </row>
    <row r="473" spans="1:11" ht="10.5" x14ac:dyDescent="0.25">
      <c r="A473" s="93">
        <v>469</v>
      </c>
      <c r="C473" s="99" t="s">
        <v>384</v>
      </c>
      <c r="D473" s="67">
        <v>1843</v>
      </c>
      <c r="E473" s="67">
        <v>1091</v>
      </c>
      <c r="F473" s="67">
        <v>3890</v>
      </c>
      <c r="G473" s="67">
        <v>875</v>
      </c>
      <c r="H473" s="67">
        <v>7706</v>
      </c>
      <c r="I473" s="59"/>
      <c r="J473" s="59"/>
      <c r="K473" s="59"/>
    </row>
    <row r="474" spans="1:11" ht="10.5" x14ac:dyDescent="0.25">
      <c r="A474" s="93">
        <v>470</v>
      </c>
      <c r="B474" s="100" t="s">
        <v>450</v>
      </c>
      <c r="C474" s="99" t="s">
        <v>1</v>
      </c>
      <c r="D474" s="67">
        <v>9</v>
      </c>
      <c r="E474" s="67">
        <v>0</v>
      </c>
      <c r="F474" s="67">
        <v>15</v>
      </c>
      <c r="G474" s="67">
        <v>3</v>
      </c>
      <c r="H474" s="67">
        <v>25</v>
      </c>
      <c r="I474" s="59"/>
      <c r="J474" s="59"/>
      <c r="K474" s="59"/>
    </row>
    <row r="475" spans="1:11" ht="10.5" x14ac:dyDescent="0.25">
      <c r="A475" s="93">
        <v>471</v>
      </c>
      <c r="C475" s="99" t="s">
        <v>2</v>
      </c>
      <c r="D475" s="67">
        <v>290</v>
      </c>
      <c r="E475" s="67">
        <v>186</v>
      </c>
      <c r="F475" s="67">
        <v>1393</v>
      </c>
      <c r="G475" s="67">
        <v>1153</v>
      </c>
      <c r="H475" s="67">
        <v>3023</v>
      </c>
      <c r="I475" s="59"/>
      <c r="J475" s="59"/>
      <c r="K475" s="59"/>
    </row>
    <row r="476" spans="1:11" ht="10.5" x14ac:dyDescent="0.25">
      <c r="A476" s="93">
        <v>472</v>
      </c>
      <c r="C476" s="99" t="s">
        <v>3</v>
      </c>
      <c r="D476" s="67">
        <v>0</v>
      </c>
      <c r="E476" s="67">
        <v>0</v>
      </c>
      <c r="F476" s="67">
        <v>8</v>
      </c>
      <c r="G476" s="67">
        <v>0</v>
      </c>
      <c r="H476" s="67">
        <v>11</v>
      </c>
      <c r="I476" s="59"/>
      <c r="J476" s="59"/>
      <c r="K476" s="59"/>
    </row>
    <row r="477" spans="1:11" ht="10.5" x14ac:dyDescent="0.25">
      <c r="A477" s="93">
        <v>473</v>
      </c>
      <c r="C477" s="99" t="s">
        <v>0</v>
      </c>
      <c r="D477" s="67">
        <v>8</v>
      </c>
      <c r="E477" s="67">
        <v>0</v>
      </c>
      <c r="F477" s="67">
        <v>5</v>
      </c>
      <c r="G477" s="67">
        <v>0</v>
      </c>
      <c r="H477" s="67">
        <v>17</v>
      </c>
      <c r="I477" s="59"/>
      <c r="J477" s="59"/>
      <c r="K477" s="59"/>
    </row>
    <row r="478" spans="1:11" ht="10.5" x14ac:dyDescent="0.25">
      <c r="A478" s="93">
        <v>474</v>
      </c>
      <c r="C478" s="99" t="s">
        <v>4</v>
      </c>
      <c r="D478" s="67">
        <v>0</v>
      </c>
      <c r="E478" s="67">
        <v>0</v>
      </c>
      <c r="F478" s="67">
        <v>0</v>
      </c>
      <c r="G478" s="67">
        <v>0</v>
      </c>
      <c r="H478" s="67">
        <v>0</v>
      </c>
      <c r="I478" s="59"/>
      <c r="J478" s="59"/>
      <c r="K478" s="59"/>
    </row>
    <row r="479" spans="1:11" ht="10.5" x14ac:dyDescent="0.25">
      <c r="A479" s="93">
        <v>475</v>
      </c>
      <c r="C479" s="99" t="s">
        <v>5</v>
      </c>
      <c r="D479" s="67">
        <v>5</v>
      </c>
      <c r="E479" s="67">
        <v>6</v>
      </c>
      <c r="F479" s="67">
        <v>17</v>
      </c>
      <c r="G479" s="67">
        <v>3</v>
      </c>
      <c r="H479" s="67">
        <v>34</v>
      </c>
      <c r="I479" s="59"/>
      <c r="J479" s="59"/>
      <c r="K479" s="59"/>
    </row>
    <row r="480" spans="1:11" ht="10.5" x14ac:dyDescent="0.25">
      <c r="A480" s="93">
        <v>476</v>
      </c>
      <c r="C480" s="99" t="s">
        <v>384</v>
      </c>
      <c r="D480" s="67">
        <v>567</v>
      </c>
      <c r="E480" s="67">
        <v>239</v>
      </c>
      <c r="F480" s="67">
        <v>1247</v>
      </c>
      <c r="G480" s="67">
        <v>378</v>
      </c>
      <c r="H480" s="67">
        <v>2432</v>
      </c>
      <c r="I480" s="59"/>
      <c r="J480" s="59"/>
      <c r="K480" s="59"/>
    </row>
    <row r="481" spans="1:11" ht="10.5" x14ac:dyDescent="0.25">
      <c r="A481" s="93">
        <v>477</v>
      </c>
      <c r="B481" s="100" t="s">
        <v>451</v>
      </c>
      <c r="C481" s="99" t="s">
        <v>1</v>
      </c>
      <c r="D481" s="67">
        <v>16</v>
      </c>
      <c r="E481" s="67">
        <v>23</v>
      </c>
      <c r="F481" s="67">
        <v>181</v>
      </c>
      <c r="G481" s="67">
        <v>26</v>
      </c>
      <c r="H481" s="67">
        <v>247</v>
      </c>
      <c r="I481" s="59"/>
      <c r="J481" s="59"/>
      <c r="K481" s="59"/>
    </row>
    <row r="482" spans="1:11" ht="10.5" x14ac:dyDescent="0.25">
      <c r="A482" s="93">
        <v>478</v>
      </c>
      <c r="C482" s="99" t="s">
        <v>2</v>
      </c>
      <c r="D482" s="67">
        <v>1951</v>
      </c>
      <c r="E482" s="67">
        <v>1184</v>
      </c>
      <c r="F482" s="67">
        <v>6510</v>
      </c>
      <c r="G482" s="67">
        <v>4762</v>
      </c>
      <c r="H482" s="67">
        <v>14408</v>
      </c>
      <c r="I482" s="59"/>
      <c r="J482" s="59"/>
      <c r="K482" s="59"/>
    </row>
    <row r="483" spans="1:11" ht="10.5" x14ac:dyDescent="0.25">
      <c r="A483" s="93">
        <v>479</v>
      </c>
      <c r="C483" s="99" t="s">
        <v>3</v>
      </c>
      <c r="D483" s="67">
        <v>34</v>
      </c>
      <c r="E483" s="67">
        <v>25</v>
      </c>
      <c r="F483" s="67">
        <v>128</v>
      </c>
      <c r="G483" s="67">
        <v>0</v>
      </c>
      <c r="H483" s="67">
        <v>187</v>
      </c>
      <c r="I483" s="59"/>
      <c r="J483" s="59"/>
      <c r="K483" s="59"/>
    </row>
    <row r="484" spans="1:11" ht="10.5" x14ac:dyDescent="0.25">
      <c r="A484" s="93">
        <v>480</v>
      </c>
      <c r="C484" s="99" t="s">
        <v>0</v>
      </c>
      <c r="D484" s="67">
        <v>19</v>
      </c>
      <c r="E484" s="67">
        <v>5</v>
      </c>
      <c r="F484" s="67">
        <v>43</v>
      </c>
      <c r="G484" s="67">
        <v>0</v>
      </c>
      <c r="H484" s="67">
        <v>72</v>
      </c>
      <c r="I484" s="59"/>
      <c r="J484" s="59"/>
      <c r="K484" s="59"/>
    </row>
    <row r="485" spans="1:11" ht="10.5" x14ac:dyDescent="0.25">
      <c r="A485" s="93">
        <v>481</v>
      </c>
      <c r="C485" s="99" t="s">
        <v>4</v>
      </c>
      <c r="D485" s="67">
        <v>0</v>
      </c>
      <c r="E485" s="67">
        <v>0</v>
      </c>
      <c r="F485" s="67">
        <v>6</v>
      </c>
      <c r="G485" s="67">
        <v>4</v>
      </c>
      <c r="H485" s="67">
        <v>13</v>
      </c>
      <c r="I485" s="59"/>
      <c r="J485" s="59"/>
      <c r="K485" s="59"/>
    </row>
    <row r="486" spans="1:11" ht="10.5" x14ac:dyDescent="0.25">
      <c r="A486" s="93">
        <v>482</v>
      </c>
      <c r="C486" s="99" t="s">
        <v>5</v>
      </c>
      <c r="D486" s="67">
        <v>22</v>
      </c>
      <c r="E486" s="67">
        <v>16</v>
      </c>
      <c r="F486" s="67">
        <v>94</v>
      </c>
      <c r="G486" s="67">
        <v>0</v>
      </c>
      <c r="H486" s="67">
        <v>133</v>
      </c>
      <c r="I486" s="59"/>
      <c r="J486" s="59"/>
      <c r="K486" s="59"/>
    </row>
    <row r="487" spans="1:11" ht="10.5" x14ac:dyDescent="0.25">
      <c r="A487" s="93">
        <v>483</v>
      </c>
      <c r="C487" s="99" t="s">
        <v>384</v>
      </c>
      <c r="D487" s="67">
        <v>2807</v>
      </c>
      <c r="E487" s="67">
        <v>1610</v>
      </c>
      <c r="F487" s="67">
        <v>6338</v>
      </c>
      <c r="G487" s="67">
        <v>1775</v>
      </c>
      <c r="H487" s="67">
        <v>12524</v>
      </c>
      <c r="I487" s="59"/>
      <c r="J487" s="59"/>
      <c r="K487" s="59"/>
    </row>
    <row r="488" spans="1:11" ht="10.5" x14ac:dyDescent="0.25">
      <c r="A488" s="93">
        <v>484</v>
      </c>
      <c r="B488" s="100" t="s">
        <v>452</v>
      </c>
      <c r="C488" s="99" t="s">
        <v>1</v>
      </c>
      <c r="D488" s="67">
        <v>41</v>
      </c>
      <c r="E488" s="67">
        <v>29</v>
      </c>
      <c r="F488" s="67">
        <v>235</v>
      </c>
      <c r="G488" s="67">
        <v>18</v>
      </c>
      <c r="H488" s="67">
        <v>322</v>
      </c>
      <c r="I488" s="59"/>
      <c r="J488" s="59"/>
      <c r="K488" s="59"/>
    </row>
    <row r="489" spans="1:11" ht="10.5" x14ac:dyDescent="0.25">
      <c r="A489" s="93">
        <v>485</v>
      </c>
      <c r="C489" s="99" t="s">
        <v>2</v>
      </c>
      <c r="D489" s="67">
        <v>2340</v>
      </c>
      <c r="E489" s="67">
        <v>1523</v>
      </c>
      <c r="F489" s="67">
        <v>7825</v>
      </c>
      <c r="G489" s="67">
        <v>5072</v>
      </c>
      <c r="H489" s="67">
        <v>16759</v>
      </c>
      <c r="I489" s="59"/>
      <c r="J489" s="59"/>
      <c r="K489" s="59"/>
    </row>
    <row r="490" spans="1:11" ht="10.5" x14ac:dyDescent="0.25">
      <c r="A490" s="93">
        <v>486</v>
      </c>
      <c r="C490" s="99" t="s">
        <v>3</v>
      </c>
      <c r="D490" s="67">
        <v>30</v>
      </c>
      <c r="E490" s="67">
        <v>11</v>
      </c>
      <c r="F490" s="67">
        <v>112</v>
      </c>
      <c r="G490" s="67">
        <v>3</v>
      </c>
      <c r="H490" s="67">
        <v>163</v>
      </c>
      <c r="I490" s="59"/>
      <c r="J490" s="59"/>
      <c r="K490" s="59"/>
    </row>
    <row r="491" spans="1:11" ht="10.5" x14ac:dyDescent="0.25">
      <c r="A491" s="93">
        <v>487</v>
      </c>
      <c r="C491" s="99" t="s">
        <v>0</v>
      </c>
      <c r="D491" s="67">
        <v>21</v>
      </c>
      <c r="E491" s="67">
        <v>17</v>
      </c>
      <c r="F491" s="67">
        <v>69</v>
      </c>
      <c r="G491" s="67">
        <v>4</v>
      </c>
      <c r="H491" s="67">
        <v>118</v>
      </c>
      <c r="I491" s="59"/>
      <c r="J491" s="59"/>
      <c r="K491" s="59"/>
    </row>
    <row r="492" spans="1:11" ht="10.5" x14ac:dyDescent="0.25">
      <c r="A492" s="93">
        <v>488</v>
      </c>
      <c r="C492" s="99" t="s">
        <v>4</v>
      </c>
      <c r="D492" s="67">
        <v>3</v>
      </c>
      <c r="E492" s="67">
        <v>6</v>
      </c>
      <c r="F492" s="67">
        <v>13</v>
      </c>
      <c r="G492" s="67">
        <v>3</v>
      </c>
      <c r="H492" s="67">
        <v>30</v>
      </c>
      <c r="I492" s="59"/>
      <c r="J492" s="59"/>
      <c r="K492" s="59"/>
    </row>
    <row r="493" spans="1:11" ht="10.5" x14ac:dyDescent="0.25">
      <c r="A493" s="93">
        <v>489</v>
      </c>
      <c r="C493" s="99" t="s">
        <v>5</v>
      </c>
      <c r="D493" s="67">
        <v>15</v>
      </c>
      <c r="E493" s="67">
        <v>11</v>
      </c>
      <c r="F493" s="67">
        <v>82</v>
      </c>
      <c r="G493" s="67">
        <v>7</v>
      </c>
      <c r="H493" s="67">
        <v>116</v>
      </c>
      <c r="I493" s="59"/>
      <c r="J493" s="59"/>
      <c r="K493" s="59"/>
    </row>
    <row r="494" spans="1:11" ht="10.5" x14ac:dyDescent="0.25">
      <c r="A494" s="93">
        <v>490</v>
      </c>
      <c r="C494" s="99" t="s">
        <v>384</v>
      </c>
      <c r="D494" s="67">
        <v>3270</v>
      </c>
      <c r="E494" s="67">
        <v>2087</v>
      </c>
      <c r="F494" s="67">
        <v>8244</v>
      </c>
      <c r="G494" s="67">
        <v>1818</v>
      </c>
      <c r="H494" s="67">
        <v>15422</v>
      </c>
      <c r="I494" s="59"/>
      <c r="J494" s="59"/>
      <c r="K494" s="59"/>
    </row>
    <row r="495" spans="1:11" ht="10.5" x14ac:dyDescent="0.25">
      <c r="A495" s="93">
        <v>491</v>
      </c>
      <c r="B495" s="100" t="s">
        <v>453</v>
      </c>
      <c r="C495" s="99" t="s">
        <v>1</v>
      </c>
      <c r="D495" s="67">
        <v>16</v>
      </c>
      <c r="E495" s="67">
        <v>24</v>
      </c>
      <c r="F495" s="67">
        <v>215</v>
      </c>
      <c r="G495" s="67">
        <v>39</v>
      </c>
      <c r="H495" s="67">
        <v>295</v>
      </c>
      <c r="I495" s="59"/>
      <c r="J495" s="59"/>
      <c r="K495" s="59"/>
    </row>
    <row r="496" spans="1:11" ht="10.5" x14ac:dyDescent="0.25">
      <c r="A496" s="93">
        <v>492</v>
      </c>
      <c r="C496" s="99" t="s">
        <v>2</v>
      </c>
      <c r="D496" s="67">
        <v>2266</v>
      </c>
      <c r="E496" s="67">
        <v>1449</v>
      </c>
      <c r="F496" s="67">
        <v>8834</v>
      </c>
      <c r="G496" s="67">
        <v>6556</v>
      </c>
      <c r="H496" s="67">
        <v>19104</v>
      </c>
      <c r="I496" s="59"/>
      <c r="J496" s="59"/>
      <c r="K496" s="59"/>
    </row>
    <row r="497" spans="1:11" ht="10.5" x14ac:dyDescent="0.25">
      <c r="A497" s="93">
        <v>493</v>
      </c>
      <c r="C497" s="99" t="s">
        <v>3</v>
      </c>
      <c r="D497" s="67">
        <v>36</v>
      </c>
      <c r="E497" s="67">
        <v>13</v>
      </c>
      <c r="F497" s="67">
        <v>118</v>
      </c>
      <c r="G497" s="67">
        <v>13</v>
      </c>
      <c r="H497" s="67">
        <v>181</v>
      </c>
      <c r="I497" s="59"/>
      <c r="J497" s="59"/>
      <c r="K497" s="59"/>
    </row>
    <row r="498" spans="1:11" ht="10.5" x14ac:dyDescent="0.25">
      <c r="A498" s="93">
        <v>494</v>
      </c>
      <c r="C498" s="99" t="s">
        <v>0</v>
      </c>
      <c r="D498" s="67">
        <v>43</v>
      </c>
      <c r="E498" s="67">
        <v>5</v>
      </c>
      <c r="F498" s="67">
        <v>86</v>
      </c>
      <c r="G498" s="67">
        <v>13</v>
      </c>
      <c r="H498" s="67">
        <v>143</v>
      </c>
      <c r="I498" s="59"/>
      <c r="J498" s="59"/>
      <c r="K498" s="59"/>
    </row>
    <row r="499" spans="1:11" ht="10.5" x14ac:dyDescent="0.25">
      <c r="A499" s="93">
        <v>495</v>
      </c>
      <c r="C499" s="99" t="s">
        <v>4</v>
      </c>
      <c r="D499" s="67">
        <v>3</v>
      </c>
      <c r="E499" s="67">
        <v>4</v>
      </c>
      <c r="F499" s="67">
        <v>12</v>
      </c>
      <c r="G499" s="67">
        <v>4</v>
      </c>
      <c r="H499" s="67">
        <v>18</v>
      </c>
      <c r="I499" s="59"/>
      <c r="J499" s="59"/>
      <c r="K499" s="59"/>
    </row>
    <row r="500" spans="1:11" ht="10.5" x14ac:dyDescent="0.25">
      <c r="A500" s="93">
        <v>496</v>
      </c>
      <c r="C500" s="99" t="s">
        <v>5</v>
      </c>
      <c r="D500" s="67">
        <v>34</v>
      </c>
      <c r="E500" s="67">
        <v>19</v>
      </c>
      <c r="F500" s="67">
        <v>160</v>
      </c>
      <c r="G500" s="67">
        <v>25</v>
      </c>
      <c r="H500" s="67">
        <v>236</v>
      </c>
      <c r="I500" s="59"/>
      <c r="J500" s="59"/>
      <c r="K500" s="59"/>
    </row>
    <row r="501" spans="1:11" ht="10.5" x14ac:dyDescent="0.25">
      <c r="A501" s="93">
        <v>497</v>
      </c>
      <c r="C501" s="99" t="s">
        <v>384</v>
      </c>
      <c r="D501" s="67">
        <v>4712</v>
      </c>
      <c r="E501" s="67">
        <v>2720</v>
      </c>
      <c r="F501" s="67">
        <v>10530</v>
      </c>
      <c r="G501" s="67">
        <v>2946</v>
      </c>
      <c r="H501" s="67">
        <v>20904</v>
      </c>
      <c r="I501" s="59"/>
      <c r="J501" s="59"/>
      <c r="K501" s="59"/>
    </row>
    <row r="502" spans="1:11" ht="10.5" x14ac:dyDescent="0.25">
      <c r="A502" s="93">
        <v>498</v>
      </c>
      <c r="B502" s="100" t="s">
        <v>454</v>
      </c>
      <c r="C502" s="99" t="s">
        <v>1</v>
      </c>
      <c r="D502" s="67">
        <v>0</v>
      </c>
      <c r="E502" s="67">
        <v>0</v>
      </c>
      <c r="F502" s="67">
        <v>0</v>
      </c>
      <c r="G502" s="67">
        <v>0</v>
      </c>
      <c r="H502" s="67">
        <v>3</v>
      </c>
      <c r="I502" s="59"/>
      <c r="J502" s="59"/>
      <c r="K502" s="59"/>
    </row>
    <row r="503" spans="1:11" ht="10.5" x14ac:dyDescent="0.25">
      <c r="A503" s="93">
        <v>499</v>
      </c>
      <c r="C503" s="99" t="s">
        <v>2</v>
      </c>
      <c r="D503" s="67">
        <v>231</v>
      </c>
      <c r="E503" s="67">
        <v>109</v>
      </c>
      <c r="F503" s="67">
        <v>940</v>
      </c>
      <c r="G503" s="67">
        <v>742</v>
      </c>
      <c r="H503" s="67">
        <v>2022</v>
      </c>
      <c r="I503" s="59"/>
      <c r="J503" s="59"/>
      <c r="K503" s="59"/>
    </row>
    <row r="504" spans="1:11" ht="10.5" x14ac:dyDescent="0.25">
      <c r="A504" s="93">
        <v>500</v>
      </c>
      <c r="C504" s="99" t="s">
        <v>3</v>
      </c>
      <c r="D504" s="67">
        <v>7</v>
      </c>
      <c r="E504" s="67">
        <v>0</v>
      </c>
      <c r="F504" s="67">
        <v>7</v>
      </c>
      <c r="G504" s="67">
        <v>0</v>
      </c>
      <c r="H504" s="67">
        <v>11</v>
      </c>
      <c r="I504" s="59"/>
      <c r="J504" s="59"/>
      <c r="K504" s="59"/>
    </row>
    <row r="505" spans="1:11" ht="10.5" x14ac:dyDescent="0.25">
      <c r="A505" s="93">
        <v>501</v>
      </c>
      <c r="C505" s="99" t="s">
        <v>0</v>
      </c>
      <c r="D505" s="67">
        <v>6</v>
      </c>
      <c r="E505" s="67">
        <v>0</v>
      </c>
      <c r="F505" s="67">
        <v>10</v>
      </c>
      <c r="G505" s="67">
        <v>0</v>
      </c>
      <c r="H505" s="67">
        <v>19</v>
      </c>
      <c r="I505" s="59"/>
      <c r="J505" s="59"/>
      <c r="K505" s="59"/>
    </row>
    <row r="506" spans="1:11" ht="10.5" x14ac:dyDescent="0.25">
      <c r="A506" s="93">
        <v>502</v>
      </c>
      <c r="C506" s="99" t="s">
        <v>4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59"/>
      <c r="J506" s="59"/>
      <c r="K506" s="59"/>
    </row>
    <row r="507" spans="1:11" ht="10.5" x14ac:dyDescent="0.25">
      <c r="A507" s="93">
        <v>503</v>
      </c>
      <c r="C507" s="99" t="s">
        <v>5</v>
      </c>
      <c r="D507" s="67">
        <v>0</v>
      </c>
      <c r="E507" s="67">
        <v>0</v>
      </c>
      <c r="F507" s="67">
        <v>8</v>
      </c>
      <c r="G507" s="67">
        <v>3</v>
      </c>
      <c r="H507" s="67">
        <v>7</v>
      </c>
      <c r="I507" s="59"/>
      <c r="J507" s="59"/>
      <c r="K507" s="59"/>
    </row>
    <row r="508" spans="1:11" ht="10.5" x14ac:dyDescent="0.25">
      <c r="A508" s="93">
        <v>504</v>
      </c>
      <c r="C508" s="99" t="s">
        <v>384</v>
      </c>
      <c r="D508" s="67">
        <v>359</v>
      </c>
      <c r="E508" s="67">
        <v>159</v>
      </c>
      <c r="F508" s="67">
        <v>774</v>
      </c>
      <c r="G508" s="67">
        <v>218</v>
      </c>
      <c r="H508" s="67">
        <v>1509</v>
      </c>
      <c r="I508" s="59"/>
      <c r="J508" s="59"/>
      <c r="K508" s="59"/>
    </row>
    <row r="509" spans="1:11" ht="10.5" x14ac:dyDescent="0.25">
      <c r="A509" s="93">
        <v>505</v>
      </c>
      <c r="B509" s="100" t="s">
        <v>455</v>
      </c>
      <c r="C509" s="99" t="s">
        <v>1</v>
      </c>
      <c r="D509" s="67">
        <v>803</v>
      </c>
      <c r="E509" s="67">
        <v>1040</v>
      </c>
      <c r="F509" s="67">
        <v>5975</v>
      </c>
      <c r="G509" s="67">
        <v>1378</v>
      </c>
      <c r="H509" s="67">
        <v>9190</v>
      </c>
      <c r="I509" s="59"/>
      <c r="J509" s="59"/>
      <c r="K509" s="59"/>
    </row>
    <row r="510" spans="1:11" ht="10.5" x14ac:dyDescent="0.25">
      <c r="A510" s="93">
        <v>506</v>
      </c>
      <c r="C510" s="99" t="s">
        <v>2</v>
      </c>
      <c r="D510" s="67">
        <v>8962</v>
      </c>
      <c r="E510" s="67">
        <v>7380</v>
      </c>
      <c r="F510" s="67">
        <v>30596</v>
      </c>
      <c r="G510" s="67">
        <v>18368</v>
      </c>
      <c r="H510" s="67">
        <v>65308</v>
      </c>
      <c r="I510" s="59"/>
      <c r="J510" s="59"/>
      <c r="K510" s="59"/>
    </row>
    <row r="511" spans="1:11" ht="10.5" x14ac:dyDescent="0.25">
      <c r="A511" s="93">
        <v>507</v>
      </c>
      <c r="C511" s="99" t="s">
        <v>3</v>
      </c>
      <c r="D511" s="67">
        <v>1315</v>
      </c>
      <c r="E511" s="67">
        <v>938</v>
      </c>
      <c r="F511" s="67">
        <v>3870</v>
      </c>
      <c r="G511" s="67">
        <v>372</v>
      </c>
      <c r="H511" s="67">
        <v>6499</v>
      </c>
      <c r="I511" s="59"/>
      <c r="J511" s="59"/>
      <c r="K511" s="59"/>
    </row>
    <row r="512" spans="1:11" ht="10.5" x14ac:dyDescent="0.25">
      <c r="A512" s="93">
        <v>508</v>
      </c>
      <c r="C512" s="99" t="s">
        <v>0</v>
      </c>
      <c r="D512" s="67">
        <v>594</v>
      </c>
      <c r="E512" s="67">
        <v>392</v>
      </c>
      <c r="F512" s="67">
        <v>1575</v>
      </c>
      <c r="G512" s="67">
        <v>149</v>
      </c>
      <c r="H512" s="67">
        <v>2702</v>
      </c>
      <c r="I512" s="59"/>
      <c r="J512" s="59"/>
      <c r="K512" s="59"/>
    </row>
    <row r="513" spans="1:11" ht="10.5" x14ac:dyDescent="0.25">
      <c r="A513" s="93">
        <v>509</v>
      </c>
      <c r="C513" s="99" t="s">
        <v>4</v>
      </c>
      <c r="D513" s="67">
        <v>30</v>
      </c>
      <c r="E513" s="67">
        <v>17</v>
      </c>
      <c r="F513" s="67">
        <v>130</v>
      </c>
      <c r="G513" s="67">
        <v>90</v>
      </c>
      <c r="H513" s="67">
        <v>261</v>
      </c>
      <c r="I513" s="59"/>
      <c r="J513" s="59"/>
      <c r="K513" s="59"/>
    </row>
    <row r="514" spans="1:11" ht="10.5" x14ac:dyDescent="0.25">
      <c r="A514" s="93">
        <v>510</v>
      </c>
      <c r="C514" s="99" t="s">
        <v>5</v>
      </c>
      <c r="D514" s="67">
        <v>291</v>
      </c>
      <c r="E514" s="67">
        <v>243</v>
      </c>
      <c r="F514" s="67">
        <v>1101</v>
      </c>
      <c r="G514" s="67">
        <v>221</v>
      </c>
      <c r="H514" s="67">
        <v>1853</v>
      </c>
      <c r="I514" s="59"/>
      <c r="J514" s="59"/>
      <c r="K514" s="59"/>
    </row>
    <row r="515" spans="1:11" ht="10.5" x14ac:dyDescent="0.25">
      <c r="A515" s="93">
        <v>511</v>
      </c>
      <c r="C515" s="99" t="s">
        <v>384</v>
      </c>
      <c r="D515" s="67">
        <v>13749</v>
      </c>
      <c r="E515" s="67">
        <v>11428</v>
      </c>
      <c r="F515" s="67">
        <v>40414</v>
      </c>
      <c r="G515" s="67">
        <v>8765</v>
      </c>
      <c r="H515" s="67">
        <v>74354</v>
      </c>
      <c r="I515" s="59"/>
      <c r="J515" s="59"/>
      <c r="K515" s="59"/>
    </row>
    <row r="516" spans="1:11" ht="10.5" x14ac:dyDescent="0.25">
      <c r="A516" s="93">
        <v>512</v>
      </c>
      <c r="B516" s="100" t="s">
        <v>456</v>
      </c>
      <c r="C516" s="99" t="s">
        <v>1</v>
      </c>
      <c r="D516" s="67">
        <v>1207</v>
      </c>
      <c r="E516" s="67">
        <v>799</v>
      </c>
      <c r="F516" s="67">
        <v>4858</v>
      </c>
      <c r="G516" s="67">
        <v>772</v>
      </c>
      <c r="H516" s="67">
        <v>7637</v>
      </c>
      <c r="I516" s="59"/>
      <c r="J516" s="59"/>
      <c r="K516" s="59"/>
    </row>
    <row r="517" spans="1:11" ht="10.5" x14ac:dyDescent="0.25">
      <c r="A517" s="93">
        <v>513</v>
      </c>
      <c r="C517" s="99" t="s">
        <v>2</v>
      </c>
      <c r="D517" s="67">
        <v>18914</v>
      </c>
      <c r="E517" s="67">
        <v>12009</v>
      </c>
      <c r="F517" s="67">
        <v>56341</v>
      </c>
      <c r="G517" s="67">
        <v>21040</v>
      </c>
      <c r="H517" s="67">
        <v>108305</v>
      </c>
      <c r="I517" s="59"/>
      <c r="J517" s="59"/>
      <c r="K517" s="59"/>
    </row>
    <row r="518" spans="1:11" ht="10.5" x14ac:dyDescent="0.25">
      <c r="A518" s="93">
        <v>514</v>
      </c>
      <c r="C518" s="99" t="s">
        <v>3</v>
      </c>
      <c r="D518" s="67">
        <v>3676</v>
      </c>
      <c r="E518" s="67">
        <v>1486</v>
      </c>
      <c r="F518" s="67">
        <v>8704</v>
      </c>
      <c r="G518" s="67">
        <v>470</v>
      </c>
      <c r="H518" s="67">
        <v>14332</v>
      </c>
      <c r="I518" s="59"/>
      <c r="J518" s="59"/>
      <c r="K518" s="59"/>
    </row>
    <row r="519" spans="1:11" ht="10.5" x14ac:dyDescent="0.25">
      <c r="A519" s="93">
        <v>515</v>
      </c>
      <c r="C519" s="99" t="s">
        <v>0</v>
      </c>
      <c r="D519" s="67">
        <v>6415</v>
      </c>
      <c r="E519" s="67">
        <v>3074</v>
      </c>
      <c r="F519" s="67">
        <v>10372</v>
      </c>
      <c r="G519" s="67">
        <v>875</v>
      </c>
      <c r="H519" s="67">
        <v>20731</v>
      </c>
      <c r="I519" s="59"/>
      <c r="J519" s="59"/>
      <c r="K519" s="59"/>
    </row>
    <row r="520" spans="1:11" ht="10.5" x14ac:dyDescent="0.25">
      <c r="A520" s="93">
        <v>516</v>
      </c>
      <c r="C520" s="99" t="s">
        <v>4</v>
      </c>
      <c r="D520" s="67">
        <v>3</v>
      </c>
      <c r="E520" s="67">
        <v>11</v>
      </c>
      <c r="F520" s="67">
        <v>52</v>
      </c>
      <c r="G520" s="67">
        <v>16</v>
      </c>
      <c r="H520" s="67">
        <v>82</v>
      </c>
      <c r="I520" s="59"/>
      <c r="J520" s="59"/>
      <c r="K520" s="59"/>
    </row>
    <row r="521" spans="1:11" ht="10.5" x14ac:dyDescent="0.25">
      <c r="A521" s="93">
        <v>517</v>
      </c>
      <c r="C521" s="99" t="s">
        <v>5</v>
      </c>
      <c r="D521" s="67">
        <v>2437</v>
      </c>
      <c r="E521" s="67">
        <v>1009</v>
      </c>
      <c r="F521" s="67">
        <v>5513</v>
      </c>
      <c r="G521" s="67">
        <v>324</v>
      </c>
      <c r="H521" s="67">
        <v>9283</v>
      </c>
      <c r="I521" s="59"/>
      <c r="J521" s="59"/>
      <c r="K521" s="59"/>
    </row>
    <row r="522" spans="1:11" ht="10.5" x14ac:dyDescent="0.25">
      <c r="A522" s="93">
        <v>518</v>
      </c>
      <c r="C522" s="99" t="s">
        <v>384</v>
      </c>
      <c r="D522" s="67">
        <v>13245</v>
      </c>
      <c r="E522" s="67">
        <v>7560</v>
      </c>
      <c r="F522" s="67">
        <v>30987</v>
      </c>
      <c r="G522" s="67">
        <v>3981</v>
      </c>
      <c r="H522" s="67">
        <v>55773</v>
      </c>
      <c r="I522" s="59"/>
      <c r="J522" s="59"/>
      <c r="K522" s="59"/>
    </row>
    <row r="523" spans="1:11" ht="10.5" x14ac:dyDescent="0.25">
      <c r="A523" s="93">
        <v>519</v>
      </c>
      <c r="B523" s="100" t="s">
        <v>457</v>
      </c>
      <c r="C523" s="99" t="s">
        <v>1</v>
      </c>
      <c r="D523" s="67">
        <v>52</v>
      </c>
      <c r="E523" s="67">
        <v>19</v>
      </c>
      <c r="F523" s="67">
        <v>235</v>
      </c>
      <c r="G523" s="67">
        <v>26</v>
      </c>
      <c r="H523" s="67">
        <v>336</v>
      </c>
      <c r="I523" s="59"/>
      <c r="J523" s="59"/>
      <c r="K523" s="59"/>
    </row>
    <row r="524" spans="1:11" ht="10.5" x14ac:dyDescent="0.25">
      <c r="A524" s="93">
        <v>520</v>
      </c>
      <c r="C524" s="99" t="s">
        <v>2</v>
      </c>
      <c r="D524" s="67">
        <v>3129</v>
      </c>
      <c r="E524" s="67">
        <v>2017</v>
      </c>
      <c r="F524" s="67">
        <v>9562</v>
      </c>
      <c r="G524" s="67">
        <v>5175</v>
      </c>
      <c r="H524" s="67">
        <v>19886</v>
      </c>
      <c r="I524" s="59"/>
      <c r="J524" s="59"/>
      <c r="K524" s="59"/>
    </row>
    <row r="525" spans="1:11" ht="10.5" x14ac:dyDescent="0.25">
      <c r="A525" s="93">
        <v>521</v>
      </c>
      <c r="C525" s="99" t="s">
        <v>3</v>
      </c>
      <c r="D525" s="67">
        <v>134</v>
      </c>
      <c r="E525" s="67">
        <v>51</v>
      </c>
      <c r="F525" s="67">
        <v>297</v>
      </c>
      <c r="G525" s="67">
        <v>23</v>
      </c>
      <c r="H525" s="67">
        <v>500</v>
      </c>
      <c r="I525" s="59"/>
      <c r="J525" s="59"/>
      <c r="K525" s="59"/>
    </row>
    <row r="526" spans="1:11" ht="10.5" x14ac:dyDescent="0.25">
      <c r="A526" s="93">
        <v>522</v>
      </c>
      <c r="C526" s="99" t="s">
        <v>0</v>
      </c>
      <c r="D526" s="67">
        <v>51</v>
      </c>
      <c r="E526" s="67">
        <v>11</v>
      </c>
      <c r="F526" s="67">
        <v>92</v>
      </c>
      <c r="G526" s="67">
        <v>7</v>
      </c>
      <c r="H526" s="67">
        <v>161</v>
      </c>
      <c r="I526" s="59"/>
      <c r="J526" s="59"/>
      <c r="K526" s="59"/>
    </row>
    <row r="527" spans="1:11" ht="10.5" x14ac:dyDescent="0.25">
      <c r="A527" s="93">
        <v>523</v>
      </c>
      <c r="C527" s="99" t="s">
        <v>4</v>
      </c>
      <c r="D527" s="67">
        <v>0</v>
      </c>
      <c r="E527" s="67">
        <v>3</v>
      </c>
      <c r="F527" s="67">
        <v>12</v>
      </c>
      <c r="G527" s="67">
        <v>8</v>
      </c>
      <c r="H527" s="67">
        <v>23</v>
      </c>
      <c r="I527" s="59"/>
      <c r="J527" s="59"/>
      <c r="K527" s="59"/>
    </row>
    <row r="528" spans="1:11" ht="10.5" x14ac:dyDescent="0.25">
      <c r="A528" s="93">
        <v>524</v>
      </c>
      <c r="C528" s="99" t="s">
        <v>5</v>
      </c>
      <c r="D528" s="67">
        <v>64</v>
      </c>
      <c r="E528" s="67">
        <v>23</v>
      </c>
      <c r="F528" s="67">
        <v>203</v>
      </c>
      <c r="G528" s="67">
        <v>7</v>
      </c>
      <c r="H528" s="67">
        <v>304</v>
      </c>
      <c r="I528" s="59"/>
      <c r="J528" s="59"/>
      <c r="K528" s="59"/>
    </row>
    <row r="529" spans="1:11" ht="10.5" x14ac:dyDescent="0.25">
      <c r="A529" s="93">
        <v>525</v>
      </c>
      <c r="C529" s="99" t="s">
        <v>384</v>
      </c>
      <c r="D529" s="67">
        <v>4681</v>
      </c>
      <c r="E529" s="67">
        <v>2901</v>
      </c>
      <c r="F529" s="67">
        <v>9778</v>
      </c>
      <c r="G529" s="67">
        <v>1882</v>
      </c>
      <c r="H529" s="67">
        <v>19235</v>
      </c>
      <c r="I529" s="59"/>
      <c r="J529" s="59"/>
      <c r="K529" s="59"/>
    </row>
    <row r="530" spans="1:11" ht="10.5" x14ac:dyDescent="0.25">
      <c r="A530" s="93">
        <v>526</v>
      </c>
      <c r="B530" s="100" t="s">
        <v>458</v>
      </c>
      <c r="C530" s="99" t="s">
        <v>1</v>
      </c>
      <c r="D530" s="67">
        <v>1388</v>
      </c>
      <c r="E530" s="67">
        <v>855</v>
      </c>
      <c r="F530" s="67">
        <v>5251</v>
      </c>
      <c r="G530" s="67">
        <v>567</v>
      </c>
      <c r="H530" s="67">
        <v>8062</v>
      </c>
      <c r="I530" s="59"/>
      <c r="J530" s="59"/>
      <c r="K530" s="59"/>
    </row>
    <row r="531" spans="1:11" ht="10.5" x14ac:dyDescent="0.25">
      <c r="A531" s="93">
        <v>527</v>
      </c>
      <c r="C531" s="99" t="s">
        <v>2</v>
      </c>
      <c r="D531" s="67">
        <v>21998</v>
      </c>
      <c r="E531" s="67">
        <v>12739</v>
      </c>
      <c r="F531" s="67">
        <v>55290</v>
      </c>
      <c r="G531" s="67">
        <v>13794</v>
      </c>
      <c r="H531" s="67">
        <v>103831</v>
      </c>
      <c r="I531" s="59"/>
      <c r="J531" s="59"/>
      <c r="K531" s="59"/>
    </row>
    <row r="532" spans="1:11" ht="10.5" x14ac:dyDescent="0.25">
      <c r="A532" s="93">
        <v>528</v>
      </c>
      <c r="C532" s="99" t="s">
        <v>3</v>
      </c>
      <c r="D532" s="67">
        <v>12831</v>
      </c>
      <c r="E532" s="67">
        <v>2720</v>
      </c>
      <c r="F532" s="67">
        <v>26036</v>
      </c>
      <c r="G532" s="67">
        <v>882</v>
      </c>
      <c r="H532" s="67">
        <v>42465</v>
      </c>
      <c r="I532" s="59"/>
      <c r="J532" s="59"/>
      <c r="K532" s="59"/>
    </row>
    <row r="533" spans="1:11" ht="10.5" x14ac:dyDescent="0.25">
      <c r="A533" s="93">
        <v>529</v>
      </c>
      <c r="C533" s="99" t="s">
        <v>0</v>
      </c>
      <c r="D533" s="67">
        <v>10787</v>
      </c>
      <c r="E533" s="67">
        <v>3504</v>
      </c>
      <c r="F533" s="67">
        <v>14074</v>
      </c>
      <c r="G533" s="67">
        <v>583</v>
      </c>
      <c r="H533" s="67">
        <v>28941</v>
      </c>
      <c r="I533" s="59"/>
      <c r="J533" s="59"/>
      <c r="K533" s="59"/>
    </row>
    <row r="534" spans="1:11" ht="10.5" x14ac:dyDescent="0.25">
      <c r="A534" s="93">
        <v>530</v>
      </c>
      <c r="C534" s="99" t="s">
        <v>4</v>
      </c>
      <c r="D534" s="67">
        <v>26</v>
      </c>
      <c r="E534" s="67">
        <v>17</v>
      </c>
      <c r="F534" s="67">
        <v>65</v>
      </c>
      <c r="G534" s="67">
        <v>14</v>
      </c>
      <c r="H534" s="67">
        <v>115</v>
      </c>
      <c r="I534" s="59"/>
      <c r="J534" s="59"/>
      <c r="K534" s="59"/>
    </row>
    <row r="535" spans="1:11" ht="10.5" x14ac:dyDescent="0.25">
      <c r="A535" s="93">
        <v>531</v>
      </c>
      <c r="C535" s="99" t="s">
        <v>5</v>
      </c>
      <c r="D535" s="67">
        <v>5060</v>
      </c>
      <c r="E535" s="67">
        <v>2047</v>
      </c>
      <c r="F535" s="67">
        <v>11584</v>
      </c>
      <c r="G535" s="67">
        <v>479</v>
      </c>
      <c r="H535" s="67">
        <v>19172</v>
      </c>
      <c r="I535" s="59"/>
      <c r="J535" s="59"/>
      <c r="K535" s="59"/>
    </row>
    <row r="536" spans="1:11" ht="10.5" x14ac:dyDescent="0.25">
      <c r="A536" s="93">
        <v>532</v>
      </c>
      <c r="C536" s="99" t="s">
        <v>384</v>
      </c>
      <c r="D536" s="67">
        <v>16626</v>
      </c>
      <c r="E536" s="67">
        <v>9457</v>
      </c>
      <c r="F536" s="67">
        <v>37732</v>
      </c>
      <c r="G536" s="67">
        <v>4486</v>
      </c>
      <c r="H536" s="67">
        <v>68297</v>
      </c>
      <c r="I536" s="59"/>
      <c r="J536" s="59"/>
      <c r="K536" s="59"/>
    </row>
    <row r="537" spans="1:11" ht="10.5" x14ac:dyDescent="0.25">
      <c r="A537" s="93">
        <v>533</v>
      </c>
      <c r="B537" s="100" t="s">
        <v>459</v>
      </c>
      <c r="C537" s="99" t="s">
        <v>1</v>
      </c>
      <c r="D537" s="67">
        <v>232</v>
      </c>
      <c r="E537" s="67">
        <v>260</v>
      </c>
      <c r="F537" s="67">
        <v>1923</v>
      </c>
      <c r="G537" s="67">
        <v>626</v>
      </c>
      <c r="H537" s="67">
        <v>3042</v>
      </c>
      <c r="I537" s="59"/>
      <c r="J537" s="59"/>
      <c r="K537" s="59"/>
    </row>
    <row r="538" spans="1:11" ht="10.5" x14ac:dyDescent="0.25">
      <c r="A538" s="93">
        <v>534</v>
      </c>
      <c r="C538" s="99" t="s">
        <v>2</v>
      </c>
      <c r="D538" s="67">
        <v>2233</v>
      </c>
      <c r="E538" s="67">
        <v>1908</v>
      </c>
      <c r="F538" s="67">
        <v>14289</v>
      </c>
      <c r="G538" s="67">
        <v>4861</v>
      </c>
      <c r="H538" s="67">
        <v>23298</v>
      </c>
      <c r="I538" s="59"/>
      <c r="J538" s="59"/>
      <c r="K538" s="59"/>
    </row>
    <row r="539" spans="1:11" ht="10.5" x14ac:dyDescent="0.25">
      <c r="A539" s="93">
        <v>535</v>
      </c>
      <c r="C539" s="99" t="s">
        <v>3</v>
      </c>
      <c r="D539" s="67">
        <v>60</v>
      </c>
      <c r="E539" s="67">
        <v>83</v>
      </c>
      <c r="F539" s="67">
        <v>519</v>
      </c>
      <c r="G539" s="67">
        <v>25</v>
      </c>
      <c r="H539" s="67">
        <v>684</v>
      </c>
      <c r="I539" s="59"/>
      <c r="J539" s="59"/>
      <c r="K539" s="59"/>
    </row>
    <row r="540" spans="1:11" ht="10.5" x14ac:dyDescent="0.25">
      <c r="A540" s="93">
        <v>536</v>
      </c>
      <c r="C540" s="99" t="s">
        <v>0</v>
      </c>
      <c r="D540" s="67">
        <v>688</v>
      </c>
      <c r="E540" s="67">
        <v>234</v>
      </c>
      <c r="F540" s="67">
        <v>1141</v>
      </c>
      <c r="G540" s="67">
        <v>123</v>
      </c>
      <c r="H540" s="67">
        <v>2188</v>
      </c>
      <c r="I540" s="59"/>
      <c r="J540" s="59"/>
      <c r="K540" s="59"/>
    </row>
    <row r="541" spans="1:11" ht="10.5" x14ac:dyDescent="0.25">
      <c r="A541" s="93">
        <v>537</v>
      </c>
      <c r="C541" s="99" t="s">
        <v>4</v>
      </c>
      <c r="D541" s="67">
        <v>66</v>
      </c>
      <c r="E541" s="67">
        <v>57</v>
      </c>
      <c r="F541" s="67">
        <v>461</v>
      </c>
      <c r="G541" s="67">
        <v>90</v>
      </c>
      <c r="H541" s="67">
        <v>665</v>
      </c>
      <c r="I541" s="59"/>
      <c r="J541" s="59"/>
      <c r="K541" s="59"/>
    </row>
    <row r="542" spans="1:11" ht="10.5" x14ac:dyDescent="0.25">
      <c r="A542" s="93">
        <v>538</v>
      </c>
      <c r="C542" s="99" t="s">
        <v>5</v>
      </c>
      <c r="D542" s="67">
        <v>31</v>
      </c>
      <c r="E542" s="67">
        <v>46</v>
      </c>
      <c r="F542" s="67">
        <v>277</v>
      </c>
      <c r="G542" s="67">
        <v>37</v>
      </c>
      <c r="H542" s="67">
        <v>392</v>
      </c>
      <c r="I542" s="59"/>
      <c r="J542" s="59"/>
      <c r="K542" s="59"/>
    </row>
    <row r="543" spans="1:11" ht="10.5" x14ac:dyDescent="0.25">
      <c r="A543" s="93">
        <v>539</v>
      </c>
      <c r="C543" s="99" t="s">
        <v>384</v>
      </c>
      <c r="D543" s="67">
        <v>5564</v>
      </c>
      <c r="E543" s="67">
        <v>5891</v>
      </c>
      <c r="F543" s="67">
        <v>38111</v>
      </c>
      <c r="G543" s="67">
        <v>4178</v>
      </c>
      <c r="H543" s="67">
        <v>53747</v>
      </c>
      <c r="I543" s="59"/>
      <c r="J543" s="59"/>
      <c r="K543" s="59"/>
    </row>
    <row r="544" spans="1:11" ht="10.5" x14ac:dyDescent="0.25">
      <c r="A544" s="93">
        <v>540</v>
      </c>
      <c r="B544" s="100" t="s">
        <v>460</v>
      </c>
      <c r="C544" s="99" t="s">
        <v>1</v>
      </c>
      <c r="D544" s="67">
        <v>158</v>
      </c>
      <c r="E544" s="67">
        <v>139</v>
      </c>
      <c r="F544" s="67">
        <v>1086</v>
      </c>
      <c r="G544" s="67">
        <v>184</v>
      </c>
      <c r="H544" s="67">
        <v>1564</v>
      </c>
      <c r="I544" s="59"/>
      <c r="J544" s="59"/>
      <c r="K544" s="59"/>
    </row>
    <row r="545" spans="1:11" ht="10.5" x14ac:dyDescent="0.25">
      <c r="A545" s="93">
        <v>541</v>
      </c>
      <c r="C545" s="99" t="s">
        <v>2</v>
      </c>
      <c r="D545" s="67">
        <v>8555</v>
      </c>
      <c r="E545" s="67">
        <v>5676</v>
      </c>
      <c r="F545" s="67">
        <v>28735</v>
      </c>
      <c r="G545" s="67">
        <v>16083</v>
      </c>
      <c r="H545" s="67">
        <v>59044</v>
      </c>
      <c r="I545" s="59"/>
      <c r="J545" s="59"/>
      <c r="K545" s="59"/>
    </row>
    <row r="546" spans="1:11" ht="10.5" x14ac:dyDescent="0.25">
      <c r="A546" s="93">
        <v>542</v>
      </c>
      <c r="C546" s="99" t="s">
        <v>3</v>
      </c>
      <c r="D546" s="67">
        <v>204</v>
      </c>
      <c r="E546" s="67">
        <v>59</v>
      </c>
      <c r="F546" s="67">
        <v>494</v>
      </c>
      <c r="G546" s="67">
        <v>33</v>
      </c>
      <c r="H546" s="67">
        <v>789</v>
      </c>
      <c r="I546" s="59"/>
      <c r="J546" s="59"/>
      <c r="K546" s="59"/>
    </row>
    <row r="547" spans="1:11" ht="10.5" x14ac:dyDescent="0.25">
      <c r="A547" s="93">
        <v>543</v>
      </c>
      <c r="C547" s="99" t="s">
        <v>0</v>
      </c>
      <c r="D547" s="67">
        <v>90</v>
      </c>
      <c r="E547" s="67">
        <v>48</v>
      </c>
      <c r="F547" s="67">
        <v>247</v>
      </c>
      <c r="G547" s="67">
        <v>26</v>
      </c>
      <c r="H547" s="67">
        <v>418</v>
      </c>
      <c r="I547" s="59"/>
      <c r="J547" s="59"/>
      <c r="K547" s="59"/>
    </row>
    <row r="548" spans="1:11" ht="10.5" x14ac:dyDescent="0.25">
      <c r="A548" s="93">
        <v>544</v>
      </c>
      <c r="C548" s="99" t="s">
        <v>4</v>
      </c>
      <c r="D548" s="67">
        <v>29</v>
      </c>
      <c r="E548" s="67">
        <v>17</v>
      </c>
      <c r="F548" s="67">
        <v>131</v>
      </c>
      <c r="G548" s="67">
        <v>37</v>
      </c>
      <c r="H548" s="67">
        <v>209</v>
      </c>
      <c r="I548" s="59"/>
      <c r="J548" s="59"/>
      <c r="K548" s="59"/>
    </row>
    <row r="549" spans="1:11" ht="10.5" x14ac:dyDescent="0.25">
      <c r="A549" s="93">
        <v>545</v>
      </c>
      <c r="C549" s="99" t="s">
        <v>5</v>
      </c>
      <c r="D549" s="67">
        <v>130</v>
      </c>
      <c r="E549" s="67">
        <v>89</v>
      </c>
      <c r="F549" s="67">
        <v>666</v>
      </c>
      <c r="G549" s="67">
        <v>119</v>
      </c>
      <c r="H549" s="67">
        <v>994</v>
      </c>
      <c r="I549" s="59"/>
      <c r="J549" s="59"/>
      <c r="K549" s="59"/>
    </row>
    <row r="550" spans="1:11" ht="10.5" x14ac:dyDescent="0.25">
      <c r="A550" s="93">
        <v>546</v>
      </c>
      <c r="C550" s="99" t="s">
        <v>384</v>
      </c>
      <c r="D550" s="67">
        <v>18348</v>
      </c>
      <c r="E550" s="67">
        <v>11113</v>
      </c>
      <c r="F550" s="67">
        <v>45233</v>
      </c>
      <c r="G550" s="67">
        <v>9380</v>
      </c>
      <c r="H550" s="67">
        <v>84077</v>
      </c>
      <c r="I550" s="59"/>
      <c r="J550" s="59"/>
      <c r="K550" s="59"/>
    </row>
    <row r="551" spans="1:11" ht="10.5" x14ac:dyDescent="0.25">
      <c r="A551" s="93">
        <v>547</v>
      </c>
      <c r="B551" s="100" t="s">
        <v>461</v>
      </c>
      <c r="C551" s="99" t="s">
        <v>1</v>
      </c>
      <c r="D551" s="67">
        <v>4</v>
      </c>
      <c r="E551" s="67">
        <v>0</v>
      </c>
      <c r="F551" s="67">
        <v>22</v>
      </c>
      <c r="G551" s="67">
        <v>6</v>
      </c>
      <c r="H551" s="67">
        <v>31</v>
      </c>
      <c r="I551" s="59"/>
      <c r="J551" s="59"/>
      <c r="K551" s="59"/>
    </row>
    <row r="552" spans="1:11" ht="10.5" x14ac:dyDescent="0.25">
      <c r="A552" s="93">
        <v>548</v>
      </c>
      <c r="C552" s="99" t="s">
        <v>2</v>
      </c>
      <c r="D552" s="67">
        <v>389</v>
      </c>
      <c r="E552" s="67">
        <v>219</v>
      </c>
      <c r="F552" s="67">
        <v>1502</v>
      </c>
      <c r="G552" s="67">
        <v>1303</v>
      </c>
      <c r="H552" s="67">
        <v>3414</v>
      </c>
      <c r="I552" s="59"/>
      <c r="J552" s="59"/>
      <c r="K552" s="59"/>
    </row>
    <row r="553" spans="1:11" ht="10.5" x14ac:dyDescent="0.25">
      <c r="A553" s="93">
        <v>549</v>
      </c>
      <c r="C553" s="99" t="s">
        <v>3</v>
      </c>
      <c r="D553" s="67">
        <v>7</v>
      </c>
      <c r="E553" s="67">
        <v>0</v>
      </c>
      <c r="F553" s="67">
        <v>26</v>
      </c>
      <c r="G553" s="67">
        <v>3</v>
      </c>
      <c r="H553" s="67">
        <v>34</v>
      </c>
      <c r="I553" s="59"/>
      <c r="J553" s="59"/>
      <c r="K553" s="59"/>
    </row>
    <row r="554" spans="1:11" ht="10.5" x14ac:dyDescent="0.25">
      <c r="A554" s="93">
        <v>550</v>
      </c>
      <c r="C554" s="99" t="s">
        <v>0</v>
      </c>
      <c r="D554" s="67">
        <v>10</v>
      </c>
      <c r="E554" s="67">
        <v>3</v>
      </c>
      <c r="F554" s="67">
        <v>12</v>
      </c>
      <c r="G554" s="67">
        <v>0</v>
      </c>
      <c r="H554" s="67">
        <v>31</v>
      </c>
      <c r="I554" s="59"/>
      <c r="J554" s="59"/>
      <c r="K554" s="59"/>
    </row>
    <row r="555" spans="1:11" ht="10.5" x14ac:dyDescent="0.25">
      <c r="A555" s="93">
        <v>551</v>
      </c>
      <c r="C555" s="99" t="s">
        <v>4</v>
      </c>
      <c r="D555" s="67">
        <v>0</v>
      </c>
      <c r="E555" s="67">
        <v>4</v>
      </c>
      <c r="F555" s="67">
        <v>7</v>
      </c>
      <c r="G555" s="67">
        <v>0</v>
      </c>
      <c r="H555" s="67">
        <v>6</v>
      </c>
      <c r="I555" s="59"/>
      <c r="J555" s="59"/>
      <c r="K555" s="59"/>
    </row>
    <row r="556" spans="1:11" ht="10.5" x14ac:dyDescent="0.25">
      <c r="A556" s="93">
        <v>552</v>
      </c>
      <c r="C556" s="99" t="s">
        <v>5</v>
      </c>
      <c r="D556" s="67">
        <v>3</v>
      </c>
      <c r="E556" s="67">
        <v>4</v>
      </c>
      <c r="F556" s="67">
        <v>21</v>
      </c>
      <c r="G556" s="67">
        <v>0</v>
      </c>
      <c r="H556" s="67">
        <v>32</v>
      </c>
      <c r="I556" s="59"/>
      <c r="J556" s="59"/>
      <c r="K556" s="59"/>
    </row>
    <row r="557" spans="1:11" ht="10.5" x14ac:dyDescent="0.25">
      <c r="A557" s="93">
        <v>553</v>
      </c>
      <c r="C557" s="99" t="s">
        <v>384</v>
      </c>
      <c r="D557" s="67">
        <v>525</v>
      </c>
      <c r="E557" s="67">
        <v>302</v>
      </c>
      <c r="F557" s="67">
        <v>1202</v>
      </c>
      <c r="G557" s="67">
        <v>386</v>
      </c>
      <c r="H557" s="67">
        <v>2414</v>
      </c>
      <c r="I557" s="59"/>
      <c r="J557" s="59"/>
      <c r="K557" s="59"/>
    </row>
    <row r="558" spans="1:11" ht="10.5" x14ac:dyDescent="0.25">
      <c r="A558" s="93">
        <v>554</v>
      </c>
      <c r="B558" s="101" t="s">
        <v>6</v>
      </c>
      <c r="C558" s="102" t="s">
        <v>1</v>
      </c>
      <c r="D558" s="103">
        <v>25672</v>
      </c>
      <c r="E558" s="103">
        <v>23395</v>
      </c>
      <c r="F558" s="103">
        <v>131683</v>
      </c>
      <c r="G558" s="103">
        <v>23742</v>
      </c>
      <c r="H558" s="103">
        <v>204493</v>
      </c>
      <c r="I558" s="59"/>
      <c r="J558" s="59"/>
      <c r="K558" s="59"/>
    </row>
    <row r="559" spans="1:11" ht="10.5" x14ac:dyDescent="0.25">
      <c r="A559" s="93">
        <v>555</v>
      </c>
      <c r="B559" s="104"/>
      <c r="C559" s="102" t="s">
        <v>2</v>
      </c>
      <c r="D559" s="103">
        <v>392899</v>
      </c>
      <c r="E559" s="103">
        <v>271748</v>
      </c>
      <c r="F559" s="103">
        <v>1313580</v>
      </c>
      <c r="G559" s="103">
        <v>679524</v>
      </c>
      <c r="H559" s="103">
        <v>2657748</v>
      </c>
      <c r="I559" s="59"/>
      <c r="J559" s="59"/>
      <c r="K559" s="59"/>
    </row>
    <row r="560" spans="1:11" ht="10.5" x14ac:dyDescent="0.25">
      <c r="A560" s="93">
        <v>556</v>
      </c>
      <c r="B560" s="104"/>
      <c r="C560" s="102" t="s">
        <v>3</v>
      </c>
      <c r="D560" s="103">
        <v>49745</v>
      </c>
      <c r="E560" s="103">
        <v>23087</v>
      </c>
      <c r="F560" s="103">
        <v>133531</v>
      </c>
      <c r="G560" s="103">
        <v>7701</v>
      </c>
      <c r="H560" s="103">
        <v>214058</v>
      </c>
      <c r="I560" s="59"/>
      <c r="J560" s="59"/>
      <c r="K560" s="59"/>
    </row>
    <row r="561" spans="1:11" ht="10.5" x14ac:dyDescent="0.25">
      <c r="A561" s="93">
        <v>557</v>
      </c>
      <c r="B561" s="104"/>
      <c r="C561" s="102" t="s">
        <v>0</v>
      </c>
      <c r="D561" s="103">
        <v>79219</v>
      </c>
      <c r="E561" s="103">
        <v>39399</v>
      </c>
      <c r="F561" s="103">
        <v>141429</v>
      </c>
      <c r="G561" s="103">
        <v>12981</v>
      </c>
      <c r="H561" s="103">
        <v>273028</v>
      </c>
      <c r="I561" s="59"/>
      <c r="J561" s="59"/>
      <c r="K561" s="59"/>
    </row>
    <row r="562" spans="1:11" ht="10.5" x14ac:dyDescent="0.25">
      <c r="A562" s="93">
        <v>558</v>
      </c>
      <c r="B562" s="104"/>
      <c r="C562" s="102" t="s">
        <v>4</v>
      </c>
      <c r="D562" s="103">
        <v>8686</v>
      </c>
      <c r="E562" s="103">
        <v>5024</v>
      </c>
      <c r="F562" s="103">
        <v>21212</v>
      </c>
      <c r="G562" s="103">
        <v>11728</v>
      </c>
      <c r="H562" s="103">
        <v>46645</v>
      </c>
      <c r="I562" s="59"/>
      <c r="J562" s="59"/>
      <c r="K562" s="59"/>
    </row>
    <row r="563" spans="1:11" ht="10.5" x14ac:dyDescent="0.25">
      <c r="A563" s="93">
        <v>559</v>
      </c>
      <c r="B563" s="104"/>
      <c r="C563" s="102" t="s">
        <v>5</v>
      </c>
      <c r="D563" s="103">
        <v>27333</v>
      </c>
      <c r="E563" s="103">
        <v>12052</v>
      </c>
      <c r="F563" s="103">
        <v>70700</v>
      </c>
      <c r="G563" s="103">
        <v>5221</v>
      </c>
      <c r="H563" s="103">
        <v>115311</v>
      </c>
      <c r="I563" s="59"/>
      <c r="J563" s="59"/>
      <c r="K563" s="59"/>
    </row>
    <row r="564" spans="1:11" ht="10.5" x14ac:dyDescent="0.25">
      <c r="A564" s="93">
        <v>560</v>
      </c>
      <c r="B564" s="104"/>
      <c r="C564" s="102" t="s">
        <v>384</v>
      </c>
      <c r="D564" s="103">
        <v>510492</v>
      </c>
      <c r="E564" s="103">
        <v>347943</v>
      </c>
      <c r="F564" s="103">
        <v>1422344</v>
      </c>
      <c r="G564" s="103">
        <v>272940</v>
      </c>
      <c r="H564" s="103">
        <v>2553723</v>
      </c>
      <c r="I564" s="59"/>
      <c r="J564" s="59"/>
      <c r="K564" s="59"/>
    </row>
    <row r="565" spans="1:11" ht="10.5" x14ac:dyDescent="0.25">
      <c r="A565" s="105"/>
      <c r="I565" s="59"/>
      <c r="J565" s="59"/>
      <c r="K565" s="59"/>
    </row>
    <row r="566" spans="1:11" ht="10.5" x14ac:dyDescent="0.25">
      <c r="I566" s="59"/>
      <c r="J566" s="59"/>
      <c r="K566" s="59"/>
    </row>
    <row r="567" spans="1:11" ht="10.5" x14ac:dyDescent="0.25">
      <c r="A567" s="105"/>
      <c r="B567" s="105"/>
      <c r="I567" s="59"/>
      <c r="J567" s="59"/>
      <c r="K567" s="59"/>
    </row>
    <row r="568" spans="1:11" ht="10.5" x14ac:dyDescent="0.25">
      <c r="I568" s="59"/>
      <c r="J568" s="59"/>
      <c r="K568" s="59"/>
    </row>
    <row r="569" spans="1:11" ht="10.5" x14ac:dyDescent="0.25">
      <c r="A569" s="105"/>
      <c r="B569" s="105"/>
      <c r="I569" s="59"/>
      <c r="J569" s="59"/>
      <c r="K569" s="59"/>
    </row>
    <row r="570" spans="1:11" ht="10.5" x14ac:dyDescent="0.25">
      <c r="A570" s="105"/>
      <c r="B570" s="105"/>
      <c r="I570" s="59"/>
      <c r="J570" s="59"/>
      <c r="K570" s="59"/>
    </row>
    <row r="571" spans="1:11" ht="10.5" x14ac:dyDescent="0.25">
      <c r="A571" s="105"/>
      <c r="B571" s="105"/>
      <c r="I571" s="59"/>
      <c r="J571" s="59"/>
      <c r="K571" s="59"/>
    </row>
    <row r="572" spans="1:11" ht="10.5" x14ac:dyDescent="0.25">
      <c r="I572" s="59"/>
      <c r="J572" s="59"/>
      <c r="K572" s="59"/>
    </row>
    <row r="573" spans="1:11" ht="10.5" x14ac:dyDescent="0.25">
      <c r="I573" s="59"/>
      <c r="J573" s="59"/>
      <c r="K573" s="59"/>
    </row>
    <row r="574" spans="1:11" ht="10.5" x14ac:dyDescent="0.25">
      <c r="I574" s="59"/>
      <c r="J574" s="59"/>
      <c r="K574" s="59"/>
    </row>
    <row r="576" spans="1:11" ht="10.5" x14ac:dyDescent="0.25">
      <c r="I576" s="59"/>
      <c r="J576" s="59"/>
      <c r="K576" s="59"/>
    </row>
    <row r="577" spans="1:11" s="107" customFormat="1" ht="10.5" x14ac:dyDescent="0.25">
      <c r="A577" s="106"/>
      <c r="G577" s="59"/>
    </row>
    <row r="578" spans="1:11" ht="10.5" x14ac:dyDescent="0.25">
      <c r="G578" s="107"/>
      <c r="I578" s="59"/>
      <c r="J578" s="59"/>
      <c r="K578" s="59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workbookViewId="0">
      <selection activeCell="R1" sqref="R1"/>
    </sheetView>
  </sheetViews>
  <sheetFormatPr defaultColWidth="9.08984375" defaultRowHeight="13" x14ac:dyDescent="0.3"/>
  <cols>
    <col min="1" max="2" width="3" style="109" customWidth="1"/>
    <col min="3" max="3" width="14" style="109" customWidth="1"/>
    <col min="4" max="4" width="11.08984375" style="109" customWidth="1"/>
    <col min="5" max="5" width="4.81640625" style="109" customWidth="1"/>
    <col min="6" max="6" width="11.08984375" style="109" customWidth="1"/>
    <col min="7" max="7" width="4.81640625" style="109" customWidth="1"/>
    <col min="8" max="8" width="11.08984375" style="109" customWidth="1"/>
    <col min="9" max="9" width="4.81640625" style="109" customWidth="1"/>
    <col min="10" max="10" width="11.08984375" style="109" customWidth="1"/>
    <col min="11" max="11" width="4.7265625" style="109" customWidth="1"/>
    <col min="12" max="12" width="11.08984375" style="109" customWidth="1"/>
    <col min="13" max="13" width="4.81640625" style="109" customWidth="1"/>
    <col min="14" max="14" width="2.26953125" style="109" customWidth="1"/>
    <col min="15" max="16" width="9.08984375" style="109"/>
    <col min="17" max="21" width="9.08984375" style="110"/>
    <col min="22" max="22" width="14.26953125" style="111" bestFit="1" customWidth="1"/>
    <col min="23" max="23" width="9.08984375" style="110"/>
    <col min="24" max="16384" width="9.08984375" style="109"/>
  </cols>
  <sheetData>
    <row r="1" spans="1:24" ht="28.5" customHeight="1" x14ac:dyDescent="0.3">
      <c r="A1" s="150" t="s">
        <v>473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08"/>
      <c r="O1" s="108"/>
    </row>
    <row r="2" spans="1:24" ht="19.5" customHeight="1" x14ac:dyDescent="0.35">
      <c r="C2" s="112" t="s">
        <v>462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463</v>
      </c>
      <c r="P2" s="113"/>
      <c r="Q2" s="115"/>
      <c r="R2" s="115"/>
      <c r="S2" s="115"/>
    </row>
    <row r="3" spans="1:24" ht="14.25" customHeight="1" x14ac:dyDescent="0.3">
      <c r="A3" s="116" t="s">
        <v>464</v>
      </c>
      <c r="D3" s="117">
        <v>18</v>
      </c>
      <c r="O3" s="111"/>
      <c r="P3" s="111"/>
      <c r="Q3" s="118">
        <v>4</v>
      </c>
      <c r="R3" s="111"/>
      <c r="S3" s="111"/>
      <c r="T3" s="111"/>
    </row>
    <row r="4" spans="1:24" ht="8.25" customHeight="1" x14ac:dyDescent="0.3">
      <c r="O4" s="111"/>
      <c r="P4" s="111"/>
      <c r="Q4" s="111"/>
    </row>
    <row r="5" spans="1:24" ht="11.25" customHeight="1" x14ac:dyDescent="0.3">
      <c r="D5" s="152" t="s">
        <v>465</v>
      </c>
      <c r="E5" s="152"/>
      <c r="F5" s="152" t="s">
        <v>466</v>
      </c>
      <c r="G5" s="152"/>
      <c r="H5" s="152" t="s">
        <v>477</v>
      </c>
      <c r="I5" s="152"/>
      <c r="J5" s="152" t="s">
        <v>476</v>
      </c>
      <c r="K5" s="152"/>
      <c r="L5" s="152" t="s">
        <v>6</v>
      </c>
      <c r="M5" s="152"/>
      <c r="O5" s="111"/>
      <c r="P5" s="111"/>
      <c r="Q5" s="111"/>
    </row>
    <row r="6" spans="1:24" ht="14.25" customHeight="1" x14ac:dyDescent="0.3">
      <c r="B6" s="119"/>
      <c r="C6" s="120"/>
      <c r="D6" s="121" t="s">
        <v>218</v>
      </c>
      <c r="E6" s="122" t="s">
        <v>467</v>
      </c>
      <c r="F6" s="121" t="s">
        <v>218</v>
      </c>
      <c r="G6" s="122" t="s">
        <v>467</v>
      </c>
      <c r="H6" s="121" t="s">
        <v>218</v>
      </c>
      <c r="I6" s="122" t="s">
        <v>467</v>
      </c>
      <c r="J6" s="121" t="s">
        <v>218</v>
      </c>
      <c r="K6" s="122" t="s">
        <v>467</v>
      </c>
      <c r="L6" s="121" t="s">
        <v>218</v>
      </c>
      <c r="M6" s="122" t="s">
        <v>467</v>
      </c>
      <c r="N6" s="123">
        <v>1</v>
      </c>
      <c r="O6" s="124" t="s">
        <v>1</v>
      </c>
      <c r="P6" s="125">
        <f>VLOOKUP($B7,$B$7:$M$13,2+$Q$3*2-1)</f>
        <v>522</v>
      </c>
      <c r="Q6" s="125">
        <f>P6+0.00001*B7</f>
        <v>522.00000999999997</v>
      </c>
      <c r="R6" s="125">
        <f>RANK(Q6,Q$6:Q$12)</f>
        <v>3</v>
      </c>
      <c r="S6" s="125" t="str">
        <f>VLOOKUP(MATCH(B7,R$6:R$12,0),N$6:P$12,2)</f>
        <v>Christianity</v>
      </c>
      <c r="T6" s="125">
        <f>VLOOKUP(MATCH(B7,R$6:R$12,0),N$6:P$12,3)</f>
        <v>14987</v>
      </c>
      <c r="U6" s="126" t="s">
        <v>381</v>
      </c>
      <c r="V6" s="126" t="s">
        <v>169</v>
      </c>
      <c r="W6" s="126" t="s">
        <v>1</v>
      </c>
      <c r="X6" s="111"/>
    </row>
    <row r="7" spans="1:24" ht="17.25" customHeight="1" x14ac:dyDescent="0.3">
      <c r="A7" s="111"/>
      <c r="B7" s="127">
        <v>1</v>
      </c>
      <c r="C7" s="128" t="s">
        <v>1</v>
      </c>
      <c r="D7" s="129">
        <f>VLOOKUP($D$3*7-7+$B7,'Data (4)'!$A$5:$H$564,4)</f>
        <v>264</v>
      </c>
      <c r="E7" s="130">
        <f>D7/SUM(D$7:D$13)*100</f>
        <v>1.2473423104181431</v>
      </c>
      <c r="F7" s="129">
        <f>VLOOKUP($D$3*7-7+$B7,'Data (4)'!$A$5:$H$564,5)</f>
        <v>427</v>
      </c>
      <c r="G7" s="130">
        <f>F7/SUM(F$7:F$13)*100</f>
        <v>2.8138385502471173</v>
      </c>
      <c r="H7" s="129">
        <f>VLOOKUP($D$3*7-7+$B7,'Data (4)'!$A$5:$H$564,6)</f>
        <v>2679</v>
      </c>
      <c r="I7" s="130">
        <f>H7/SUM(H$7:H$13)*100</f>
        <v>3.2217719144228107</v>
      </c>
      <c r="J7" s="129">
        <f>VLOOKUP($D$3*7-7+$B7,'Data (4)'!$A$5:$H$564,7)</f>
        <v>522</v>
      </c>
      <c r="K7" s="130">
        <f>J7/SUM(J$7:J$13)*100</f>
        <v>2.5614603268070071</v>
      </c>
      <c r="L7" s="131">
        <f>SUM(D7,F7,H7,J7)</f>
        <v>3892</v>
      </c>
      <c r="M7" s="130">
        <f>L7/SUM(L$7:L$13)*100</f>
        <v>2.7825440402653854</v>
      </c>
      <c r="N7" s="123">
        <v>2</v>
      </c>
      <c r="O7" s="132" t="s">
        <v>2</v>
      </c>
      <c r="P7" s="125">
        <f t="shared" ref="P7:P12" si="0">VLOOKUP($B8,$B$7:$M$13,2+$Q$3*2-1)</f>
        <v>14987</v>
      </c>
      <c r="Q7" s="125">
        <f t="shared" ref="Q7:Q12" si="1">P7+0.00001*B8</f>
        <v>14987.000019999999</v>
      </c>
      <c r="R7" s="125">
        <f t="shared" ref="R7:R12" si="2">RANK(Q7,Q$6:Q$12)</f>
        <v>1</v>
      </c>
      <c r="S7" s="125" t="str">
        <f t="shared" ref="S7:S12" si="3">VLOOKUP(MATCH(B8,R$6:R$12,0),N$6:P$12,2)</f>
        <v>No Religion</v>
      </c>
      <c r="T7" s="125">
        <f t="shared" ref="T7:T12" si="4">VLOOKUP(MATCH(B8,R$6:R$12,0),N$6:P$12,3)</f>
        <v>4269</v>
      </c>
      <c r="U7" s="126" t="s">
        <v>382</v>
      </c>
      <c r="V7" s="126" t="s">
        <v>162</v>
      </c>
      <c r="W7" s="126" t="s">
        <v>2</v>
      </c>
      <c r="X7" s="111"/>
    </row>
    <row r="8" spans="1:24" ht="17.25" customHeight="1" x14ac:dyDescent="0.3">
      <c r="A8" s="111"/>
      <c r="B8" s="127">
        <v>2</v>
      </c>
      <c r="C8" s="133" t="s">
        <v>2</v>
      </c>
      <c r="D8" s="129">
        <f>VLOOKUP($D$3*7-7+$B8,'Data (4)'!$A$5:$H$564,4)</f>
        <v>6959</v>
      </c>
      <c r="E8" s="130">
        <f t="shared" ref="E8:G13" si="5">D8/SUM(D$7:D$13)*100</f>
        <v>32.879754311363101</v>
      </c>
      <c r="F8" s="129">
        <f>VLOOKUP($D$3*7-7+$B8,'Data (4)'!$A$5:$H$564,5)</f>
        <v>5478</v>
      </c>
      <c r="G8" s="130">
        <f t="shared" si="5"/>
        <v>36.098846787479403</v>
      </c>
      <c r="H8" s="129">
        <f>VLOOKUP($D$3*7-7+$B8,'Data (4)'!$A$5:$H$564,6)</f>
        <v>29518</v>
      </c>
      <c r="I8" s="130">
        <f t="shared" ref="I8:I13" si="6">H8/SUM(H$7:H$13)*100</f>
        <v>35.498418577802369</v>
      </c>
      <c r="J8" s="129">
        <f>VLOOKUP($D$3*7-7+$B8,'Data (4)'!$A$5:$H$564,7)</f>
        <v>14987</v>
      </c>
      <c r="K8" s="130">
        <f t="shared" ref="K8:K13" si="7">J8/SUM(J$7:J$13)*100</f>
        <v>73.541390647234891</v>
      </c>
      <c r="L8" s="131">
        <f t="shared" ref="L8:L13" si="8">SUM(D8,F8,H8,J8)</f>
        <v>56942</v>
      </c>
      <c r="M8" s="130">
        <f t="shared" ref="M8" si="9">L8/SUM(L$7:L$13)*100</f>
        <v>40.710077785403797</v>
      </c>
      <c r="N8" s="123">
        <v>3</v>
      </c>
      <c r="O8" s="132" t="s">
        <v>3</v>
      </c>
      <c r="P8" s="125">
        <f t="shared" si="0"/>
        <v>113</v>
      </c>
      <c r="Q8" s="125">
        <f t="shared" si="1"/>
        <v>113.00003</v>
      </c>
      <c r="R8" s="125">
        <f t="shared" si="2"/>
        <v>5</v>
      </c>
      <c r="S8" s="125" t="str">
        <f t="shared" si="3"/>
        <v>Buddhism</v>
      </c>
      <c r="T8" s="125">
        <f t="shared" si="4"/>
        <v>522</v>
      </c>
      <c r="U8" s="126" t="s">
        <v>474</v>
      </c>
      <c r="V8" s="126" t="s">
        <v>131</v>
      </c>
      <c r="W8" s="126" t="s">
        <v>3</v>
      </c>
      <c r="X8" s="111"/>
    </row>
    <row r="9" spans="1:24" ht="17.25" customHeight="1" x14ac:dyDescent="0.3">
      <c r="A9" s="111"/>
      <c r="B9" s="127">
        <v>3</v>
      </c>
      <c r="C9" s="133" t="s">
        <v>3</v>
      </c>
      <c r="D9" s="129">
        <f>VLOOKUP($D$3*7-7+$B9,'Data (4)'!$A$5:$H$564,4)</f>
        <v>459</v>
      </c>
      <c r="E9" s="130">
        <f t="shared" si="5"/>
        <v>2.1686746987951806</v>
      </c>
      <c r="F9" s="129">
        <f>VLOOKUP($D$3*7-7+$B9,'Data (4)'!$A$5:$H$564,5)</f>
        <v>621</v>
      </c>
      <c r="G9" s="130">
        <f t="shared" si="5"/>
        <v>4.0922570016474467</v>
      </c>
      <c r="H9" s="129">
        <f>VLOOKUP($D$3*7-7+$B9,'Data (4)'!$A$5:$H$564,6)</f>
        <v>2575</v>
      </c>
      <c r="I9" s="130">
        <f t="shared" si="6"/>
        <v>3.096701261529951</v>
      </c>
      <c r="J9" s="129">
        <f>VLOOKUP($D$3*7-7+$B9,'Data (4)'!$A$5:$H$564,7)</f>
        <v>113</v>
      </c>
      <c r="K9" s="130">
        <f t="shared" si="7"/>
        <v>0.55449236959615289</v>
      </c>
      <c r="L9" s="131">
        <f t="shared" si="8"/>
        <v>3768</v>
      </c>
      <c r="M9" s="130">
        <f t="shared" ref="M9:M13" si="10">L9/SUM(L$7:L$13)*100</f>
        <v>2.6938915579958818</v>
      </c>
      <c r="N9" s="123">
        <v>4</v>
      </c>
      <c r="O9" s="132" t="s">
        <v>0</v>
      </c>
      <c r="P9" s="125">
        <f t="shared" si="0"/>
        <v>400</v>
      </c>
      <c r="Q9" s="125">
        <f t="shared" si="1"/>
        <v>400.00004000000001</v>
      </c>
      <c r="R9" s="125">
        <f t="shared" si="2"/>
        <v>4</v>
      </c>
      <c r="S9" s="125" t="str">
        <f t="shared" si="3"/>
        <v>Islam</v>
      </c>
      <c r="T9" s="125">
        <f t="shared" si="4"/>
        <v>400</v>
      </c>
      <c r="U9" s="126" t="s">
        <v>475</v>
      </c>
      <c r="V9" s="126" t="s">
        <v>132</v>
      </c>
      <c r="W9" s="126" t="s">
        <v>0</v>
      </c>
      <c r="X9" s="111"/>
    </row>
    <row r="10" spans="1:24" ht="17.25" customHeight="1" x14ac:dyDescent="0.3">
      <c r="A10" s="111"/>
      <c r="B10" s="127">
        <v>4</v>
      </c>
      <c r="C10" s="133" t="s">
        <v>0</v>
      </c>
      <c r="D10" s="129">
        <f>VLOOKUP($D$3*7-7+$B10,'Data (4)'!$A$5:$H$564,4)</f>
        <v>1665</v>
      </c>
      <c r="E10" s="130">
        <f t="shared" si="5"/>
        <v>7.8667611622962443</v>
      </c>
      <c r="F10" s="129">
        <f>VLOOKUP($D$3*7-7+$B10,'Data (4)'!$A$5:$H$564,5)</f>
        <v>919</v>
      </c>
      <c r="G10" s="130">
        <f t="shared" si="5"/>
        <v>6.0560131795716643</v>
      </c>
      <c r="H10" s="129">
        <f>VLOOKUP($D$3*7-7+$B10,'Data (4)'!$A$5:$H$564,6)</f>
        <v>3151</v>
      </c>
      <c r="I10" s="130">
        <f t="shared" si="6"/>
        <v>3.7894002621673297</v>
      </c>
      <c r="J10" s="129">
        <f>VLOOKUP($D$3*7-7+$B10,'Data (4)'!$A$5:$H$564,7)</f>
        <v>400</v>
      </c>
      <c r="K10" s="130">
        <f t="shared" si="7"/>
        <v>1.9628048481279747</v>
      </c>
      <c r="L10" s="131">
        <f t="shared" si="8"/>
        <v>6135</v>
      </c>
      <c r="M10" s="130">
        <f t="shared" si="10"/>
        <v>4.3861530542210021</v>
      </c>
      <c r="N10" s="123">
        <v>5</v>
      </c>
      <c r="O10" s="132" t="s">
        <v>4</v>
      </c>
      <c r="P10" s="125">
        <f t="shared" si="0"/>
        <v>18</v>
      </c>
      <c r="Q10" s="125">
        <f t="shared" si="1"/>
        <v>18.000050000000002</v>
      </c>
      <c r="R10" s="125">
        <f t="shared" si="2"/>
        <v>7</v>
      </c>
      <c r="S10" s="125" t="str">
        <f t="shared" si="3"/>
        <v>Hinduism</v>
      </c>
      <c r="T10" s="125">
        <f t="shared" si="4"/>
        <v>113</v>
      </c>
      <c r="U10" s="126" t="s">
        <v>6</v>
      </c>
      <c r="V10" s="126" t="s">
        <v>170</v>
      </c>
      <c r="W10" s="126" t="s">
        <v>4</v>
      </c>
      <c r="X10" s="111"/>
    </row>
    <row r="11" spans="1:24" ht="17.25" customHeight="1" x14ac:dyDescent="0.3">
      <c r="A11" s="111"/>
      <c r="B11" s="127">
        <v>5</v>
      </c>
      <c r="C11" s="133" t="s">
        <v>4</v>
      </c>
      <c r="D11" s="129">
        <f>VLOOKUP($D$3*7-7+$B11,'Data (4)'!$A$5:$H$564,4)</f>
        <v>67</v>
      </c>
      <c r="E11" s="130">
        <f t="shared" si="5"/>
        <v>0.31656035908339236</v>
      </c>
      <c r="F11" s="129">
        <f>VLOOKUP($D$3*7-7+$B11,'Data (4)'!$A$5:$H$564,5)</f>
        <v>26</v>
      </c>
      <c r="G11" s="130">
        <f t="shared" si="5"/>
        <v>0.17133443163097198</v>
      </c>
      <c r="H11" s="129">
        <f>VLOOKUP($D$3*7-7+$B11,'Data (4)'!$A$5:$H$564,6)</f>
        <v>239</v>
      </c>
      <c r="I11" s="130">
        <f t="shared" si="6"/>
        <v>0.28742198116724593</v>
      </c>
      <c r="J11" s="129">
        <f>VLOOKUP($D$3*7-7+$B11,'Data (4)'!$A$5:$H$564,7)</f>
        <v>18</v>
      </c>
      <c r="K11" s="130">
        <f t="shared" si="7"/>
        <v>8.8326218165758877E-2</v>
      </c>
      <c r="L11" s="131">
        <f t="shared" si="8"/>
        <v>350</v>
      </c>
      <c r="M11" s="130">
        <f t="shared" si="10"/>
        <v>0.25022878059940518</v>
      </c>
      <c r="N11" s="123">
        <v>6</v>
      </c>
      <c r="O11" s="132" t="s">
        <v>5</v>
      </c>
      <c r="P11" s="125">
        <f t="shared" si="0"/>
        <v>70</v>
      </c>
      <c r="Q11" s="125">
        <f t="shared" si="1"/>
        <v>70.000060000000005</v>
      </c>
      <c r="R11" s="125">
        <f t="shared" si="2"/>
        <v>6</v>
      </c>
      <c r="S11" s="125" t="str">
        <f t="shared" si="3"/>
        <v>Other Religions</v>
      </c>
      <c r="T11" s="125">
        <f t="shared" si="4"/>
        <v>70</v>
      </c>
      <c r="U11" s="111"/>
      <c r="V11" s="126" t="s">
        <v>171</v>
      </c>
      <c r="W11" s="126" t="s">
        <v>5</v>
      </c>
      <c r="X11" s="111"/>
    </row>
    <row r="12" spans="1:24" ht="17.25" customHeight="1" x14ac:dyDescent="0.3">
      <c r="A12" s="111"/>
      <c r="B12" s="127">
        <v>6</v>
      </c>
      <c r="C12" s="133" t="s">
        <v>5</v>
      </c>
      <c r="D12" s="129">
        <f>VLOOKUP($D$3*7-7+$B12,'Data (4)'!$A$5:$H$564,4)</f>
        <v>154</v>
      </c>
      <c r="E12" s="130">
        <f t="shared" si="5"/>
        <v>0.72761634774391681</v>
      </c>
      <c r="F12" s="129">
        <f>VLOOKUP($D$3*7-7+$B12,'Data (4)'!$A$5:$H$564,5)</f>
        <v>141</v>
      </c>
      <c r="G12" s="130">
        <f t="shared" si="5"/>
        <v>0.92915980230642503</v>
      </c>
      <c r="H12" s="129">
        <f>VLOOKUP($D$3*7-7+$B12,'Data (4)'!$A$5:$H$564,6)</f>
        <v>835</v>
      </c>
      <c r="I12" s="130">
        <f t="shared" si="6"/>
        <v>1.0041730304378675</v>
      </c>
      <c r="J12" s="129">
        <f>VLOOKUP($D$3*7-7+$B12,'Data (4)'!$A$5:$H$564,7)</f>
        <v>70</v>
      </c>
      <c r="K12" s="130">
        <f t="shared" si="7"/>
        <v>0.34349084842239558</v>
      </c>
      <c r="L12" s="131">
        <f t="shared" si="8"/>
        <v>1200</v>
      </c>
      <c r="M12" s="130">
        <f t="shared" si="10"/>
        <v>0.85792724776938922</v>
      </c>
      <c r="N12" s="123">
        <v>7</v>
      </c>
      <c r="O12" s="132" t="s">
        <v>468</v>
      </c>
      <c r="P12" s="125">
        <f t="shared" si="0"/>
        <v>4269</v>
      </c>
      <c r="Q12" s="125">
        <f t="shared" si="1"/>
        <v>4269.0000700000001</v>
      </c>
      <c r="R12" s="125">
        <f t="shared" si="2"/>
        <v>2</v>
      </c>
      <c r="S12" s="125" t="str">
        <f t="shared" si="3"/>
        <v>Judaism</v>
      </c>
      <c r="T12" s="125">
        <f t="shared" si="4"/>
        <v>18</v>
      </c>
      <c r="V12" s="126" t="s">
        <v>133</v>
      </c>
      <c r="W12" s="126" t="s">
        <v>468</v>
      </c>
      <c r="X12" s="111"/>
    </row>
    <row r="13" spans="1:24" ht="17.25" customHeight="1" x14ac:dyDescent="0.3">
      <c r="A13" s="111"/>
      <c r="B13" s="127">
        <v>7</v>
      </c>
      <c r="C13" s="133" t="s">
        <v>468</v>
      </c>
      <c r="D13" s="129">
        <f>VLOOKUP($D$3*7-7+$B13,'Data (4)'!$A$5:$H$564,4)</f>
        <v>11597</v>
      </c>
      <c r="E13" s="130">
        <f t="shared" si="5"/>
        <v>54.793290810300022</v>
      </c>
      <c r="F13" s="129">
        <f>VLOOKUP($D$3*7-7+$B13,'Data (4)'!$A$5:$H$564,5)</f>
        <v>7563</v>
      </c>
      <c r="G13" s="130">
        <f t="shared" si="5"/>
        <v>49.83855024711697</v>
      </c>
      <c r="H13" s="129">
        <f>VLOOKUP($D$3*7-7+$B13,'Data (4)'!$A$5:$H$564,6)</f>
        <v>44156</v>
      </c>
      <c r="I13" s="130">
        <f t="shared" si="6"/>
        <v>53.102112972472426</v>
      </c>
      <c r="J13" s="129">
        <f>VLOOKUP($D$3*7-7+$B13,'Data (4)'!$A$5:$H$564,7)</f>
        <v>4269</v>
      </c>
      <c r="K13" s="130">
        <f t="shared" si="7"/>
        <v>20.948034741645813</v>
      </c>
      <c r="L13" s="131">
        <f t="shared" si="8"/>
        <v>67585</v>
      </c>
      <c r="M13" s="130">
        <f t="shared" si="10"/>
        <v>48.31917753374514</v>
      </c>
      <c r="N13" s="134"/>
      <c r="O13" s="110"/>
      <c r="P13" s="110"/>
      <c r="V13" s="126" t="s">
        <v>163</v>
      </c>
      <c r="W13" s="111"/>
      <c r="X13" s="111"/>
    </row>
    <row r="14" spans="1:24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10"/>
      <c r="P14" s="110"/>
      <c r="V14" s="126" t="s">
        <v>134</v>
      </c>
    </row>
    <row r="15" spans="1:24" ht="19.5" customHeight="1" x14ac:dyDescent="0.3">
      <c r="B15" s="119"/>
      <c r="C15" s="112" t="s">
        <v>469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20"/>
      <c r="O15" s="110"/>
      <c r="P15" s="110"/>
      <c r="V15" s="126" t="s">
        <v>135</v>
      </c>
    </row>
    <row r="16" spans="1:24" ht="14.25" customHeight="1" x14ac:dyDescent="0.3">
      <c r="A16" s="149" t="s">
        <v>470</v>
      </c>
      <c r="B16" s="149"/>
      <c r="C16" s="149"/>
      <c r="D16" s="117">
        <v>3</v>
      </c>
      <c r="V16" s="126" t="s">
        <v>172</v>
      </c>
    </row>
    <row r="17" spans="1:22" ht="7.5" customHeight="1" x14ac:dyDescent="0.3">
      <c r="A17" s="120"/>
      <c r="B17" s="120"/>
      <c r="C17" s="120"/>
      <c r="V17" s="126" t="s">
        <v>173</v>
      </c>
    </row>
    <row r="18" spans="1:22" ht="15" customHeight="1" x14ac:dyDescent="0.3">
      <c r="A18" s="149" t="s">
        <v>471</v>
      </c>
      <c r="B18" s="149"/>
      <c r="C18" s="149"/>
      <c r="D18" s="117">
        <v>3</v>
      </c>
      <c r="V18" s="126" t="s">
        <v>174</v>
      </c>
    </row>
    <row r="19" spans="1:22" x14ac:dyDescent="0.3">
      <c r="A19" s="111"/>
      <c r="B19" s="136">
        <v>1</v>
      </c>
      <c r="C19" s="126" t="s">
        <v>169</v>
      </c>
      <c r="D19" s="137">
        <f>VLOOKUP($B19*7-7+$D$16,'Data (4)'!$A$5:$H$564,3+$D$18)</f>
        <v>27</v>
      </c>
      <c r="E19" s="137">
        <f>D19+0.00001*B19</f>
        <v>27.00001</v>
      </c>
      <c r="F19" s="111">
        <f>RANK(E19,E$19:E$97)</f>
        <v>62</v>
      </c>
      <c r="G19" s="111" t="str">
        <f>VLOOKUP(MATCH(B19,F$19:F$97,0),$B$19:$F$97,2)</f>
        <v>Wyndham</v>
      </c>
      <c r="H19" s="111">
        <f>VLOOKUP(MATCH(B19,F$19:F$97,0),$B$19:$F$97,3)</f>
        <v>26036</v>
      </c>
      <c r="I19" s="110"/>
      <c r="J19" s="110"/>
      <c r="K19" s="110"/>
      <c r="V19" s="126" t="s">
        <v>136</v>
      </c>
    </row>
    <row r="20" spans="1:22" x14ac:dyDescent="0.3">
      <c r="A20" s="111"/>
      <c r="B20" s="136">
        <v>2</v>
      </c>
      <c r="C20" s="126" t="s">
        <v>162</v>
      </c>
      <c r="D20" s="137">
        <f>VLOOKUP($B20*7-7+$D$16,'Data (4)'!$A$5:$H$564,3+$D$18)</f>
        <v>57</v>
      </c>
      <c r="E20" s="137">
        <f t="shared" ref="E20:E83" si="11">D20+0.00001*B20</f>
        <v>57.000019999999999</v>
      </c>
      <c r="F20" s="111">
        <f t="shared" ref="F20:F83" si="12">RANK(E20,E$19:E$97)</f>
        <v>54</v>
      </c>
      <c r="G20" s="111" t="str">
        <f t="shared" ref="G20:G83" si="13">VLOOKUP(MATCH(B20,F$19:F$97,0),$B$19:$F$97,2)</f>
        <v>Casey</v>
      </c>
      <c r="H20" s="111">
        <f t="shared" ref="H20:H83" si="14">VLOOKUP(MATCH(B20,F$19:F$97,0),$B$19:$F$97,3)</f>
        <v>13515</v>
      </c>
      <c r="I20" s="110"/>
      <c r="J20" s="110"/>
      <c r="K20" s="110"/>
      <c r="V20" s="126" t="s">
        <v>175</v>
      </c>
    </row>
    <row r="21" spans="1:22" x14ac:dyDescent="0.3">
      <c r="A21" s="111"/>
      <c r="B21" s="136">
        <v>3</v>
      </c>
      <c r="C21" s="126" t="s">
        <v>131</v>
      </c>
      <c r="D21" s="137">
        <f>VLOOKUP($B21*7-7+$D$16,'Data (4)'!$A$5:$H$564,3+$D$18)</f>
        <v>813</v>
      </c>
      <c r="E21" s="137">
        <f t="shared" si="11"/>
        <v>813.00003000000004</v>
      </c>
      <c r="F21" s="111">
        <f t="shared" si="12"/>
        <v>28</v>
      </c>
      <c r="G21" s="111" t="str">
        <f t="shared" si="13"/>
        <v>Whittlesea</v>
      </c>
      <c r="H21" s="111">
        <f t="shared" si="14"/>
        <v>8704</v>
      </c>
      <c r="I21" s="110"/>
      <c r="J21" s="110"/>
      <c r="K21" s="110"/>
      <c r="V21" s="126" t="s">
        <v>176</v>
      </c>
    </row>
    <row r="22" spans="1:22" x14ac:dyDescent="0.3">
      <c r="A22" s="111"/>
      <c r="B22" s="136">
        <v>4</v>
      </c>
      <c r="C22" s="126" t="s">
        <v>132</v>
      </c>
      <c r="D22" s="137">
        <f>VLOOKUP($B22*7-7+$D$16,'Data (4)'!$A$5:$H$564,3+$D$18)</f>
        <v>1432</v>
      </c>
      <c r="E22" s="137">
        <f t="shared" si="11"/>
        <v>1432.0000399999999</v>
      </c>
      <c r="F22" s="111">
        <f t="shared" si="12"/>
        <v>24</v>
      </c>
      <c r="G22" s="111" t="str">
        <f t="shared" si="13"/>
        <v>Monash</v>
      </c>
      <c r="H22" s="111">
        <f t="shared" si="14"/>
        <v>8445</v>
      </c>
      <c r="I22" s="110"/>
      <c r="J22" s="110"/>
      <c r="K22" s="110"/>
      <c r="V22" s="126" t="s">
        <v>177</v>
      </c>
    </row>
    <row r="23" spans="1:22" x14ac:dyDescent="0.3">
      <c r="A23" s="111"/>
      <c r="B23" s="136">
        <v>5</v>
      </c>
      <c r="C23" s="126" t="s">
        <v>170</v>
      </c>
      <c r="D23" s="137">
        <f>VLOOKUP($B23*7-7+$D$16,'Data (4)'!$A$5:$H$564,3+$D$18)</f>
        <v>102</v>
      </c>
      <c r="E23" s="137">
        <f t="shared" si="11"/>
        <v>102.00005</v>
      </c>
      <c r="F23" s="111">
        <f t="shared" si="12"/>
        <v>46</v>
      </c>
      <c r="G23" s="111" t="str">
        <f t="shared" si="13"/>
        <v>Hume</v>
      </c>
      <c r="H23" s="111">
        <f t="shared" si="14"/>
        <v>7161</v>
      </c>
      <c r="I23" s="110"/>
      <c r="J23" s="110"/>
      <c r="K23" s="110"/>
      <c r="V23" s="126" t="s">
        <v>137</v>
      </c>
    </row>
    <row r="24" spans="1:22" x14ac:dyDescent="0.3">
      <c r="A24" s="111"/>
      <c r="B24" s="136">
        <v>6</v>
      </c>
      <c r="C24" s="126" t="s">
        <v>171</v>
      </c>
      <c r="D24" s="137">
        <f>VLOOKUP($B24*7-7+$D$16,'Data (4)'!$A$5:$H$564,3+$D$18)</f>
        <v>130</v>
      </c>
      <c r="E24" s="137">
        <f t="shared" si="11"/>
        <v>130.00005999999999</v>
      </c>
      <c r="F24" s="111">
        <f t="shared" si="12"/>
        <v>41</v>
      </c>
      <c r="G24" s="111" t="str">
        <f t="shared" si="13"/>
        <v>Melbourne</v>
      </c>
      <c r="H24" s="111">
        <f t="shared" si="14"/>
        <v>6480</v>
      </c>
      <c r="I24" s="110"/>
      <c r="J24" s="110"/>
      <c r="K24" s="110"/>
      <c r="V24" s="126" t="s">
        <v>178</v>
      </c>
    </row>
    <row r="25" spans="1:22" x14ac:dyDescent="0.3">
      <c r="A25" s="111"/>
      <c r="B25" s="136">
        <v>7</v>
      </c>
      <c r="C25" s="126" t="s">
        <v>133</v>
      </c>
      <c r="D25" s="137">
        <f>VLOOKUP($B25*7-7+$D$16,'Data (4)'!$A$5:$H$564,3+$D$18)</f>
        <v>499</v>
      </c>
      <c r="E25" s="137">
        <f t="shared" si="11"/>
        <v>499.00006999999999</v>
      </c>
      <c r="F25" s="111">
        <f t="shared" si="12"/>
        <v>32</v>
      </c>
      <c r="G25" s="111" t="str">
        <f t="shared" si="13"/>
        <v>Melton</v>
      </c>
      <c r="H25" s="111">
        <f t="shared" si="14"/>
        <v>5635</v>
      </c>
      <c r="I25" s="110"/>
      <c r="J25" s="110"/>
      <c r="K25" s="110"/>
      <c r="V25" s="126" t="s">
        <v>138</v>
      </c>
    </row>
    <row r="26" spans="1:22" x14ac:dyDescent="0.3">
      <c r="A26" s="111"/>
      <c r="B26" s="136">
        <v>8</v>
      </c>
      <c r="C26" s="126" t="s">
        <v>163</v>
      </c>
      <c r="D26" s="137">
        <f>VLOOKUP($B26*7-7+$D$16,'Data (4)'!$A$5:$H$564,3+$D$18)</f>
        <v>49</v>
      </c>
      <c r="E26" s="137">
        <f t="shared" si="11"/>
        <v>49.000079999999997</v>
      </c>
      <c r="F26" s="111">
        <f t="shared" si="12"/>
        <v>56</v>
      </c>
      <c r="G26" s="111" t="str">
        <f t="shared" si="13"/>
        <v>Greater Dandenong</v>
      </c>
      <c r="H26" s="111">
        <f t="shared" si="14"/>
        <v>5000</v>
      </c>
      <c r="I26" s="110"/>
      <c r="J26" s="110"/>
      <c r="K26" s="110"/>
      <c r="V26" s="126" t="s">
        <v>179</v>
      </c>
    </row>
    <row r="27" spans="1:22" x14ac:dyDescent="0.3">
      <c r="A27" s="111"/>
      <c r="B27" s="136">
        <v>9</v>
      </c>
      <c r="C27" s="126" t="s">
        <v>134</v>
      </c>
      <c r="D27" s="137">
        <f>VLOOKUP($B27*7-7+$D$16,'Data (4)'!$A$5:$H$564,3+$D$18)</f>
        <v>2675</v>
      </c>
      <c r="E27" s="137">
        <f t="shared" si="11"/>
        <v>2675.00009</v>
      </c>
      <c r="F27" s="111">
        <f t="shared" si="12"/>
        <v>15</v>
      </c>
      <c r="G27" s="111" t="str">
        <f t="shared" si="13"/>
        <v>Glen Eira</v>
      </c>
      <c r="H27" s="111">
        <f t="shared" si="14"/>
        <v>4287</v>
      </c>
      <c r="I27" s="110"/>
      <c r="J27" s="110"/>
      <c r="K27" s="110"/>
      <c r="V27" s="126" t="s">
        <v>139</v>
      </c>
    </row>
    <row r="28" spans="1:22" x14ac:dyDescent="0.3">
      <c r="A28" s="111"/>
      <c r="B28" s="136">
        <v>10</v>
      </c>
      <c r="C28" s="126" t="s">
        <v>135</v>
      </c>
      <c r="D28" s="137">
        <f>VLOOKUP($B28*7-7+$D$16,'Data (4)'!$A$5:$H$564,3+$D$18)</f>
        <v>3830</v>
      </c>
      <c r="E28" s="137">
        <f t="shared" si="11"/>
        <v>3830.0001000000002</v>
      </c>
      <c r="F28" s="111">
        <f t="shared" si="12"/>
        <v>12</v>
      </c>
      <c r="G28" s="111" t="str">
        <f t="shared" si="13"/>
        <v>Moreland</v>
      </c>
      <c r="H28" s="111">
        <f t="shared" si="14"/>
        <v>3921</v>
      </c>
      <c r="I28" s="110"/>
      <c r="J28" s="110"/>
      <c r="K28" s="110"/>
      <c r="V28" s="126" t="s">
        <v>180</v>
      </c>
    </row>
    <row r="29" spans="1:22" x14ac:dyDescent="0.3">
      <c r="A29" s="111"/>
      <c r="B29" s="136">
        <v>11</v>
      </c>
      <c r="C29" s="126" t="s">
        <v>172</v>
      </c>
      <c r="D29" s="137">
        <f>VLOOKUP($B29*7-7+$D$16,'Data (4)'!$A$5:$H$564,3+$D$18)</f>
        <v>18</v>
      </c>
      <c r="E29" s="137">
        <f t="shared" si="11"/>
        <v>18.000109999999999</v>
      </c>
      <c r="F29" s="111">
        <f t="shared" si="12"/>
        <v>68</v>
      </c>
      <c r="G29" s="111" t="str">
        <f t="shared" si="13"/>
        <v>Whitehorse</v>
      </c>
      <c r="H29" s="111">
        <f t="shared" si="14"/>
        <v>3870</v>
      </c>
      <c r="I29" s="110"/>
      <c r="J29" s="110"/>
      <c r="K29" s="110"/>
      <c r="V29" s="126" t="s">
        <v>181</v>
      </c>
    </row>
    <row r="30" spans="1:22" x14ac:dyDescent="0.3">
      <c r="A30" s="111"/>
      <c r="B30" s="136">
        <v>12</v>
      </c>
      <c r="C30" s="126" t="s">
        <v>173</v>
      </c>
      <c r="D30" s="137">
        <f>VLOOKUP($B30*7-7+$D$16,'Data (4)'!$A$5:$H$564,3+$D$18)</f>
        <v>83</v>
      </c>
      <c r="E30" s="137">
        <f t="shared" si="11"/>
        <v>83.000119999999995</v>
      </c>
      <c r="F30" s="111">
        <f t="shared" si="12"/>
        <v>49</v>
      </c>
      <c r="G30" s="111" t="str">
        <f t="shared" si="13"/>
        <v>Brimbank</v>
      </c>
      <c r="H30" s="111">
        <f t="shared" si="14"/>
        <v>3830</v>
      </c>
      <c r="I30" s="110"/>
      <c r="J30" s="110"/>
      <c r="K30" s="110"/>
      <c r="V30" s="126" t="s">
        <v>140</v>
      </c>
    </row>
    <row r="31" spans="1:22" x14ac:dyDescent="0.3">
      <c r="A31" s="111"/>
      <c r="B31" s="136">
        <v>13</v>
      </c>
      <c r="C31" s="126" t="s">
        <v>174</v>
      </c>
      <c r="D31" s="137">
        <f>VLOOKUP($B31*7-7+$D$16,'Data (4)'!$A$5:$H$564,3+$D$18)</f>
        <v>2026</v>
      </c>
      <c r="E31" s="137">
        <f t="shared" si="11"/>
        <v>2026.0001299999999</v>
      </c>
      <c r="F31" s="111">
        <f t="shared" si="12"/>
        <v>18</v>
      </c>
      <c r="G31" s="111" t="str">
        <f t="shared" si="13"/>
        <v>Knox</v>
      </c>
      <c r="H31" s="111">
        <f t="shared" si="14"/>
        <v>3344</v>
      </c>
      <c r="I31" s="110"/>
      <c r="J31" s="110"/>
      <c r="K31" s="110"/>
      <c r="V31" s="126" t="s">
        <v>130</v>
      </c>
    </row>
    <row r="32" spans="1:22" x14ac:dyDescent="0.3">
      <c r="A32" s="111"/>
      <c r="B32" s="136">
        <v>14</v>
      </c>
      <c r="C32" s="126" t="s">
        <v>136</v>
      </c>
      <c r="D32" s="137">
        <f>VLOOKUP($B32*7-7+$D$16,'Data (4)'!$A$5:$H$564,3+$D$18)</f>
        <v>13515</v>
      </c>
      <c r="E32" s="137">
        <f t="shared" si="11"/>
        <v>13515.00014</v>
      </c>
      <c r="F32" s="111">
        <f t="shared" si="12"/>
        <v>2</v>
      </c>
      <c r="G32" s="111" t="str">
        <f t="shared" si="13"/>
        <v>Kingston</v>
      </c>
      <c r="H32" s="111">
        <f t="shared" si="14"/>
        <v>2860</v>
      </c>
      <c r="I32" s="110"/>
      <c r="J32" s="110"/>
      <c r="K32" s="110"/>
      <c r="V32" s="126" t="s">
        <v>141</v>
      </c>
    </row>
    <row r="33" spans="1:22" x14ac:dyDescent="0.3">
      <c r="A33" s="111"/>
      <c r="B33" s="136">
        <v>15</v>
      </c>
      <c r="C33" s="126" t="s">
        <v>175</v>
      </c>
      <c r="D33" s="137">
        <f>VLOOKUP($B33*7-7+$D$16,'Data (4)'!$A$5:$H$564,3+$D$18)</f>
        <v>31</v>
      </c>
      <c r="E33" s="137">
        <f t="shared" si="11"/>
        <v>31.000150000000001</v>
      </c>
      <c r="F33" s="111">
        <f t="shared" si="12"/>
        <v>61</v>
      </c>
      <c r="G33" s="111" t="str">
        <f t="shared" si="13"/>
        <v>Boroondara</v>
      </c>
      <c r="H33" s="111">
        <f t="shared" si="14"/>
        <v>2675</v>
      </c>
      <c r="I33" s="110"/>
      <c r="J33" s="110"/>
      <c r="K33" s="110"/>
      <c r="V33" s="126" t="s">
        <v>142</v>
      </c>
    </row>
    <row r="34" spans="1:22" x14ac:dyDescent="0.3">
      <c r="A34" s="111"/>
      <c r="B34" s="136">
        <v>16</v>
      </c>
      <c r="C34" s="126" t="s">
        <v>176</v>
      </c>
      <c r="D34" s="137">
        <f>VLOOKUP($B34*7-7+$D$16,'Data (4)'!$A$5:$H$564,3+$D$18)</f>
        <v>64</v>
      </c>
      <c r="E34" s="137">
        <f t="shared" si="11"/>
        <v>64.000159999999994</v>
      </c>
      <c r="F34" s="111">
        <f t="shared" si="12"/>
        <v>51</v>
      </c>
      <c r="G34" s="111" t="str">
        <f t="shared" si="13"/>
        <v>Darebin</v>
      </c>
      <c r="H34" s="111">
        <f t="shared" si="14"/>
        <v>2575</v>
      </c>
      <c r="I34" s="110"/>
      <c r="J34" s="110"/>
      <c r="K34" s="110"/>
      <c r="V34" s="126" t="s">
        <v>182</v>
      </c>
    </row>
    <row r="35" spans="1:22" x14ac:dyDescent="0.3">
      <c r="A35" s="111"/>
      <c r="B35" s="136">
        <v>17</v>
      </c>
      <c r="C35" s="126" t="s">
        <v>177</v>
      </c>
      <c r="D35" s="137">
        <f>VLOOKUP($B35*7-7+$D$16,'Data (4)'!$A$5:$H$564,3+$D$18)</f>
        <v>23</v>
      </c>
      <c r="E35" s="137">
        <f t="shared" si="11"/>
        <v>23.000170000000001</v>
      </c>
      <c r="F35" s="111">
        <f t="shared" si="12"/>
        <v>66</v>
      </c>
      <c r="G35" s="111" t="str">
        <f t="shared" si="13"/>
        <v>Greater Geelong</v>
      </c>
      <c r="H35" s="111">
        <f t="shared" si="14"/>
        <v>2460</v>
      </c>
      <c r="I35" s="110"/>
      <c r="J35" s="110"/>
      <c r="K35" s="110"/>
      <c r="V35" s="126" t="s">
        <v>183</v>
      </c>
    </row>
    <row r="36" spans="1:22" x14ac:dyDescent="0.3">
      <c r="A36" s="111"/>
      <c r="B36" s="136">
        <v>18</v>
      </c>
      <c r="C36" s="126" t="s">
        <v>137</v>
      </c>
      <c r="D36" s="137">
        <f>VLOOKUP($B36*7-7+$D$16,'Data (4)'!$A$5:$H$564,3+$D$18)</f>
        <v>2575</v>
      </c>
      <c r="E36" s="137">
        <f t="shared" si="11"/>
        <v>2575.00018</v>
      </c>
      <c r="F36" s="111">
        <f t="shared" si="12"/>
        <v>16</v>
      </c>
      <c r="G36" s="111" t="str">
        <f t="shared" si="13"/>
        <v>Cardinia</v>
      </c>
      <c r="H36" s="111">
        <f t="shared" si="14"/>
        <v>2026</v>
      </c>
      <c r="I36" s="110"/>
      <c r="J36" s="110"/>
      <c r="K36" s="110"/>
      <c r="V36" s="126" t="s">
        <v>143</v>
      </c>
    </row>
    <row r="37" spans="1:22" x14ac:dyDescent="0.3">
      <c r="A37" s="111"/>
      <c r="B37" s="136">
        <v>19</v>
      </c>
      <c r="C37" s="126" t="s">
        <v>178</v>
      </c>
      <c r="D37" s="137">
        <f>VLOOKUP($B37*7-7+$D$16,'Data (4)'!$A$5:$H$564,3+$D$18)</f>
        <v>90</v>
      </c>
      <c r="E37" s="137">
        <f t="shared" si="11"/>
        <v>90.000190000000003</v>
      </c>
      <c r="F37" s="111">
        <f t="shared" si="12"/>
        <v>48</v>
      </c>
      <c r="G37" s="111" t="str">
        <f t="shared" si="13"/>
        <v>Maribyrnong</v>
      </c>
      <c r="H37" s="111">
        <f t="shared" si="14"/>
        <v>1885</v>
      </c>
      <c r="I37" s="110"/>
      <c r="J37" s="110"/>
      <c r="K37" s="110"/>
      <c r="V37" s="126" t="s">
        <v>164</v>
      </c>
    </row>
    <row r="38" spans="1:22" x14ac:dyDescent="0.3">
      <c r="A38" s="111"/>
      <c r="B38" s="136">
        <v>20</v>
      </c>
      <c r="C38" s="126" t="s">
        <v>138</v>
      </c>
      <c r="D38" s="137">
        <f>VLOOKUP($B38*7-7+$D$16,'Data (4)'!$A$5:$H$564,3+$D$18)</f>
        <v>901</v>
      </c>
      <c r="E38" s="137">
        <f t="shared" si="11"/>
        <v>901.00019999999995</v>
      </c>
      <c r="F38" s="111">
        <f t="shared" si="12"/>
        <v>27</v>
      </c>
      <c r="G38" s="111" t="str">
        <f t="shared" si="13"/>
        <v>Moonee Valley</v>
      </c>
      <c r="H38" s="111">
        <f t="shared" si="14"/>
        <v>1777</v>
      </c>
      <c r="I38" s="110"/>
      <c r="J38" s="110"/>
      <c r="K38" s="110"/>
      <c r="V38" s="126" t="s">
        <v>144</v>
      </c>
    </row>
    <row r="39" spans="1:22" x14ac:dyDescent="0.3">
      <c r="A39" s="111"/>
      <c r="B39" s="136">
        <v>21</v>
      </c>
      <c r="C39" s="126" t="s">
        <v>179</v>
      </c>
      <c r="D39" s="137">
        <f>VLOOKUP($B39*7-7+$D$16,'Data (4)'!$A$5:$H$564,3+$D$18)</f>
        <v>15</v>
      </c>
      <c r="E39" s="137">
        <f t="shared" si="11"/>
        <v>15.000209999999999</v>
      </c>
      <c r="F39" s="111">
        <f t="shared" si="12"/>
        <v>71</v>
      </c>
      <c r="G39" s="111" t="str">
        <f t="shared" si="13"/>
        <v>Stonnington</v>
      </c>
      <c r="H39" s="111">
        <f t="shared" si="14"/>
        <v>1755</v>
      </c>
      <c r="I39" s="110"/>
      <c r="J39" s="110"/>
      <c r="K39" s="110"/>
      <c r="V39" s="126" t="s">
        <v>184</v>
      </c>
    </row>
    <row r="40" spans="1:22" x14ac:dyDescent="0.3">
      <c r="A40" s="111"/>
      <c r="B40" s="136">
        <v>22</v>
      </c>
      <c r="C40" s="126" t="s">
        <v>139</v>
      </c>
      <c r="D40" s="137">
        <f>VLOOKUP($B40*7-7+$D$16,'Data (4)'!$A$5:$H$564,3+$D$18)</f>
        <v>4287</v>
      </c>
      <c r="E40" s="137">
        <f t="shared" si="11"/>
        <v>4287.0002199999999</v>
      </c>
      <c r="F40" s="111">
        <f t="shared" si="12"/>
        <v>9</v>
      </c>
      <c r="G40" s="111" t="str">
        <f t="shared" si="13"/>
        <v>Port Phillip</v>
      </c>
      <c r="H40" s="111">
        <f t="shared" si="14"/>
        <v>1520</v>
      </c>
      <c r="I40" s="110"/>
      <c r="J40" s="110"/>
      <c r="K40" s="110"/>
      <c r="V40" s="126" t="s">
        <v>145</v>
      </c>
    </row>
    <row r="41" spans="1:22" x14ac:dyDescent="0.3">
      <c r="A41" s="111"/>
      <c r="B41" s="136">
        <v>23</v>
      </c>
      <c r="C41" s="126" t="s">
        <v>180</v>
      </c>
      <c r="D41" s="137">
        <f>VLOOKUP($B41*7-7+$D$16,'Data (4)'!$A$5:$H$564,3+$D$18)</f>
        <v>63</v>
      </c>
      <c r="E41" s="137">
        <f t="shared" si="11"/>
        <v>63.000230000000002</v>
      </c>
      <c r="F41" s="111">
        <f t="shared" si="12"/>
        <v>52</v>
      </c>
      <c r="G41" s="111" t="str">
        <f t="shared" si="13"/>
        <v>Hobsons Bay</v>
      </c>
      <c r="H41" s="111">
        <f t="shared" si="14"/>
        <v>1438</v>
      </c>
      <c r="I41" s="110"/>
      <c r="J41" s="110"/>
      <c r="K41" s="110"/>
      <c r="V41" s="126" t="s">
        <v>146</v>
      </c>
    </row>
    <row r="42" spans="1:22" x14ac:dyDescent="0.3">
      <c r="A42" s="111"/>
      <c r="B42" s="136">
        <v>24</v>
      </c>
      <c r="C42" s="126" t="s">
        <v>181</v>
      </c>
      <c r="D42" s="137">
        <f>VLOOKUP($B42*7-7+$D$16,'Data (4)'!$A$5:$H$564,3+$D$18)</f>
        <v>10</v>
      </c>
      <c r="E42" s="137">
        <f t="shared" si="11"/>
        <v>10.00024</v>
      </c>
      <c r="F42" s="111">
        <f t="shared" si="12"/>
        <v>75</v>
      </c>
      <c r="G42" s="111" t="str">
        <f t="shared" si="13"/>
        <v>Banyule</v>
      </c>
      <c r="H42" s="111">
        <f t="shared" si="14"/>
        <v>1432</v>
      </c>
      <c r="I42" s="110"/>
      <c r="J42" s="110"/>
      <c r="K42" s="110"/>
      <c r="V42" s="126" t="s">
        <v>147</v>
      </c>
    </row>
    <row r="43" spans="1:22" x14ac:dyDescent="0.3">
      <c r="A43" s="111"/>
      <c r="B43" s="136">
        <v>25</v>
      </c>
      <c r="C43" s="126" t="s">
        <v>140</v>
      </c>
      <c r="D43" s="137">
        <f>VLOOKUP($B43*7-7+$D$16,'Data (4)'!$A$5:$H$564,3+$D$18)</f>
        <v>547</v>
      </c>
      <c r="E43" s="137">
        <f t="shared" si="11"/>
        <v>547.00025000000005</v>
      </c>
      <c r="F43" s="111">
        <f t="shared" si="12"/>
        <v>30</v>
      </c>
      <c r="G43" s="111" t="str">
        <f t="shared" si="13"/>
        <v>Manningham</v>
      </c>
      <c r="H43" s="111">
        <f t="shared" si="14"/>
        <v>1373</v>
      </c>
      <c r="I43" s="110"/>
      <c r="J43" s="110"/>
      <c r="K43" s="110"/>
      <c r="V43" s="126" t="s">
        <v>185</v>
      </c>
    </row>
    <row r="44" spans="1:22" x14ac:dyDescent="0.3">
      <c r="A44" s="111"/>
      <c r="B44" s="136">
        <v>26</v>
      </c>
      <c r="C44" s="126" t="s">
        <v>130</v>
      </c>
      <c r="D44" s="137">
        <f>VLOOKUP($B44*7-7+$D$16,'Data (4)'!$A$5:$H$564,3+$D$18)</f>
        <v>5000</v>
      </c>
      <c r="E44" s="137">
        <f t="shared" si="11"/>
        <v>5000.0002599999998</v>
      </c>
      <c r="F44" s="111">
        <f t="shared" si="12"/>
        <v>8</v>
      </c>
      <c r="G44" s="111" t="str">
        <f t="shared" si="13"/>
        <v>Maroondah</v>
      </c>
      <c r="H44" s="111">
        <f t="shared" si="14"/>
        <v>1346</v>
      </c>
      <c r="I44" s="110"/>
      <c r="J44" s="110"/>
      <c r="K44" s="110"/>
      <c r="V44" s="126" t="s">
        <v>186</v>
      </c>
    </row>
    <row r="45" spans="1:22" x14ac:dyDescent="0.3">
      <c r="A45" s="111"/>
      <c r="B45" s="136">
        <v>27</v>
      </c>
      <c r="C45" s="126" t="s">
        <v>141</v>
      </c>
      <c r="D45" s="137">
        <f>VLOOKUP($B45*7-7+$D$16,'Data (4)'!$A$5:$H$564,3+$D$18)</f>
        <v>2460</v>
      </c>
      <c r="E45" s="137">
        <f t="shared" si="11"/>
        <v>2460.00027</v>
      </c>
      <c r="F45" s="111">
        <f t="shared" si="12"/>
        <v>17</v>
      </c>
      <c r="G45" s="111" t="str">
        <f t="shared" si="13"/>
        <v>Frankston</v>
      </c>
      <c r="H45" s="111">
        <f t="shared" si="14"/>
        <v>901</v>
      </c>
      <c r="I45" s="110"/>
      <c r="J45" s="110"/>
      <c r="K45" s="110"/>
      <c r="V45" s="126" t="s">
        <v>148</v>
      </c>
    </row>
    <row r="46" spans="1:22" x14ac:dyDescent="0.3">
      <c r="A46" s="111"/>
      <c r="B46" s="136">
        <v>28</v>
      </c>
      <c r="C46" s="126" t="s">
        <v>142</v>
      </c>
      <c r="D46" s="137">
        <f>VLOOKUP($B46*7-7+$D$16,'Data (4)'!$A$5:$H$564,3+$D$18)</f>
        <v>637</v>
      </c>
      <c r="E46" s="137">
        <f t="shared" si="11"/>
        <v>637.00027999999998</v>
      </c>
      <c r="F46" s="111">
        <f t="shared" si="12"/>
        <v>29</v>
      </c>
      <c r="G46" s="111" t="str">
        <f t="shared" si="13"/>
        <v>Ballarat</v>
      </c>
      <c r="H46" s="111">
        <f t="shared" si="14"/>
        <v>813</v>
      </c>
      <c r="I46" s="110"/>
      <c r="J46" s="110"/>
      <c r="K46" s="110"/>
      <c r="V46" s="126" t="s">
        <v>187</v>
      </c>
    </row>
    <row r="47" spans="1:22" x14ac:dyDescent="0.3">
      <c r="A47" s="111"/>
      <c r="B47" s="136">
        <v>29</v>
      </c>
      <c r="C47" s="126" t="s">
        <v>182</v>
      </c>
      <c r="D47" s="137">
        <f>VLOOKUP($B47*7-7+$D$16,'Data (4)'!$A$5:$H$564,3+$D$18)</f>
        <v>49</v>
      </c>
      <c r="E47" s="137">
        <f t="shared" si="11"/>
        <v>49.00029</v>
      </c>
      <c r="F47" s="111">
        <f t="shared" si="12"/>
        <v>55</v>
      </c>
      <c r="G47" s="111" t="str">
        <f t="shared" si="13"/>
        <v>Greater Shepparton</v>
      </c>
      <c r="H47" s="111">
        <f t="shared" si="14"/>
        <v>637</v>
      </c>
      <c r="I47" s="110"/>
      <c r="J47" s="110"/>
      <c r="K47" s="110"/>
      <c r="V47" s="126" t="s">
        <v>149</v>
      </c>
    </row>
    <row r="48" spans="1:22" x14ac:dyDescent="0.3">
      <c r="A48" s="111"/>
      <c r="B48" s="136">
        <v>30</v>
      </c>
      <c r="C48" s="126" t="s">
        <v>183</v>
      </c>
      <c r="D48" s="137">
        <f>VLOOKUP($B48*7-7+$D$16,'Data (4)'!$A$5:$H$564,3+$D$18)</f>
        <v>21</v>
      </c>
      <c r="E48" s="137">
        <f t="shared" si="11"/>
        <v>21.000299999999999</v>
      </c>
      <c r="F48" s="111">
        <f t="shared" si="12"/>
        <v>67</v>
      </c>
      <c r="G48" s="111" t="str">
        <f t="shared" si="13"/>
        <v>Greater Bendigo</v>
      </c>
      <c r="H48" s="111">
        <f t="shared" si="14"/>
        <v>547</v>
      </c>
      <c r="I48" s="110"/>
      <c r="J48" s="110"/>
      <c r="K48" s="110"/>
      <c r="V48" s="126" t="s">
        <v>150</v>
      </c>
    </row>
    <row r="49" spans="1:22" x14ac:dyDescent="0.3">
      <c r="A49" s="111"/>
      <c r="B49" s="136">
        <v>31</v>
      </c>
      <c r="C49" s="126" t="s">
        <v>143</v>
      </c>
      <c r="D49" s="137">
        <f>VLOOKUP($B49*7-7+$D$16,'Data (4)'!$A$5:$H$564,3+$D$18)</f>
        <v>1438</v>
      </c>
      <c r="E49" s="137">
        <f t="shared" si="11"/>
        <v>1438.0003099999999</v>
      </c>
      <c r="F49" s="111">
        <f t="shared" si="12"/>
        <v>23</v>
      </c>
      <c r="G49" s="111" t="str">
        <f t="shared" si="13"/>
        <v>Yarra</v>
      </c>
      <c r="H49" s="111">
        <f t="shared" si="14"/>
        <v>519</v>
      </c>
      <c r="I49" s="110"/>
      <c r="J49" s="110"/>
      <c r="K49" s="110"/>
      <c r="V49" s="126" t="s">
        <v>151</v>
      </c>
    </row>
    <row r="50" spans="1:22" x14ac:dyDescent="0.3">
      <c r="A50" s="111"/>
      <c r="B50" s="136">
        <v>32</v>
      </c>
      <c r="C50" s="126" t="s">
        <v>164</v>
      </c>
      <c r="D50" s="137">
        <f>VLOOKUP($B50*7-7+$D$16,'Data (4)'!$A$5:$H$564,3+$D$18)</f>
        <v>93</v>
      </c>
      <c r="E50" s="137">
        <f t="shared" si="11"/>
        <v>93.000320000000002</v>
      </c>
      <c r="F50" s="111">
        <f t="shared" si="12"/>
        <v>47</v>
      </c>
      <c r="G50" s="111" t="str">
        <f t="shared" si="13"/>
        <v>Bayside</v>
      </c>
      <c r="H50" s="111">
        <f t="shared" si="14"/>
        <v>499</v>
      </c>
      <c r="I50" s="110"/>
      <c r="J50" s="110"/>
      <c r="K50" s="110"/>
      <c r="V50" s="126" t="s">
        <v>188</v>
      </c>
    </row>
    <row r="51" spans="1:22" x14ac:dyDescent="0.3">
      <c r="A51" s="111"/>
      <c r="B51" s="136">
        <v>33</v>
      </c>
      <c r="C51" s="126" t="s">
        <v>144</v>
      </c>
      <c r="D51" s="137">
        <f>VLOOKUP($B51*7-7+$D$16,'Data (4)'!$A$5:$H$564,3+$D$18)</f>
        <v>7161</v>
      </c>
      <c r="E51" s="137">
        <f t="shared" si="11"/>
        <v>7161.0003299999998</v>
      </c>
      <c r="F51" s="111">
        <f t="shared" si="12"/>
        <v>5</v>
      </c>
      <c r="G51" s="111" t="str">
        <f t="shared" si="13"/>
        <v>Yarra Ranges</v>
      </c>
      <c r="H51" s="111">
        <f t="shared" si="14"/>
        <v>494</v>
      </c>
      <c r="I51" s="110"/>
      <c r="J51" s="110"/>
      <c r="K51" s="110"/>
      <c r="V51" s="126" t="s">
        <v>165</v>
      </c>
    </row>
    <row r="52" spans="1:22" x14ac:dyDescent="0.3">
      <c r="A52" s="111"/>
      <c r="B52" s="136">
        <v>34</v>
      </c>
      <c r="C52" s="126" t="s">
        <v>184</v>
      </c>
      <c r="D52" s="137">
        <f>VLOOKUP($B52*7-7+$D$16,'Data (4)'!$A$5:$H$564,3+$D$18)</f>
        <v>23</v>
      </c>
      <c r="E52" s="137">
        <f t="shared" si="11"/>
        <v>23.000340000000001</v>
      </c>
      <c r="F52" s="111">
        <f t="shared" si="12"/>
        <v>65</v>
      </c>
      <c r="G52" s="111" t="str">
        <f t="shared" si="13"/>
        <v>Mitchell</v>
      </c>
      <c r="H52" s="111">
        <f t="shared" si="14"/>
        <v>394</v>
      </c>
      <c r="I52" s="110"/>
      <c r="J52" s="110"/>
      <c r="K52" s="110"/>
      <c r="V52" s="126" t="s">
        <v>189</v>
      </c>
    </row>
    <row r="53" spans="1:22" x14ac:dyDescent="0.3">
      <c r="A53" s="111"/>
      <c r="B53" s="136">
        <v>35</v>
      </c>
      <c r="C53" s="126" t="s">
        <v>145</v>
      </c>
      <c r="D53" s="137">
        <f>VLOOKUP($B53*7-7+$D$16,'Data (4)'!$A$5:$H$564,3+$D$18)</f>
        <v>2860</v>
      </c>
      <c r="E53" s="137">
        <f t="shared" si="11"/>
        <v>2860.0003499999998</v>
      </c>
      <c r="F53" s="111">
        <f t="shared" si="12"/>
        <v>14</v>
      </c>
      <c r="G53" s="111" t="str">
        <f t="shared" si="13"/>
        <v>Wodonga</v>
      </c>
      <c r="H53" s="111">
        <f t="shared" si="14"/>
        <v>297</v>
      </c>
      <c r="I53" s="110"/>
      <c r="J53" s="110"/>
      <c r="K53" s="110"/>
      <c r="V53" s="126" t="s">
        <v>190</v>
      </c>
    </row>
    <row r="54" spans="1:22" x14ac:dyDescent="0.3">
      <c r="A54" s="111"/>
      <c r="B54" s="136">
        <v>36</v>
      </c>
      <c r="C54" s="126" t="s">
        <v>146</v>
      </c>
      <c r="D54" s="137">
        <f>VLOOKUP($B54*7-7+$D$16,'Data (4)'!$A$5:$H$564,3+$D$18)</f>
        <v>3344</v>
      </c>
      <c r="E54" s="137">
        <f t="shared" si="11"/>
        <v>3344.00036</v>
      </c>
      <c r="F54" s="111">
        <f t="shared" si="12"/>
        <v>13</v>
      </c>
      <c r="G54" s="111" t="str">
        <f t="shared" si="13"/>
        <v>Mildura</v>
      </c>
      <c r="H54" s="111">
        <f t="shared" si="14"/>
        <v>258</v>
      </c>
      <c r="I54" s="110"/>
      <c r="J54" s="110"/>
      <c r="K54" s="110"/>
      <c r="V54" s="126" t="s">
        <v>152</v>
      </c>
    </row>
    <row r="55" spans="1:22" x14ac:dyDescent="0.3">
      <c r="A55" s="111"/>
      <c r="B55" s="136">
        <v>37</v>
      </c>
      <c r="C55" s="126" t="s">
        <v>147</v>
      </c>
      <c r="D55" s="137">
        <f>VLOOKUP($B55*7-7+$D$16,'Data (4)'!$A$5:$H$564,3+$D$18)</f>
        <v>209</v>
      </c>
      <c r="E55" s="137">
        <f t="shared" si="11"/>
        <v>209.00037</v>
      </c>
      <c r="F55" s="111">
        <f t="shared" si="12"/>
        <v>40</v>
      </c>
      <c r="G55" s="111" t="str">
        <f t="shared" si="13"/>
        <v>Mornington Peninsula</v>
      </c>
      <c r="H55" s="111">
        <f t="shared" si="14"/>
        <v>242</v>
      </c>
      <c r="I55" s="110"/>
      <c r="J55" s="110"/>
      <c r="K55" s="110"/>
      <c r="V55" s="126" t="s">
        <v>153</v>
      </c>
    </row>
    <row r="56" spans="1:22" x14ac:dyDescent="0.3">
      <c r="A56" s="111"/>
      <c r="B56" s="136">
        <v>38</v>
      </c>
      <c r="C56" s="126" t="s">
        <v>185</v>
      </c>
      <c r="D56" s="137">
        <f>VLOOKUP($B56*7-7+$D$16,'Data (4)'!$A$5:$H$564,3+$D$18)</f>
        <v>12</v>
      </c>
      <c r="E56" s="137">
        <f t="shared" si="11"/>
        <v>12.00038</v>
      </c>
      <c r="F56" s="111">
        <f t="shared" si="12"/>
        <v>74</v>
      </c>
      <c r="G56" s="111" t="str">
        <f t="shared" si="13"/>
        <v>Moorabool</v>
      </c>
      <c r="H56" s="111">
        <f t="shared" si="14"/>
        <v>235</v>
      </c>
      <c r="I56" s="110"/>
      <c r="J56" s="110"/>
      <c r="K56" s="110"/>
      <c r="V56" s="126" t="s">
        <v>191</v>
      </c>
    </row>
    <row r="57" spans="1:22" x14ac:dyDescent="0.3">
      <c r="A57" s="111"/>
      <c r="B57" s="136">
        <v>39</v>
      </c>
      <c r="C57" s="126" t="s">
        <v>186</v>
      </c>
      <c r="D57" s="137">
        <f>VLOOKUP($B57*7-7+$D$16,'Data (4)'!$A$5:$H$564,3+$D$18)</f>
        <v>75</v>
      </c>
      <c r="E57" s="137">
        <f t="shared" si="11"/>
        <v>75.000389999999996</v>
      </c>
      <c r="F57" s="111">
        <f t="shared" si="12"/>
        <v>50</v>
      </c>
      <c r="G57" s="111" t="str">
        <f t="shared" si="13"/>
        <v>Nillumbik</v>
      </c>
      <c r="H57" s="111">
        <f t="shared" si="14"/>
        <v>212</v>
      </c>
      <c r="I57" s="110"/>
      <c r="J57" s="110"/>
      <c r="K57" s="110"/>
      <c r="V57" s="126" t="s">
        <v>154</v>
      </c>
    </row>
    <row r="58" spans="1:22" x14ac:dyDescent="0.3">
      <c r="A58" s="111"/>
      <c r="B58" s="136">
        <v>40</v>
      </c>
      <c r="C58" s="126" t="s">
        <v>148</v>
      </c>
      <c r="D58" s="137">
        <f>VLOOKUP($B58*7-7+$D$16,'Data (4)'!$A$5:$H$564,3+$D$18)</f>
        <v>1373</v>
      </c>
      <c r="E58" s="137">
        <f t="shared" si="11"/>
        <v>1373.0003999999999</v>
      </c>
      <c r="F58" s="111">
        <f t="shared" si="12"/>
        <v>25</v>
      </c>
      <c r="G58" s="111" t="str">
        <f t="shared" si="13"/>
        <v>Latrobe</v>
      </c>
      <c r="H58" s="111">
        <f t="shared" si="14"/>
        <v>209</v>
      </c>
      <c r="I58" s="110"/>
      <c r="J58" s="110"/>
      <c r="K58" s="110"/>
      <c r="V58" s="126" t="s">
        <v>192</v>
      </c>
    </row>
    <row r="59" spans="1:22" x14ac:dyDescent="0.3">
      <c r="A59" s="111"/>
      <c r="B59" s="136">
        <v>41</v>
      </c>
      <c r="C59" s="126" t="s">
        <v>187</v>
      </c>
      <c r="D59" s="137">
        <f>VLOOKUP($B59*7-7+$D$16,'Data (4)'!$A$5:$H$564,3+$D$18)</f>
        <v>12</v>
      </c>
      <c r="E59" s="137">
        <f t="shared" si="11"/>
        <v>12.00041</v>
      </c>
      <c r="F59" s="111">
        <f t="shared" si="12"/>
        <v>73</v>
      </c>
      <c r="G59" s="111" t="str">
        <f t="shared" si="13"/>
        <v>Baw Baw</v>
      </c>
      <c r="H59" s="111">
        <f t="shared" si="14"/>
        <v>130</v>
      </c>
      <c r="I59" s="110"/>
      <c r="J59" s="110"/>
      <c r="K59" s="110"/>
      <c r="V59" s="126" t="s">
        <v>193</v>
      </c>
    </row>
    <row r="60" spans="1:22" x14ac:dyDescent="0.3">
      <c r="A60" s="111"/>
      <c r="B60" s="136">
        <v>42</v>
      </c>
      <c r="C60" s="126" t="s">
        <v>149</v>
      </c>
      <c r="D60" s="137">
        <f>VLOOKUP($B60*7-7+$D$16,'Data (4)'!$A$5:$H$564,3+$D$18)</f>
        <v>1885</v>
      </c>
      <c r="E60" s="137">
        <f t="shared" si="11"/>
        <v>1885.0004200000001</v>
      </c>
      <c r="F60" s="111">
        <f t="shared" si="12"/>
        <v>19</v>
      </c>
      <c r="G60" s="111" t="str">
        <f t="shared" si="13"/>
        <v>Wangaratta</v>
      </c>
      <c r="H60" s="111">
        <f t="shared" si="14"/>
        <v>128</v>
      </c>
      <c r="I60" s="110"/>
      <c r="J60" s="110"/>
      <c r="K60" s="110"/>
      <c r="V60" s="126" t="s">
        <v>194</v>
      </c>
    </row>
    <row r="61" spans="1:22" x14ac:dyDescent="0.3">
      <c r="A61" s="111"/>
      <c r="B61" s="136">
        <v>43</v>
      </c>
      <c r="C61" s="126" t="s">
        <v>150</v>
      </c>
      <c r="D61" s="137">
        <f>VLOOKUP($B61*7-7+$D$16,'Data (4)'!$A$5:$H$564,3+$D$18)</f>
        <v>1346</v>
      </c>
      <c r="E61" s="137">
        <f t="shared" si="11"/>
        <v>1346.0004300000001</v>
      </c>
      <c r="F61" s="111">
        <f t="shared" si="12"/>
        <v>26</v>
      </c>
      <c r="G61" s="111" t="str">
        <f t="shared" si="13"/>
        <v>Wellington</v>
      </c>
      <c r="H61" s="111">
        <f t="shared" si="14"/>
        <v>118</v>
      </c>
      <c r="I61" s="110"/>
      <c r="J61" s="110"/>
      <c r="K61" s="110"/>
      <c r="V61" s="126" t="s">
        <v>195</v>
      </c>
    </row>
    <row r="62" spans="1:22" x14ac:dyDescent="0.3">
      <c r="A62" s="111"/>
      <c r="B62" s="136">
        <v>44</v>
      </c>
      <c r="C62" s="126" t="s">
        <v>151</v>
      </c>
      <c r="D62" s="137">
        <f>VLOOKUP($B62*7-7+$D$16,'Data (4)'!$A$5:$H$564,3+$D$18)</f>
        <v>6480</v>
      </c>
      <c r="E62" s="137">
        <f t="shared" si="11"/>
        <v>6480.0004399999998</v>
      </c>
      <c r="F62" s="111">
        <f t="shared" si="12"/>
        <v>6</v>
      </c>
      <c r="G62" s="111" t="str">
        <f t="shared" si="13"/>
        <v>Warrnambool</v>
      </c>
      <c r="H62" s="111">
        <f t="shared" si="14"/>
        <v>112</v>
      </c>
      <c r="I62" s="110"/>
      <c r="J62" s="110"/>
      <c r="K62" s="110"/>
      <c r="V62" s="126" t="s">
        <v>196</v>
      </c>
    </row>
    <row r="63" spans="1:22" x14ac:dyDescent="0.3">
      <c r="A63" s="111"/>
      <c r="B63" s="136">
        <v>45</v>
      </c>
      <c r="C63" s="126" t="s">
        <v>188</v>
      </c>
      <c r="D63" s="137">
        <f>VLOOKUP($B63*7-7+$D$16,'Data (4)'!$A$5:$H$564,3+$D$18)</f>
        <v>5635</v>
      </c>
      <c r="E63" s="137">
        <f t="shared" si="11"/>
        <v>5635.0004499999995</v>
      </c>
      <c r="F63" s="111">
        <f t="shared" si="12"/>
        <v>7</v>
      </c>
      <c r="G63" s="111" t="str">
        <f t="shared" si="13"/>
        <v>Swan Hill</v>
      </c>
      <c r="H63" s="111">
        <f t="shared" si="14"/>
        <v>102</v>
      </c>
      <c r="I63" s="110"/>
      <c r="J63" s="110"/>
      <c r="K63" s="110"/>
      <c r="V63" s="126" t="s">
        <v>197</v>
      </c>
    </row>
    <row r="64" spans="1:22" x14ac:dyDescent="0.3">
      <c r="A64" s="111"/>
      <c r="B64" s="136">
        <v>46</v>
      </c>
      <c r="C64" s="126" t="s">
        <v>165</v>
      </c>
      <c r="D64" s="137">
        <f>VLOOKUP($B64*7-7+$D$16,'Data (4)'!$A$5:$H$564,3+$D$18)</f>
        <v>258</v>
      </c>
      <c r="E64" s="137">
        <f t="shared" si="11"/>
        <v>258.00045999999998</v>
      </c>
      <c r="F64" s="111">
        <f t="shared" si="12"/>
        <v>36</v>
      </c>
      <c r="G64" s="111" t="str">
        <f t="shared" si="13"/>
        <v>Bass Coast</v>
      </c>
      <c r="H64" s="111">
        <f t="shared" si="14"/>
        <v>102</v>
      </c>
      <c r="I64" s="110"/>
      <c r="J64" s="110"/>
      <c r="K64" s="110"/>
      <c r="V64" s="126" t="s">
        <v>155</v>
      </c>
    </row>
    <row r="65" spans="1:22" x14ac:dyDescent="0.3">
      <c r="A65" s="111"/>
      <c r="B65" s="136">
        <v>47</v>
      </c>
      <c r="C65" s="126" t="s">
        <v>189</v>
      </c>
      <c r="D65" s="137">
        <f>VLOOKUP($B65*7-7+$D$16,'Data (4)'!$A$5:$H$564,3+$D$18)</f>
        <v>394</v>
      </c>
      <c r="E65" s="137">
        <f t="shared" si="11"/>
        <v>394.00047000000001</v>
      </c>
      <c r="F65" s="111">
        <f t="shared" si="12"/>
        <v>34</v>
      </c>
      <c r="G65" s="111" t="str">
        <f t="shared" si="13"/>
        <v>Horsham</v>
      </c>
      <c r="H65" s="111">
        <f t="shared" si="14"/>
        <v>93</v>
      </c>
      <c r="I65" s="110"/>
      <c r="J65" s="110"/>
      <c r="K65" s="110"/>
      <c r="V65" s="126" t="s">
        <v>198</v>
      </c>
    </row>
    <row r="66" spans="1:22" x14ac:dyDescent="0.3">
      <c r="A66" s="111"/>
      <c r="B66" s="136">
        <v>48</v>
      </c>
      <c r="C66" s="126" t="s">
        <v>190</v>
      </c>
      <c r="D66" s="137">
        <f>VLOOKUP($B66*7-7+$D$16,'Data (4)'!$A$5:$H$564,3+$D$18)</f>
        <v>61</v>
      </c>
      <c r="E66" s="137">
        <f t="shared" si="11"/>
        <v>61.000480000000003</v>
      </c>
      <c r="F66" s="111">
        <f t="shared" si="12"/>
        <v>53</v>
      </c>
      <c r="G66" s="111" t="str">
        <f t="shared" si="13"/>
        <v>East Gippsland</v>
      </c>
      <c r="H66" s="111">
        <f t="shared" si="14"/>
        <v>90</v>
      </c>
      <c r="I66" s="110"/>
      <c r="J66" s="110"/>
      <c r="K66" s="110"/>
      <c r="V66" s="126" t="s">
        <v>7</v>
      </c>
    </row>
    <row r="67" spans="1:22" x14ac:dyDescent="0.3">
      <c r="A67" s="111"/>
      <c r="B67" s="136">
        <v>49</v>
      </c>
      <c r="C67" s="126" t="s">
        <v>152</v>
      </c>
      <c r="D67" s="137">
        <f>VLOOKUP($B67*7-7+$D$16,'Data (4)'!$A$5:$H$564,3+$D$18)</f>
        <v>8445</v>
      </c>
      <c r="E67" s="137">
        <f t="shared" si="11"/>
        <v>8445.0004900000004</v>
      </c>
      <c r="F67" s="111">
        <f t="shared" si="12"/>
        <v>4</v>
      </c>
      <c r="G67" s="111" t="str">
        <f t="shared" si="13"/>
        <v>Campaspe</v>
      </c>
      <c r="H67" s="111">
        <f t="shared" si="14"/>
        <v>83</v>
      </c>
      <c r="I67" s="110"/>
      <c r="J67" s="110"/>
      <c r="K67" s="110"/>
      <c r="V67" s="126" t="s">
        <v>199</v>
      </c>
    </row>
    <row r="68" spans="1:22" x14ac:dyDescent="0.3">
      <c r="A68" s="111"/>
      <c r="B68" s="136">
        <v>50</v>
      </c>
      <c r="C68" s="126" t="s">
        <v>153</v>
      </c>
      <c r="D68" s="137">
        <f>VLOOKUP($B68*7-7+$D$16,'Data (4)'!$A$5:$H$564,3+$D$18)</f>
        <v>1777</v>
      </c>
      <c r="E68" s="137">
        <f t="shared" si="11"/>
        <v>1777.0005000000001</v>
      </c>
      <c r="F68" s="111">
        <f t="shared" si="12"/>
        <v>20</v>
      </c>
      <c r="G68" s="111" t="str">
        <f t="shared" si="13"/>
        <v>Macedon Ranges</v>
      </c>
      <c r="H68" s="111">
        <f t="shared" si="14"/>
        <v>75</v>
      </c>
      <c r="I68" s="110"/>
      <c r="J68" s="110"/>
      <c r="K68" s="110"/>
      <c r="V68" s="126" t="s">
        <v>200</v>
      </c>
    </row>
    <row r="69" spans="1:22" x14ac:dyDescent="0.3">
      <c r="A69" s="111"/>
      <c r="B69" s="136">
        <v>51</v>
      </c>
      <c r="C69" s="126" t="s">
        <v>191</v>
      </c>
      <c r="D69" s="137">
        <f>VLOOKUP($B69*7-7+$D$16,'Data (4)'!$A$5:$H$564,3+$D$18)</f>
        <v>235</v>
      </c>
      <c r="E69" s="137">
        <f t="shared" si="11"/>
        <v>235.00050999999999</v>
      </c>
      <c r="F69" s="111">
        <f t="shared" si="12"/>
        <v>38</v>
      </c>
      <c r="G69" s="111" t="str">
        <f t="shared" si="13"/>
        <v>Colac-Otway</v>
      </c>
      <c r="H69" s="111">
        <f t="shared" si="14"/>
        <v>64</v>
      </c>
      <c r="I69" s="110"/>
      <c r="J69" s="110"/>
      <c r="K69" s="110"/>
      <c r="V69" s="126" t="s">
        <v>156</v>
      </c>
    </row>
    <row r="70" spans="1:22" x14ac:dyDescent="0.3">
      <c r="A70" s="111"/>
      <c r="B70" s="136">
        <v>52</v>
      </c>
      <c r="C70" s="126" t="s">
        <v>154</v>
      </c>
      <c r="D70" s="137">
        <f>VLOOKUP($B70*7-7+$D$16,'Data (4)'!$A$5:$H$564,3+$D$18)</f>
        <v>3921</v>
      </c>
      <c r="E70" s="137">
        <f t="shared" si="11"/>
        <v>3921.0005200000001</v>
      </c>
      <c r="F70" s="111">
        <f t="shared" si="12"/>
        <v>10</v>
      </c>
      <c r="G70" s="111" t="str">
        <f t="shared" si="13"/>
        <v>Glenelg</v>
      </c>
      <c r="H70" s="111">
        <f t="shared" si="14"/>
        <v>63</v>
      </c>
      <c r="I70" s="110"/>
      <c r="J70" s="110"/>
      <c r="K70" s="110"/>
      <c r="V70" s="126" t="s">
        <v>201</v>
      </c>
    </row>
    <row r="71" spans="1:22" x14ac:dyDescent="0.3">
      <c r="A71" s="111"/>
      <c r="B71" s="136">
        <v>53</v>
      </c>
      <c r="C71" s="126" t="s">
        <v>192</v>
      </c>
      <c r="D71" s="137">
        <f>VLOOKUP($B71*7-7+$D$16,'Data (4)'!$A$5:$H$564,3+$D$18)</f>
        <v>242</v>
      </c>
      <c r="E71" s="137">
        <f t="shared" si="11"/>
        <v>242.00053</v>
      </c>
      <c r="F71" s="111">
        <f t="shared" si="12"/>
        <v>37</v>
      </c>
      <c r="G71" s="111" t="str">
        <f t="shared" si="13"/>
        <v>Moira</v>
      </c>
      <c r="H71" s="111">
        <f t="shared" si="14"/>
        <v>61</v>
      </c>
      <c r="I71" s="110"/>
      <c r="J71" s="110"/>
      <c r="K71" s="110"/>
      <c r="V71" s="126" t="s">
        <v>202</v>
      </c>
    </row>
    <row r="72" spans="1:22" x14ac:dyDescent="0.3">
      <c r="A72" s="111"/>
      <c r="B72" s="136">
        <v>54</v>
      </c>
      <c r="C72" s="126" t="s">
        <v>193</v>
      </c>
      <c r="D72" s="137">
        <f>VLOOKUP($B72*7-7+$D$16,'Data (4)'!$A$5:$H$564,3+$D$18)</f>
        <v>26</v>
      </c>
      <c r="E72" s="137">
        <f t="shared" si="11"/>
        <v>26.000540000000001</v>
      </c>
      <c r="F72" s="111">
        <f t="shared" si="12"/>
        <v>64</v>
      </c>
      <c r="G72" s="111" t="str">
        <f t="shared" si="13"/>
        <v>Ararat</v>
      </c>
      <c r="H72" s="111">
        <f t="shared" si="14"/>
        <v>57</v>
      </c>
      <c r="I72" s="110"/>
      <c r="J72" s="110"/>
      <c r="K72" s="110"/>
      <c r="V72" s="126" t="s">
        <v>166</v>
      </c>
    </row>
    <row r="73" spans="1:22" x14ac:dyDescent="0.3">
      <c r="A73" s="111"/>
      <c r="B73" s="136">
        <v>55</v>
      </c>
      <c r="C73" s="126" t="s">
        <v>194</v>
      </c>
      <c r="D73" s="137">
        <f>VLOOKUP($B73*7-7+$D$16,'Data (4)'!$A$5:$H$564,3+$D$18)</f>
        <v>7</v>
      </c>
      <c r="E73" s="137">
        <f t="shared" si="11"/>
        <v>7.0005499999999996</v>
      </c>
      <c r="F73" s="111">
        <f t="shared" si="12"/>
        <v>78</v>
      </c>
      <c r="G73" s="111" t="str">
        <f t="shared" si="13"/>
        <v>Hepburn</v>
      </c>
      <c r="H73" s="111">
        <f t="shared" si="14"/>
        <v>49</v>
      </c>
      <c r="I73" s="110"/>
      <c r="J73" s="110"/>
      <c r="K73" s="110"/>
      <c r="V73" s="126" t="s">
        <v>203</v>
      </c>
    </row>
    <row r="74" spans="1:22" x14ac:dyDescent="0.3">
      <c r="A74" s="111"/>
      <c r="B74" s="136">
        <v>56</v>
      </c>
      <c r="C74" s="126" t="s">
        <v>195</v>
      </c>
      <c r="D74" s="137">
        <f>VLOOKUP($B74*7-7+$D$16,'Data (4)'!$A$5:$H$564,3+$D$18)</f>
        <v>17</v>
      </c>
      <c r="E74" s="137">
        <f t="shared" si="11"/>
        <v>17.00056</v>
      </c>
      <c r="F74" s="111">
        <f t="shared" si="12"/>
        <v>69</v>
      </c>
      <c r="G74" s="111" t="str">
        <f t="shared" si="13"/>
        <v>Benalla</v>
      </c>
      <c r="H74" s="111">
        <f t="shared" si="14"/>
        <v>49</v>
      </c>
      <c r="I74" s="110"/>
      <c r="J74" s="110"/>
      <c r="K74" s="110"/>
      <c r="V74" s="126" t="s">
        <v>167</v>
      </c>
    </row>
    <row r="75" spans="1:22" x14ac:dyDescent="0.3">
      <c r="A75" s="111"/>
      <c r="B75" s="136">
        <v>57</v>
      </c>
      <c r="C75" s="126" t="s">
        <v>196</v>
      </c>
      <c r="D75" s="137">
        <f>VLOOKUP($B75*7-7+$D$16,'Data (4)'!$A$5:$H$564,3+$D$18)</f>
        <v>212</v>
      </c>
      <c r="E75" s="137">
        <f t="shared" si="11"/>
        <v>212.00057000000001</v>
      </c>
      <c r="F75" s="111">
        <f t="shared" si="12"/>
        <v>39</v>
      </c>
      <c r="G75" s="111" t="str">
        <f t="shared" si="13"/>
        <v>Surf Coast</v>
      </c>
      <c r="H75" s="111">
        <f t="shared" si="14"/>
        <v>48</v>
      </c>
      <c r="I75" s="110"/>
      <c r="J75" s="110"/>
      <c r="K75" s="110"/>
      <c r="V75" s="126" t="s">
        <v>157</v>
      </c>
    </row>
    <row r="76" spans="1:22" x14ac:dyDescent="0.3">
      <c r="A76" s="111"/>
      <c r="B76" s="136">
        <v>58</v>
      </c>
      <c r="C76" s="126" t="s">
        <v>197</v>
      </c>
      <c r="D76" s="137">
        <f>VLOOKUP($B76*7-7+$D$16,'Data (4)'!$A$5:$H$564,3+$D$18)</f>
        <v>38</v>
      </c>
      <c r="E76" s="137">
        <f t="shared" si="11"/>
        <v>38.000579999999999</v>
      </c>
      <c r="F76" s="111">
        <f t="shared" si="12"/>
        <v>58</v>
      </c>
      <c r="G76" s="111" t="str">
        <f t="shared" si="13"/>
        <v>Northern Grampians</v>
      </c>
      <c r="H76" s="111">
        <f t="shared" si="14"/>
        <v>38</v>
      </c>
      <c r="I76" s="110"/>
      <c r="J76" s="110"/>
      <c r="K76" s="110"/>
      <c r="V76" s="126" t="s">
        <v>204</v>
      </c>
    </row>
    <row r="77" spans="1:22" x14ac:dyDescent="0.3">
      <c r="A77" s="111"/>
      <c r="B77" s="136">
        <v>59</v>
      </c>
      <c r="C77" s="126" t="s">
        <v>155</v>
      </c>
      <c r="D77" s="137">
        <f>VLOOKUP($B77*7-7+$D$16,'Data (4)'!$A$5:$H$564,3+$D$18)</f>
        <v>1520</v>
      </c>
      <c r="E77" s="137">
        <f t="shared" si="11"/>
        <v>1520.0005900000001</v>
      </c>
      <c r="F77" s="111">
        <f t="shared" si="12"/>
        <v>22</v>
      </c>
      <c r="G77" s="111" t="str">
        <f t="shared" si="13"/>
        <v>South Gippsland</v>
      </c>
      <c r="H77" s="111">
        <f t="shared" si="14"/>
        <v>33</v>
      </c>
      <c r="I77" s="110"/>
      <c r="J77" s="110"/>
      <c r="K77" s="110"/>
      <c r="V77" s="126" t="s">
        <v>205</v>
      </c>
    </row>
    <row r="78" spans="1:22" x14ac:dyDescent="0.3">
      <c r="A78" s="111"/>
      <c r="B78" s="136">
        <v>60</v>
      </c>
      <c r="C78" s="126" t="s">
        <v>198</v>
      </c>
      <c r="D78" s="137">
        <f>VLOOKUP($B78*7-7+$D$16,'Data (4)'!$A$5:$H$564,3+$D$18)</f>
        <v>3</v>
      </c>
      <c r="E78" s="137">
        <f t="shared" si="11"/>
        <v>3.0005999999999999</v>
      </c>
      <c r="F78" s="111">
        <f t="shared" si="12"/>
        <v>79</v>
      </c>
      <c r="G78" s="111" t="str">
        <f t="shared" si="13"/>
        <v>Southern Grampians</v>
      </c>
      <c r="H78" s="111">
        <f t="shared" si="14"/>
        <v>31</v>
      </c>
      <c r="I78" s="110"/>
      <c r="J78" s="110"/>
      <c r="K78" s="110"/>
      <c r="V78" s="126" t="s">
        <v>158</v>
      </c>
    </row>
    <row r="79" spans="1:22" x14ac:dyDescent="0.3">
      <c r="A79" s="111"/>
      <c r="B79" s="136">
        <v>61</v>
      </c>
      <c r="C79" s="126" t="s">
        <v>7</v>
      </c>
      <c r="D79" s="137">
        <f>VLOOKUP($B79*7-7+$D$16,'Data (4)'!$A$5:$H$564,3+$D$18)</f>
        <v>14</v>
      </c>
      <c r="E79" s="137">
        <f t="shared" si="11"/>
        <v>14.00061</v>
      </c>
      <c r="F79" s="111">
        <f t="shared" si="12"/>
        <v>72</v>
      </c>
      <c r="G79" s="111" t="str">
        <f t="shared" si="13"/>
        <v>Central Goldfields</v>
      </c>
      <c r="H79" s="111">
        <f t="shared" si="14"/>
        <v>31</v>
      </c>
      <c r="I79" s="110"/>
      <c r="J79" s="110"/>
      <c r="K79" s="110"/>
      <c r="V79" s="126" t="s">
        <v>159</v>
      </c>
    </row>
    <row r="80" spans="1:22" x14ac:dyDescent="0.3">
      <c r="A80" s="111"/>
      <c r="B80" s="136">
        <v>62</v>
      </c>
      <c r="C80" s="126" t="s">
        <v>199</v>
      </c>
      <c r="D80" s="137">
        <f>VLOOKUP($B80*7-7+$D$16,'Data (4)'!$A$5:$H$564,3+$D$18)</f>
        <v>33</v>
      </c>
      <c r="E80" s="137">
        <f t="shared" si="11"/>
        <v>33.000619999999998</v>
      </c>
      <c r="F80" s="111">
        <f t="shared" si="12"/>
        <v>59</v>
      </c>
      <c r="G80" s="111" t="str">
        <f t="shared" si="13"/>
        <v>Alpine</v>
      </c>
      <c r="H80" s="111">
        <f t="shared" si="14"/>
        <v>27</v>
      </c>
      <c r="I80" s="110"/>
      <c r="J80" s="110"/>
      <c r="K80" s="110"/>
      <c r="V80" s="126" t="s">
        <v>168</v>
      </c>
    </row>
    <row r="81" spans="1:22" x14ac:dyDescent="0.3">
      <c r="A81" s="111"/>
      <c r="B81" s="136">
        <v>63</v>
      </c>
      <c r="C81" s="126" t="s">
        <v>200</v>
      </c>
      <c r="D81" s="137">
        <f>VLOOKUP($B81*7-7+$D$16,'Data (4)'!$A$5:$H$564,3+$D$18)</f>
        <v>31</v>
      </c>
      <c r="E81" s="137">
        <f t="shared" si="11"/>
        <v>31.000630000000001</v>
      </c>
      <c r="F81" s="111">
        <f t="shared" si="12"/>
        <v>60</v>
      </c>
      <c r="G81" s="111" t="str">
        <f t="shared" si="13"/>
        <v>Yarriambiack</v>
      </c>
      <c r="H81" s="111">
        <f t="shared" si="14"/>
        <v>26</v>
      </c>
      <c r="I81" s="110"/>
      <c r="J81" s="110"/>
      <c r="K81" s="110"/>
      <c r="V81" s="126" t="s">
        <v>160</v>
      </c>
    </row>
    <row r="82" spans="1:22" x14ac:dyDescent="0.3">
      <c r="A82" s="111"/>
      <c r="B82" s="136">
        <v>64</v>
      </c>
      <c r="C82" s="126" t="s">
        <v>156</v>
      </c>
      <c r="D82" s="137">
        <f>VLOOKUP($B82*7-7+$D$16,'Data (4)'!$A$5:$H$564,3+$D$18)</f>
        <v>1755</v>
      </c>
      <c r="E82" s="137">
        <f t="shared" si="11"/>
        <v>1755.00064</v>
      </c>
      <c r="F82" s="111">
        <f t="shared" si="12"/>
        <v>21</v>
      </c>
      <c r="G82" s="111" t="str">
        <f t="shared" si="13"/>
        <v>Mount Alexander</v>
      </c>
      <c r="H82" s="111">
        <f t="shared" si="14"/>
        <v>26</v>
      </c>
      <c r="I82" s="110"/>
      <c r="J82" s="110"/>
      <c r="K82" s="110"/>
      <c r="V82" s="126" t="s">
        <v>161</v>
      </c>
    </row>
    <row r="83" spans="1:22" x14ac:dyDescent="0.3">
      <c r="A83" s="111"/>
      <c r="B83" s="136">
        <v>65</v>
      </c>
      <c r="C83" s="126" t="s">
        <v>201</v>
      </c>
      <c r="D83" s="137">
        <f>VLOOKUP($B83*7-7+$D$16,'Data (4)'!$A$5:$H$564,3+$D$18)</f>
        <v>16</v>
      </c>
      <c r="E83" s="137">
        <f t="shared" si="11"/>
        <v>16.00065</v>
      </c>
      <c r="F83" s="111">
        <f t="shared" si="12"/>
        <v>70</v>
      </c>
      <c r="G83" s="111" t="str">
        <f t="shared" si="13"/>
        <v>Indigo</v>
      </c>
      <c r="H83" s="111">
        <f t="shared" si="14"/>
        <v>23</v>
      </c>
      <c r="I83" s="110"/>
      <c r="J83" s="110"/>
      <c r="K83" s="110"/>
      <c r="V83" s="126" t="s">
        <v>206</v>
      </c>
    </row>
    <row r="84" spans="1:22" x14ac:dyDescent="0.3">
      <c r="A84" s="111"/>
      <c r="B84" s="136">
        <v>66</v>
      </c>
      <c r="C84" s="126" t="s">
        <v>202</v>
      </c>
      <c r="D84" s="137">
        <f>VLOOKUP($B84*7-7+$D$16,'Data (4)'!$A$5:$H$564,3+$D$18)</f>
        <v>48</v>
      </c>
      <c r="E84" s="137">
        <f t="shared" ref="E84:E97" si="15">D84+0.00001*B84</f>
        <v>48.000660000000003</v>
      </c>
      <c r="F84" s="111">
        <f t="shared" ref="F84:F97" si="16">RANK(E84,E$19:E$97)</f>
        <v>57</v>
      </c>
      <c r="G84" s="111" t="str">
        <f t="shared" ref="G84:G97" si="17">VLOOKUP(MATCH(B84,F$19:F$97,0),$B$19:$F$97,2)</f>
        <v>Corangamite</v>
      </c>
      <c r="H84" s="111">
        <f t="shared" ref="H84:H97" si="18">VLOOKUP(MATCH(B84,F$19:F$97,0),$B$19:$F$97,3)</f>
        <v>23</v>
      </c>
      <c r="I84" s="110"/>
      <c r="J84" s="110"/>
      <c r="K84" s="110"/>
      <c r="V84" s="126" t="s">
        <v>207</v>
      </c>
    </row>
    <row r="85" spans="1:22" x14ac:dyDescent="0.3">
      <c r="A85" s="111"/>
      <c r="B85" s="136">
        <v>67</v>
      </c>
      <c r="C85" s="126" t="s">
        <v>166</v>
      </c>
      <c r="D85" s="137">
        <f>VLOOKUP($B85*7-7+$D$16,'Data (4)'!$A$5:$H$564,3+$D$18)</f>
        <v>102</v>
      </c>
      <c r="E85" s="137">
        <f t="shared" si="15"/>
        <v>102.00067</v>
      </c>
      <c r="F85" s="111">
        <f t="shared" si="16"/>
        <v>45</v>
      </c>
      <c r="G85" s="111" t="str">
        <f t="shared" si="17"/>
        <v>Hindmarsh</v>
      </c>
      <c r="H85" s="111">
        <f t="shared" si="18"/>
        <v>21</v>
      </c>
      <c r="I85" s="110"/>
      <c r="J85" s="110"/>
      <c r="K85" s="110"/>
      <c r="V85" s="126" t="s">
        <v>209</v>
      </c>
    </row>
    <row r="86" spans="1:22" x14ac:dyDescent="0.3">
      <c r="A86" s="111"/>
      <c r="B86" s="136">
        <v>68</v>
      </c>
      <c r="C86" s="126" t="s">
        <v>203</v>
      </c>
      <c r="D86" s="137">
        <f>VLOOKUP($B86*7-7+$D$16,'Data (4)'!$A$5:$H$564,3+$D$18)</f>
        <v>8</v>
      </c>
      <c r="E86" s="137">
        <f t="shared" si="15"/>
        <v>8.0006799999999991</v>
      </c>
      <c r="F86" s="111">
        <f t="shared" si="16"/>
        <v>76</v>
      </c>
      <c r="G86" s="111" t="str">
        <f t="shared" si="17"/>
        <v>Buloke</v>
      </c>
      <c r="H86" s="111">
        <f t="shared" si="18"/>
        <v>18</v>
      </c>
      <c r="I86" s="110"/>
      <c r="J86" s="110"/>
      <c r="K86" s="110"/>
    </row>
    <row r="87" spans="1:22" x14ac:dyDescent="0.3">
      <c r="A87" s="111"/>
      <c r="B87" s="136">
        <v>69</v>
      </c>
      <c r="C87" s="126" t="s">
        <v>167</v>
      </c>
      <c r="D87" s="137">
        <f>VLOOKUP($B87*7-7+$D$16,'Data (4)'!$A$5:$H$564,3+$D$18)</f>
        <v>128</v>
      </c>
      <c r="E87" s="137">
        <f t="shared" si="15"/>
        <v>128.00068999999999</v>
      </c>
      <c r="F87" s="111">
        <f t="shared" si="16"/>
        <v>42</v>
      </c>
      <c r="G87" s="111" t="str">
        <f t="shared" si="17"/>
        <v>Murrindindi</v>
      </c>
      <c r="H87" s="111">
        <f t="shared" si="18"/>
        <v>17</v>
      </c>
      <c r="I87" s="110"/>
      <c r="J87" s="110"/>
      <c r="K87" s="110"/>
    </row>
    <row r="88" spans="1:22" x14ac:dyDescent="0.3">
      <c r="A88" s="111"/>
      <c r="B88" s="136">
        <v>70</v>
      </c>
      <c r="C88" s="126" t="s">
        <v>157</v>
      </c>
      <c r="D88" s="137">
        <f>VLOOKUP($B88*7-7+$D$16,'Data (4)'!$A$5:$H$564,3+$D$18)</f>
        <v>112</v>
      </c>
      <c r="E88" s="137">
        <f t="shared" si="15"/>
        <v>112.00069999999999</v>
      </c>
      <c r="F88" s="111">
        <f t="shared" si="16"/>
        <v>44</v>
      </c>
      <c r="G88" s="111" t="str">
        <f t="shared" si="17"/>
        <v>Strathbogie</v>
      </c>
      <c r="H88" s="111">
        <f t="shared" si="18"/>
        <v>16</v>
      </c>
      <c r="I88" s="110"/>
      <c r="J88" s="110"/>
      <c r="K88" s="110"/>
    </row>
    <row r="89" spans="1:22" x14ac:dyDescent="0.3">
      <c r="A89" s="111"/>
      <c r="B89" s="136">
        <v>71</v>
      </c>
      <c r="C89" s="126" t="s">
        <v>204</v>
      </c>
      <c r="D89" s="137">
        <f>VLOOKUP($B89*7-7+$D$16,'Data (4)'!$A$5:$H$564,3+$D$18)</f>
        <v>118</v>
      </c>
      <c r="E89" s="137">
        <f t="shared" si="15"/>
        <v>118.00071</v>
      </c>
      <c r="F89" s="111">
        <f t="shared" si="16"/>
        <v>43</v>
      </c>
      <c r="G89" s="111" t="str">
        <f t="shared" si="17"/>
        <v>Gannawarra</v>
      </c>
      <c r="H89" s="111">
        <f t="shared" si="18"/>
        <v>15</v>
      </c>
      <c r="I89" s="110"/>
      <c r="J89" s="110"/>
      <c r="K89" s="110"/>
    </row>
    <row r="90" spans="1:22" x14ac:dyDescent="0.3">
      <c r="A90" s="111"/>
      <c r="B90" s="136">
        <v>72</v>
      </c>
      <c r="C90" s="126" t="s">
        <v>205</v>
      </c>
      <c r="D90" s="137">
        <f>VLOOKUP($B90*7-7+$D$16,'Data (4)'!$A$5:$H$564,3+$D$18)</f>
        <v>7</v>
      </c>
      <c r="E90" s="137">
        <f t="shared" si="15"/>
        <v>7.0007200000000003</v>
      </c>
      <c r="F90" s="111">
        <f t="shared" si="16"/>
        <v>77</v>
      </c>
      <c r="G90" s="111" t="str">
        <f t="shared" si="17"/>
        <v>Queenscliffe (B)</v>
      </c>
      <c r="H90" s="111">
        <f t="shared" si="18"/>
        <v>14</v>
      </c>
      <c r="I90" s="110"/>
      <c r="J90" s="110"/>
      <c r="K90" s="110"/>
    </row>
    <row r="91" spans="1:22" x14ac:dyDescent="0.3">
      <c r="A91" s="111"/>
      <c r="B91" s="136">
        <v>73</v>
      </c>
      <c r="C91" s="126" t="s">
        <v>158</v>
      </c>
      <c r="D91" s="137">
        <f>VLOOKUP($B91*7-7+$D$16,'Data (4)'!$A$5:$H$564,3+$D$18)</f>
        <v>3870</v>
      </c>
      <c r="E91" s="137">
        <f t="shared" si="15"/>
        <v>3870.0007300000002</v>
      </c>
      <c r="F91" s="111">
        <f t="shared" si="16"/>
        <v>11</v>
      </c>
      <c r="G91" s="111" t="str">
        <f t="shared" si="17"/>
        <v>Mansfield</v>
      </c>
      <c r="H91" s="111">
        <f t="shared" si="18"/>
        <v>12</v>
      </c>
      <c r="I91" s="110"/>
      <c r="J91" s="110"/>
      <c r="K91" s="110"/>
    </row>
    <row r="92" spans="1:22" x14ac:dyDescent="0.3">
      <c r="A92" s="111"/>
      <c r="B92" s="136">
        <v>74</v>
      </c>
      <c r="C92" s="126" t="s">
        <v>159</v>
      </c>
      <c r="D92" s="137">
        <f>VLOOKUP($B92*7-7+$D$16,'Data (4)'!$A$5:$H$564,3+$D$18)</f>
        <v>8704</v>
      </c>
      <c r="E92" s="137">
        <f t="shared" si="15"/>
        <v>8704.0007399999995</v>
      </c>
      <c r="F92" s="111">
        <f t="shared" si="16"/>
        <v>3</v>
      </c>
      <c r="G92" s="111" t="str">
        <f t="shared" si="17"/>
        <v>Loddon</v>
      </c>
      <c r="H92" s="111">
        <f t="shared" si="18"/>
        <v>12</v>
      </c>
      <c r="I92" s="110"/>
      <c r="J92" s="110"/>
      <c r="K92" s="110"/>
    </row>
    <row r="93" spans="1:22" x14ac:dyDescent="0.3">
      <c r="A93" s="111"/>
      <c r="B93" s="136">
        <v>75</v>
      </c>
      <c r="C93" s="126" t="s">
        <v>168</v>
      </c>
      <c r="D93" s="137">
        <f>VLOOKUP($B93*7-7+$D$16,'Data (4)'!$A$5:$H$564,3+$D$18)</f>
        <v>297</v>
      </c>
      <c r="E93" s="137">
        <f t="shared" si="15"/>
        <v>297.00074999999998</v>
      </c>
      <c r="F93" s="111">
        <f t="shared" si="16"/>
        <v>35</v>
      </c>
      <c r="G93" s="111" t="str">
        <f t="shared" si="17"/>
        <v>Golden Plains</v>
      </c>
      <c r="H93" s="111">
        <f t="shared" si="18"/>
        <v>10</v>
      </c>
      <c r="I93" s="110"/>
      <c r="J93" s="110"/>
      <c r="K93" s="110"/>
    </row>
    <row r="94" spans="1:22" x14ac:dyDescent="0.3">
      <c r="A94" s="111"/>
      <c r="B94" s="136">
        <v>76</v>
      </c>
      <c r="C94" s="126" t="s">
        <v>160</v>
      </c>
      <c r="D94" s="137">
        <f>VLOOKUP($B94*7-7+$D$16,'Data (4)'!$A$5:$H$564,3+$D$18)</f>
        <v>26036</v>
      </c>
      <c r="E94" s="137">
        <f t="shared" si="15"/>
        <v>26036.000759999999</v>
      </c>
      <c r="F94" s="111">
        <f t="shared" si="16"/>
        <v>1</v>
      </c>
      <c r="G94" s="111" t="str">
        <f t="shared" si="17"/>
        <v>Towong</v>
      </c>
      <c r="H94" s="111">
        <f t="shared" si="18"/>
        <v>8</v>
      </c>
      <c r="I94" s="110"/>
      <c r="J94" s="110"/>
      <c r="K94" s="110"/>
    </row>
    <row r="95" spans="1:22" x14ac:dyDescent="0.3">
      <c r="A95" s="111"/>
      <c r="B95" s="136">
        <v>77</v>
      </c>
      <c r="C95" s="126" t="s">
        <v>161</v>
      </c>
      <c r="D95" s="137">
        <f>VLOOKUP($B95*7-7+$D$16,'Data (4)'!$A$5:$H$564,3+$D$18)</f>
        <v>519</v>
      </c>
      <c r="E95" s="137">
        <f t="shared" si="15"/>
        <v>519.00076999999999</v>
      </c>
      <c r="F95" s="111">
        <f t="shared" si="16"/>
        <v>31</v>
      </c>
      <c r="G95" s="111" t="str">
        <f t="shared" si="17"/>
        <v>West Wimmera</v>
      </c>
      <c r="H95" s="111">
        <f t="shared" si="18"/>
        <v>7</v>
      </c>
      <c r="I95" s="110"/>
      <c r="J95" s="110"/>
      <c r="K95" s="110"/>
    </row>
    <row r="96" spans="1:22" x14ac:dyDescent="0.3">
      <c r="A96" s="111"/>
      <c r="B96" s="136">
        <v>78</v>
      </c>
      <c r="C96" s="126" t="s">
        <v>206</v>
      </c>
      <c r="D96" s="137">
        <f>VLOOKUP($B96*7-7+$D$16,'Data (4)'!$A$5:$H$564,3+$D$18)</f>
        <v>494</v>
      </c>
      <c r="E96" s="137">
        <f t="shared" si="15"/>
        <v>494.00078000000002</v>
      </c>
      <c r="F96" s="111">
        <f t="shared" si="16"/>
        <v>33</v>
      </c>
      <c r="G96" s="111" t="str">
        <f t="shared" si="17"/>
        <v>Moyne</v>
      </c>
      <c r="H96" s="111">
        <f t="shared" si="18"/>
        <v>7</v>
      </c>
      <c r="I96" s="110"/>
      <c r="J96" s="110"/>
      <c r="K96" s="110"/>
    </row>
    <row r="97" spans="1:11" x14ac:dyDescent="0.3">
      <c r="A97" s="111"/>
      <c r="B97" s="136">
        <v>79</v>
      </c>
      <c r="C97" s="126" t="s">
        <v>207</v>
      </c>
      <c r="D97" s="137">
        <f>VLOOKUP($B97*7-7+$D$16,'Data (4)'!$A$5:$H$564,3+$D$18)</f>
        <v>26</v>
      </c>
      <c r="E97" s="137">
        <f t="shared" si="15"/>
        <v>26.000789999999999</v>
      </c>
      <c r="F97" s="111">
        <f t="shared" si="16"/>
        <v>63</v>
      </c>
      <c r="G97" s="111" t="str">
        <f t="shared" si="17"/>
        <v>Pyrenees</v>
      </c>
      <c r="H97" s="111">
        <f t="shared" si="18"/>
        <v>3</v>
      </c>
      <c r="I97" s="110"/>
      <c r="J97" s="110"/>
      <c r="K97" s="110"/>
    </row>
    <row r="98" spans="1:11" x14ac:dyDescent="0.3">
      <c r="A98" s="111"/>
      <c r="B98" s="111"/>
      <c r="C98" s="111"/>
      <c r="D98" s="111"/>
      <c r="E98" s="111"/>
      <c r="F98" s="111"/>
      <c r="G98" s="111"/>
      <c r="H98" s="111"/>
      <c r="I98" s="110"/>
      <c r="J98" s="110"/>
      <c r="K98" s="110"/>
    </row>
    <row r="99" spans="1:1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1:11" x14ac:dyDescent="0.3">
      <c r="B100" s="111"/>
      <c r="C100" s="111"/>
      <c r="D100" s="111"/>
      <c r="E100" s="111"/>
      <c r="F100" s="111"/>
      <c r="G100" s="111"/>
      <c r="H100" s="111"/>
      <c r="I100" s="111"/>
    </row>
  </sheetData>
  <sheetProtection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927100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927100</xdr:colOff>
                    <xdr:row>15</xdr:row>
                    <xdr:rowOff>12700</xdr:rowOff>
                  </from>
                  <to>
                    <xdr:col>5</xdr:col>
                    <xdr:colOff>508000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927100</xdr:colOff>
                    <xdr:row>16</xdr:row>
                    <xdr:rowOff>88900</xdr:rowOff>
                  </from>
                  <to>
                    <xdr:col>4</xdr:col>
                    <xdr:colOff>228600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31750</xdr:rowOff>
                  </from>
                  <to>
                    <xdr:col>20</xdr:col>
                    <xdr:colOff>393700</xdr:colOff>
                    <xdr:row>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AB154"/>
  <sheetViews>
    <sheetView showGridLines="0" showRowColHeaders="0" tabSelected="1" workbookViewId="0">
      <selection activeCell="S1" sqref="S1"/>
    </sheetView>
  </sheetViews>
  <sheetFormatPr defaultRowHeight="14.5" x14ac:dyDescent="0.35"/>
  <cols>
    <col min="1" max="1" width="2.6328125" style="8" customWidth="1"/>
    <col min="2" max="2" width="13.7265625" style="8" customWidth="1"/>
    <col min="3" max="3" width="8.6328125" style="15" customWidth="1"/>
    <col min="4" max="4" width="9.6328125" style="8" customWidth="1"/>
    <col min="5" max="6" width="7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7" style="8" customWidth="1"/>
    <col min="12" max="12" width="10.81640625" style="8" customWidth="1"/>
    <col min="13" max="14" width="8.6328125" style="8" customWidth="1"/>
    <col min="15" max="18" width="8.7265625" style="8" customWidth="1"/>
    <col min="19" max="19" width="9.08984375" style="8"/>
    <col min="20" max="20" width="17.26953125" style="8" customWidth="1"/>
    <col min="21" max="23" width="9.08984375" style="8"/>
    <col min="24" max="24" width="9.08984375" style="6"/>
    <col min="25" max="25" width="9.08984375" style="8"/>
    <col min="26" max="26" width="9.08984375" style="6"/>
    <col min="27" max="256" width="9.08984375" style="8"/>
    <col min="257" max="257" width="2.6328125" style="8" customWidth="1"/>
    <col min="258" max="258" width="13.7265625" style="8" customWidth="1"/>
    <col min="259" max="259" width="8.6328125" style="8" customWidth="1"/>
    <col min="260" max="260" width="9.6328125" style="8" customWidth="1"/>
    <col min="261" max="262" width="7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2.6328125" style="8" customWidth="1"/>
    <col min="514" max="514" width="13.7265625" style="8" customWidth="1"/>
    <col min="515" max="515" width="8.6328125" style="8" customWidth="1"/>
    <col min="516" max="516" width="9.6328125" style="8" customWidth="1"/>
    <col min="517" max="518" width="7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2.6328125" style="8" customWidth="1"/>
    <col min="770" max="770" width="13.7265625" style="8" customWidth="1"/>
    <col min="771" max="771" width="8.6328125" style="8" customWidth="1"/>
    <col min="772" max="772" width="9.6328125" style="8" customWidth="1"/>
    <col min="773" max="774" width="7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2.6328125" style="8" customWidth="1"/>
    <col min="1026" max="1026" width="13.7265625" style="8" customWidth="1"/>
    <col min="1027" max="1027" width="8.6328125" style="8" customWidth="1"/>
    <col min="1028" max="1028" width="9.6328125" style="8" customWidth="1"/>
    <col min="1029" max="1030" width="7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2.6328125" style="8" customWidth="1"/>
    <col min="1282" max="1282" width="13.7265625" style="8" customWidth="1"/>
    <col min="1283" max="1283" width="8.6328125" style="8" customWidth="1"/>
    <col min="1284" max="1284" width="9.6328125" style="8" customWidth="1"/>
    <col min="1285" max="1286" width="7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2.6328125" style="8" customWidth="1"/>
    <col min="1538" max="1538" width="13.7265625" style="8" customWidth="1"/>
    <col min="1539" max="1539" width="8.6328125" style="8" customWidth="1"/>
    <col min="1540" max="1540" width="9.6328125" style="8" customWidth="1"/>
    <col min="1541" max="1542" width="7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2.6328125" style="8" customWidth="1"/>
    <col min="1794" max="1794" width="13.7265625" style="8" customWidth="1"/>
    <col min="1795" max="1795" width="8.6328125" style="8" customWidth="1"/>
    <col min="1796" max="1796" width="9.6328125" style="8" customWidth="1"/>
    <col min="1797" max="1798" width="7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2.6328125" style="8" customWidth="1"/>
    <col min="2050" max="2050" width="13.7265625" style="8" customWidth="1"/>
    <col min="2051" max="2051" width="8.6328125" style="8" customWidth="1"/>
    <col min="2052" max="2052" width="9.6328125" style="8" customWidth="1"/>
    <col min="2053" max="2054" width="7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2.6328125" style="8" customWidth="1"/>
    <col min="2306" max="2306" width="13.7265625" style="8" customWidth="1"/>
    <col min="2307" max="2307" width="8.6328125" style="8" customWidth="1"/>
    <col min="2308" max="2308" width="9.6328125" style="8" customWidth="1"/>
    <col min="2309" max="2310" width="7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2.6328125" style="8" customWidth="1"/>
    <col min="2562" max="2562" width="13.7265625" style="8" customWidth="1"/>
    <col min="2563" max="2563" width="8.6328125" style="8" customWidth="1"/>
    <col min="2564" max="2564" width="9.6328125" style="8" customWidth="1"/>
    <col min="2565" max="2566" width="7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2.6328125" style="8" customWidth="1"/>
    <col min="2818" max="2818" width="13.7265625" style="8" customWidth="1"/>
    <col min="2819" max="2819" width="8.6328125" style="8" customWidth="1"/>
    <col min="2820" max="2820" width="9.6328125" style="8" customWidth="1"/>
    <col min="2821" max="2822" width="7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2.6328125" style="8" customWidth="1"/>
    <col min="3074" max="3074" width="13.7265625" style="8" customWidth="1"/>
    <col min="3075" max="3075" width="8.6328125" style="8" customWidth="1"/>
    <col min="3076" max="3076" width="9.6328125" style="8" customWidth="1"/>
    <col min="3077" max="3078" width="7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2.6328125" style="8" customWidth="1"/>
    <col min="3330" max="3330" width="13.7265625" style="8" customWidth="1"/>
    <col min="3331" max="3331" width="8.6328125" style="8" customWidth="1"/>
    <col min="3332" max="3332" width="9.6328125" style="8" customWidth="1"/>
    <col min="3333" max="3334" width="7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2.6328125" style="8" customWidth="1"/>
    <col min="3586" max="3586" width="13.7265625" style="8" customWidth="1"/>
    <col min="3587" max="3587" width="8.6328125" style="8" customWidth="1"/>
    <col min="3588" max="3588" width="9.6328125" style="8" customWidth="1"/>
    <col min="3589" max="3590" width="7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2.6328125" style="8" customWidth="1"/>
    <col min="3842" max="3842" width="13.7265625" style="8" customWidth="1"/>
    <col min="3843" max="3843" width="8.6328125" style="8" customWidth="1"/>
    <col min="3844" max="3844" width="9.6328125" style="8" customWidth="1"/>
    <col min="3845" max="3846" width="7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2.6328125" style="8" customWidth="1"/>
    <col min="4098" max="4098" width="13.7265625" style="8" customWidth="1"/>
    <col min="4099" max="4099" width="8.6328125" style="8" customWidth="1"/>
    <col min="4100" max="4100" width="9.6328125" style="8" customWidth="1"/>
    <col min="4101" max="4102" width="7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2.6328125" style="8" customWidth="1"/>
    <col min="4354" max="4354" width="13.7265625" style="8" customWidth="1"/>
    <col min="4355" max="4355" width="8.6328125" style="8" customWidth="1"/>
    <col min="4356" max="4356" width="9.6328125" style="8" customWidth="1"/>
    <col min="4357" max="4358" width="7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2.6328125" style="8" customWidth="1"/>
    <col min="4610" max="4610" width="13.7265625" style="8" customWidth="1"/>
    <col min="4611" max="4611" width="8.6328125" style="8" customWidth="1"/>
    <col min="4612" max="4612" width="9.6328125" style="8" customWidth="1"/>
    <col min="4613" max="4614" width="7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2.6328125" style="8" customWidth="1"/>
    <col min="4866" max="4866" width="13.7265625" style="8" customWidth="1"/>
    <col min="4867" max="4867" width="8.6328125" style="8" customWidth="1"/>
    <col min="4868" max="4868" width="9.6328125" style="8" customWidth="1"/>
    <col min="4869" max="4870" width="7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2.6328125" style="8" customWidth="1"/>
    <col min="5122" max="5122" width="13.7265625" style="8" customWidth="1"/>
    <col min="5123" max="5123" width="8.6328125" style="8" customWidth="1"/>
    <col min="5124" max="5124" width="9.6328125" style="8" customWidth="1"/>
    <col min="5125" max="5126" width="7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2.6328125" style="8" customWidth="1"/>
    <col min="5378" max="5378" width="13.7265625" style="8" customWidth="1"/>
    <col min="5379" max="5379" width="8.6328125" style="8" customWidth="1"/>
    <col min="5380" max="5380" width="9.6328125" style="8" customWidth="1"/>
    <col min="5381" max="5382" width="7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2.6328125" style="8" customWidth="1"/>
    <col min="5634" max="5634" width="13.7265625" style="8" customWidth="1"/>
    <col min="5635" max="5635" width="8.6328125" style="8" customWidth="1"/>
    <col min="5636" max="5636" width="9.6328125" style="8" customWidth="1"/>
    <col min="5637" max="5638" width="7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2.6328125" style="8" customWidth="1"/>
    <col min="5890" max="5890" width="13.7265625" style="8" customWidth="1"/>
    <col min="5891" max="5891" width="8.6328125" style="8" customWidth="1"/>
    <col min="5892" max="5892" width="9.6328125" style="8" customWidth="1"/>
    <col min="5893" max="5894" width="7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2.6328125" style="8" customWidth="1"/>
    <col min="6146" max="6146" width="13.7265625" style="8" customWidth="1"/>
    <col min="6147" max="6147" width="8.6328125" style="8" customWidth="1"/>
    <col min="6148" max="6148" width="9.6328125" style="8" customWidth="1"/>
    <col min="6149" max="6150" width="7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2.6328125" style="8" customWidth="1"/>
    <col min="6402" max="6402" width="13.7265625" style="8" customWidth="1"/>
    <col min="6403" max="6403" width="8.6328125" style="8" customWidth="1"/>
    <col min="6404" max="6404" width="9.6328125" style="8" customWidth="1"/>
    <col min="6405" max="6406" width="7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2.6328125" style="8" customWidth="1"/>
    <col min="6658" max="6658" width="13.7265625" style="8" customWidth="1"/>
    <col min="6659" max="6659" width="8.6328125" style="8" customWidth="1"/>
    <col min="6660" max="6660" width="9.6328125" style="8" customWidth="1"/>
    <col min="6661" max="6662" width="7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2.6328125" style="8" customWidth="1"/>
    <col min="6914" max="6914" width="13.7265625" style="8" customWidth="1"/>
    <col min="6915" max="6915" width="8.6328125" style="8" customWidth="1"/>
    <col min="6916" max="6916" width="9.6328125" style="8" customWidth="1"/>
    <col min="6917" max="6918" width="7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2.6328125" style="8" customWidth="1"/>
    <col min="7170" max="7170" width="13.7265625" style="8" customWidth="1"/>
    <col min="7171" max="7171" width="8.6328125" style="8" customWidth="1"/>
    <col min="7172" max="7172" width="9.6328125" style="8" customWidth="1"/>
    <col min="7173" max="7174" width="7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2.6328125" style="8" customWidth="1"/>
    <col min="7426" max="7426" width="13.7265625" style="8" customWidth="1"/>
    <col min="7427" max="7427" width="8.6328125" style="8" customWidth="1"/>
    <col min="7428" max="7428" width="9.6328125" style="8" customWidth="1"/>
    <col min="7429" max="7430" width="7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2.6328125" style="8" customWidth="1"/>
    <col min="7682" max="7682" width="13.7265625" style="8" customWidth="1"/>
    <col min="7683" max="7683" width="8.6328125" style="8" customWidth="1"/>
    <col min="7684" max="7684" width="9.6328125" style="8" customWidth="1"/>
    <col min="7685" max="7686" width="7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2.6328125" style="8" customWidth="1"/>
    <col min="7938" max="7938" width="13.7265625" style="8" customWidth="1"/>
    <col min="7939" max="7939" width="8.6328125" style="8" customWidth="1"/>
    <col min="7940" max="7940" width="9.6328125" style="8" customWidth="1"/>
    <col min="7941" max="7942" width="7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2.6328125" style="8" customWidth="1"/>
    <col min="8194" max="8194" width="13.7265625" style="8" customWidth="1"/>
    <col min="8195" max="8195" width="8.6328125" style="8" customWidth="1"/>
    <col min="8196" max="8196" width="9.6328125" style="8" customWidth="1"/>
    <col min="8197" max="8198" width="7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2.6328125" style="8" customWidth="1"/>
    <col min="8450" max="8450" width="13.7265625" style="8" customWidth="1"/>
    <col min="8451" max="8451" width="8.6328125" style="8" customWidth="1"/>
    <col min="8452" max="8452" width="9.6328125" style="8" customWidth="1"/>
    <col min="8453" max="8454" width="7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2.6328125" style="8" customWidth="1"/>
    <col min="8706" max="8706" width="13.7265625" style="8" customWidth="1"/>
    <col min="8707" max="8707" width="8.6328125" style="8" customWidth="1"/>
    <col min="8708" max="8708" width="9.6328125" style="8" customWidth="1"/>
    <col min="8709" max="8710" width="7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2.6328125" style="8" customWidth="1"/>
    <col min="8962" max="8962" width="13.7265625" style="8" customWidth="1"/>
    <col min="8963" max="8963" width="8.6328125" style="8" customWidth="1"/>
    <col min="8964" max="8964" width="9.6328125" style="8" customWidth="1"/>
    <col min="8965" max="8966" width="7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2.6328125" style="8" customWidth="1"/>
    <col min="9218" max="9218" width="13.7265625" style="8" customWidth="1"/>
    <col min="9219" max="9219" width="8.6328125" style="8" customWidth="1"/>
    <col min="9220" max="9220" width="9.6328125" style="8" customWidth="1"/>
    <col min="9221" max="9222" width="7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2.6328125" style="8" customWidth="1"/>
    <col min="9474" max="9474" width="13.7265625" style="8" customWidth="1"/>
    <col min="9475" max="9475" width="8.6328125" style="8" customWidth="1"/>
    <col min="9476" max="9476" width="9.6328125" style="8" customWidth="1"/>
    <col min="9477" max="9478" width="7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2.6328125" style="8" customWidth="1"/>
    <col min="9730" max="9730" width="13.7265625" style="8" customWidth="1"/>
    <col min="9731" max="9731" width="8.6328125" style="8" customWidth="1"/>
    <col min="9732" max="9732" width="9.6328125" style="8" customWidth="1"/>
    <col min="9733" max="9734" width="7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2.6328125" style="8" customWidth="1"/>
    <col min="9986" max="9986" width="13.7265625" style="8" customWidth="1"/>
    <col min="9987" max="9987" width="8.6328125" style="8" customWidth="1"/>
    <col min="9988" max="9988" width="9.6328125" style="8" customWidth="1"/>
    <col min="9989" max="9990" width="7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2.6328125" style="8" customWidth="1"/>
    <col min="10242" max="10242" width="13.7265625" style="8" customWidth="1"/>
    <col min="10243" max="10243" width="8.6328125" style="8" customWidth="1"/>
    <col min="10244" max="10244" width="9.6328125" style="8" customWidth="1"/>
    <col min="10245" max="10246" width="7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2.6328125" style="8" customWidth="1"/>
    <col min="10498" max="10498" width="13.7265625" style="8" customWidth="1"/>
    <col min="10499" max="10499" width="8.6328125" style="8" customWidth="1"/>
    <col min="10500" max="10500" width="9.6328125" style="8" customWidth="1"/>
    <col min="10501" max="10502" width="7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2.6328125" style="8" customWidth="1"/>
    <col min="10754" max="10754" width="13.7265625" style="8" customWidth="1"/>
    <col min="10755" max="10755" width="8.6328125" style="8" customWidth="1"/>
    <col min="10756" max="10756" width="9.6328125" style="8" customWidth="1"/>
    <col min="10757" max="10758" width="7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2.6328125" style="8" customWidth="1"/>
    <col min="11010" max="11010" width="13.7265625" style="8" customWidth="1"/>
    <col min="11011" max="11011" width="8.6328125" style="8" customWidth="1"/>
    <col min="11012" max="11012" width="9.6328125" style="8" customWidth="1"/>
    <col min="11013" max="11014" width="7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2.6328125" style="8" customWidth="1"/>
    <col min="11266" max="11266" width="13.7265625" style="8" customWidth="1"/>
    <col min="11267" max="11267" width="8.6328125" style="8" customWidth="1"/>
    <col min="11268" max="11268" width="9.6328125" style="8" customWidth="1"/>
    <col min="11269" max="11270" width="7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2.6328125" style="8" customWidth="1"/>
    <col min="11522" max="11522" width="13.7265625" style="8" customWidth="1"/>
    <col min="11523" max="11523" width="8.6328125" style="8" customWidth="1"/>
    <col min="11524" max="11524" width="9.6328125" style="8" customWidth="1"/>
    <col min="11525" max="11526" width="7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2.6328125" style="8" customWidth="1"/>
    <col min="11778" max="11778" width="13.7265625" style="8" customWidth="1"/>
    <col min="11779" max="11779" width="8.6328125" style="8" customWidth="1"/>
    <col min="11780" max="11780" width="9.6328125" style="8" customWidth="1"/>
    <col min="11781" max="11782" width="7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2.6328125" style="8" customWidth="1"/>
    <col min="12034" max="12034" width="13.7265625" style="8" customWidth="1"/>
    <col min="12035" max="12035" width="8.6328125" style="8" customWidth="1"/>
    <col min="12036" max="12036" width="9.6328125" style="8" customWidth="1"/>
    <col min="12037" max="12038" width="7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2.6328125" style="8" customWidth="1"/>
    <col min="12290" max="12290" width="13.7265625" style="8" customWidth="1"/>
    <col min="12291" max="12291" width="8.6328125" style="8" customWidth="1"/>
    <col min="12292" max="12292" width="9.6328125" style="8" customWidth="1"/>
    <col min="12293" max="12294" width="7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2.6328125" style="8" customWidth="1"/>
    <col min="12546" max="12546" width="13.7265625" style="8" customWidth="1"/>
    <col min="12547" max="12547" width="8.6328125" style="8" customWidth="1"/>
    <col min="12548" max="12548" width="9.6328125" style="8" customWidth="1"/>
    <col min="12549" max="12550" width="7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2.6328125" style="8" customWidth="1"/>
    <col min="12802" max="12802" width="13.7265625" style="8" customWidth="1"/>
    <col min="12803" max="12803" width="8.6328125" style="8" customWidth="1"/>
    <col min="12804" max="12804" width="9.6328125" style="8" customWidth="1"/>
    <col min="12805" max="12806" width="7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2.6328125" style="8" customWidth="1"/>
    <col min="13058" max="13058" width="13.7265625" style="8" customWidth="1"/>
    <col min="13059" max="13059" width="8.6328125" style="8" customWidth="1"/>
    <col min="13060" max="13060" width="9.6328125" style="8" customWidth="1"/>
    <col min="13061" max="13062" width="7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2.6328125" style="8" customWidth="1"/>
    <col min="13314" max="13314" width="13.7265625" style="8" customWidth="1"/>
    <col min="13315" max="13315" width="8.6328125" style="8" customWidth="1"/>
    <col min="13316" max="13316" width="9.6328125" style="8" customWidth="1"/>
    <col min="13317" max="13318" width="7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2.6328125" style="8" customWidth="1"/>
    <col min="13570" max="13570" width="13.7265625" style="8" customWidth="1"/>
    <col min="13571" max="13571" width="8.6328125" style="8" customWidth="1"/>
    <col min="13572" max="13572" width="9.6328125" style="8" customWidth="1"/>
    <col min="13573" max="13574" width="7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2.6328125" style="8" customWidth="1"/>
    <col min="13826" max="13826" width="13.7265625" style="8" customWidth="1"/>
    <col min="13827" max="13827" width="8.6328125" style="8" customWidth="1"/>
    <col min="13828" max="13828" width="9.6328125" style="8" customWidth="1"/>
    <col min="13829" max="13830" width="7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2.6328125" style="8" customWidth="1"/>
    <col min="14082" max="14082" width="13.7265625" style="8" customWidth="1"/>
    <col min="14083" max="14083" width="8.6328125" style="8" customWidth="1"/>
    <col min="14084" max="14084" width="9.6328125" style="8" customWidth="1"/>
    <col min="14085" max="14086" width="7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2.6328125" style="8" customWidth="1"/>
    <col min="14338" max="14338" width="13.7265625" style="8" customWidth="1"/>
    <col min="14339" max="14339" width="8.6328125" style="8" customWidth="1"/>
    <col min="14340" max="14340" width="9.6328125" style="8" customWidth="1"/>
    <col min="14341" max="14342" width="7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2.6328125" style="8" customWidth="1"/>
    <col min="14594" max="14594" width="13.7265625" style="8" customWidth="1"/>
    <col min="14595" max="14595" width="8.6328125" style="8" customWidth="1"/>
    <col min="14596" max="14596" width="9.6328125" style="8" customWidth="1"/>
    <col min="14597" max="14598" width="7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2.6328125" style="8" customWidth="1"/>
    <col min="14850" max="14850" width="13.7265625" style="8" customWidth="1"/>
    <col min="14851" max="14851" width="8.6328125" style="8" customWidth="1"/>
    <col min="14852" max="14852" width="9.6328125" style="8" customWidth="1"/>
    <col min="14853" max="14854" width="7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2.6328125" style="8" customWidth="1"/>
    <col min="15106" max="15106" width="13.7265625" style="8" customWidth="1"/>
    <col min="15107" max="15107" width="8.6328125" style="8" customWidth="1"/>
    <col min="15108" max="15108" width="9.6328125" style="8" customWidth="1"/>
    <col min="15109" max="15110" width="7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2.6328125" style="8" customWidth="1"/>
    <col min="15362" max="15362" width="13.7265625" style="8" customWidth="1"/>
    <col min="15363" max="15363" width="8.6328125" style="8" customWidth="1"/>
    <col min="15364" max="15364" width="9.6328125" style="8" customWidth="1"/>
    <col min="15365" max="15366" width="7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2.6328125" style="8" customWidth="1"/>
    <col min="15618" max="15618" width="13.7265625" style="8" customWidth="1"/>
    <col min="15619" max="15619" width="8.6328125" style="8" customWidth="1"/>
    <col min="15620" max="15620" width="9.6328125" style="8" customWidth="1"/>
    <col min="15621" max="15622" width="7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2.6328125" style="8" customWidth="1"/>
    <col min="15874" max="15874" width="13.7265625" style="8" customWidth="1"/>
    <col min="15875" max="15875" width="8.6328125" style="8" customWidth="1"/>
    <col min="15876" max="15876" width="9.6328125" style="8" customWidth="1"/>
    <col min="15877" max="15878" width="7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2.6328125" style="8" customWidth="1"/>
    <col min="16130" max="16130" width="13.7265625" style="8" customWidth="1"/>
    <col min="16131" max="16131" width="8.6328125" style="8" customWidth="1"/>
    <col min="16132" max="16132" width="9.6328125" style="8" customWidth="1"/>
    <col min="16133" max="16134" width="7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8" ht="35.25" customHeight="1" x14ac:dyDescent="0.35">
      <c r="B1" s="153" t="s">
        <v>489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8" ht="15.75" customHeight="1" x14ac:dyDescent="0.4">
      <c r="B2" s="31" t="s">
        <v>216</v>
      </c>
      <c r="C2" s="32"/>
      <c r="D2" s="33"/>
      <c r="E2" s="34"/>
      <c r="F2" s="34"/>
      <c r="G2" s="34"/>
      <c r="H2" s="34"/>
      <c r="I2" s="8"/>
      <c r="L2" s="35" t="s">
        <v>217</v>
      </c>
      <c r="M2" s="36"/>
      <c r="N2" s="36"/>
      <c r="O2" s="36"/>
      <c r="P2" s="36"/>
      <c r="Q2" s="36"/>
      <c r="R2" s="36"/>
    </row>
    <row r="3" spans="1:28" ht="14.25" customHeight="1" x14ac:dyDescent="0.35">
      <c r="B3" s="9" t="str">
        <f>INDEX(X4:X10,C6)</f>
        <v>Islam</v>
      </c>
      <c r="C3" s="10" t="str">
        <f>INDEX(Z4:Z85,C4)</f>
        <v>Greater Dandenong</v>
      </c>
      <c r="D3" s="6"/>
      <c r="E3" s="19"/>
      <c r="F3" s="19"/>
      <c r="G3" s="19"/>
      <c r="H3" s="19"/>
      <c r="I3" s="19"/>
      <c r="J3" s="6"/>
      <c r="K3" s="6"/>
      <c r="L3" s="10" t="str">
        <f>INDEX(Z4:Z85,N4)</f>
        <v>Greater Dandenong</v>
      </c>
      <c r="M3" s="10" t="str">
        <f>INDEX(Y4:Y149,N6)</f>
        <v>Myanmar</v>
      </c>
    </row>
    <row r="4" spans="1:28" x14ac:dyDescent="0.35">
      <c r="C4" s="12">
        <v>26</v>
      </c>
      <c r="N4" s="12">
        <v>26</v>
      </c>
      <c r="X4" s="13" t="s">
        <v>0</v>
      </c>
      <c r="Y4" s="138" t="s">
        <v>95</v>
      </c>
      <c r="Z4" s="14" t="s">
        <v>169</v>
      </c>
    </row>
    <row r="5" spans="1:28" ht="5.25" customHeight="1" x14ac:dyDescent="0.35">
      <c r="X5" s="13" t="s">
        <v>1</v>
      </c>
      <c r="Y5" s="138" t="s">
        <v>38</v>
      </c>
      <c r="Z5" s="14" t="s">
        <v>162</v>
      </c>
      <c r="AB5" s="1"/>
    </row>
    <row r="6" spans="1:28" x14ac:dyDescent="0.35">
      <c r="C6" s="12">
        <v>1</v>
      </c>
      <c r="N6" s="12">
        <v>83</v>
      </c>
      <c r="X6" s="13" t="s">
        <v>2</v>
      </c>
      <c r="Y6" s="138" t="s">
        <v>58</v>
      </c>
      <c r="Z6" s="14" t="s">
        <v>131</v>
      </c>
      <c r="AB6" s="1"/>
    </row>
    <row r="7" spans="1:28" ht="19.5" customHeight="1" x14ac:dyDescent="0.35">
      <c r="A7" s="16">
        <v>1</v>
      </c>
      <c r="B7" s="154" t="str">
        <f>CONCATENATE("Birthplaces of Persons in ",C3," who adhere to ",B3)</f>
        <v>Birthplaces of Persons in Greater Dandenong who adhere to Islam</v>
      </c>
      <c r="C7" s="154"/>
      <c r="D7" s="154"/>
      <c r="E7" s="154"/>
      <c r="F7" s="154"/>
      <c r="G7" s="154"/>
      <c r="H7" s="154"/>
      <c r="I7" s="154"/>
      <c r="J7" s="154"/>
      <c r="L7" s="155" t="str">
        <f>CONCATENATE("Religions of Persons in ",L3,", from ",M3)</f>
        <v>Religions of Persons in Greater Dandenong, from Myanmar</v>
      </c>
      <c r="M7" s="155"/>
      <c r="N7" s="155"/>
      <c r="O7" s="155"/>
      <c r="P7" s="155"/>
      <c r="Q7" s="155"/>
      <c r="R7" s="155"/>
      <c r="X7" s="13" t="s">
        <v>3</v>
      </c>
      <c r="Y7" s="138" t="s">
        <v>101</v>
      </c>
      <c r="Z7" s="14" t="s">
        <v>132</v>
      </c>
      <c r="AB7" s="1"/>
    </row>
    <row r="8" spans="1:28" x14ac:dyDescent="0.35">
      <c r="A8" s="16">
        <v>2</v>
      </c>
      <c r="C8" s="17" t="s">
        <v>218</v>
      </c>
      <c r="D8" s="18" t="s">
        <v>219</v>
      </c>
      <c r="E8" s="24" t="s">
        <v>220</v>
      </c>
      <c r="F8" s="24" t="s">
        <v>221</v>
      </c>
      <c r="G8" s="19"/>
      <c r="H8" s="19"/>
      <c r="I8" s="19"/>
      <c r="J8" s="6"/>
      <c r="M8" s="37" t="s">
        <v>218</v>
      </c>
      <c r="N8" s="38" t="s">
        <v>219</v>
      </c>
      <c r="X8" s="13" t="s">
        <v>4</v>
      </c>
      <c r="Y8" s="138" t="s">
        <v>96</v>
      </c>
      <c r="Z8" s="14" t="s">
        <v>170</v>
      </c>
      <c r="AB8" s="1"/>
    </row>
    <row r="9" spans="1:28" x14ac:dyDescent="0.35">
      <c r="A9" s="16">
        <v>3</v>
      </c>
      <c r="B9" s="39" t="str">
        <f>VLOOKUP($A9,Data!$A$6:$VD$151,2)</f>
        <v>Afghanistan</v>
      </c>
      <c r="C9" s="40">
        <f>VLOOKUP($A9,Data!$A$6:$VD$151,2+82*$C$6-82+$C$4)</f>
        <v>4541</v>
      </c>
      <c r="D9" s="26">
        <f>C9/C$154*100</f>
        <v>20.16250777018027</v>
      </c>
      <c r="E9" s="19">
        <f>C9+0.00001*A9</f>
        <v>4541.0000300000002</v>
      </c>
      <c r="F9" s="19">
        <f>RANK(E9,E$9:E$151)</f>
        <v>2</v>
      </c>
      <c r="G9" s="19"/>
      <c r="H9" s="19" t="str">
        <f>IF(ISNA(VLOOKUP(MATCH(A7,F$9:F$151,0)+2,$A$7:$C$151,2)),"",VLOOKUP(MATCH(A7,F$9:F$151,0)+2,$A$7:$C$151,2))</f>
        <v>Australia</v>
      </c>
      <c r="I9" s="19">
        <f>IF(ISNA(VLOOKUP(MATCH(A7,F$9:F$151,0)+2,$A$7:$C$151,3)),"",VLOOKUP(MATCH(A7,F$9:F$151,0)+2,$A$7:$C$151,3))</f>
        <v>6557</v>
      </c>
      <c r="J9" s="6"/>
      <c r="K9" s="41">
        <v>1</v>
      </c>
      <c r="L9" s="42" t="s">
        <v>0</v>
      </c>
      <c r="M9" s="43">
        <f>VLOOKUP($N$6+2,Data!$A$6:$VD$151,2+82*$K9-82+$N$4)</f>
        <v>863</v>
      </c>
      <c r="N9" s="44">
        <f>IF(M$15=0,"",M9/M$15*100)</f>
        <v>72.521008403361336</v>
      </c>
      <c r="X9" s="13" t="s">
        <v>215</v>
      </c>
      <c r="Y9" s="138" t="s">
        <v>10</v>
      </c>
      <c r="Z9" s="14" t="s">
        <v>171</v>
      </c>
      <c r="AB9" s="1"/>
    </row>
    <row r="10" spans="1:28" x14ac:dyDescent="0.35">
      <c r="A10" s="16">
        <v>4</v>
      </c>
      <c r="B10" s="39" t="str">
        <f>VLOOKUP($A10,Data!$A$6:$VD$151,2)</f>
        <v>Albania</v>
      </c>
      <c r="C10" s="45">
        <f>VLOOKUP($A10,Data!$A$6:$VD$151,2+82*$C$6-82+$C$4)</f>
        <v>104</v>
      </c>
      <c r="D10" s="46">
        <f t="shared" ref="D10:D73" si="0">C10/C$154*100</f>
        <v>0.46177071308054346</v>
      </c>
      <c r="E10" s="19">
        <f t="shared" ref="E10:E73" si="1">C10+0.00001*A10</f>
        <v>104.00004</v>
      </c>
      <c r="F10" s="19">
        <f t="shared" ref="F10:F73" si="2">RANK(E10,E$9:E$151)</f>
        <v>21</v>
      </c>
      <c r="G10" s="19"/>
      <c r="H10" s="19" t="str">
        <f t="shared" ref="H10:H73" si="3">IF(ISNA(VLOOKUP(MATCH(A8,F$9:F$151,0)+2,$A$7:$C$151,2)),"",VLOOKUP(MATCH(A8,F$9:F$151,0)+2,$A$7:$C$151,2))</f>
        <v>Afghanistan</v>
      </c>
      <c r="I10" s="19">
        <f t="shared" ref="I10:I73" si="4">IF(ISNA(VLOOKUP(MATCH(A8,F$9:F$151,0)+2,$A$7:$C$151,3)),"",VLOOKUP(MATCH(A8,F$9:F$151,0)+2,$A$7:$C$151,3))</f>
        <v>4541</v>
      </c>
      <c r="J10" s="6"/>
      <c r="K10" s="41">
        <v>2</v>
      </c>
      <c r="L10" s="47" t="s">
        <v>1</v>
      </c>
      <c r="M10" s="54">
        <f>VLOOKUP($N$6+2,Data!$A$6:$VD$151,2+82*$K10-82+$N$4)</f>
        <v>261</v>
      </c>
      <c r="N10" s="48">
        <f t="shared" ref="N10:N15" si="5">IF(M$15=0,"",M10/M$15*100)</f>
        <v>21.932773109243698</v>
      </c>
      <c r="X10" s="13" t="s">
        <v>222</v>
      </c>
      <c r="Y10" s="138" t="s">
        <v>24</v>
      </c>
      <c r="Z10" s="14" t="s">
        <v>133</v>
      </c>
      <c r="AB10" s="1"/>
    </row>
    <row r="11" spans="1:28" x14ac:dyDescent="0.35">
      <c r="A11" s="16">
        <v>5</v>
      </c>
      <c r="B11" s="39" t="str">
        <f>VLOOKUP($A11,Data!$A$6:$VD$151,2)</f>
        <v>Algeria</v>
      </c>
      <c r="C11" s="45">
        <f>VLOOKUP($A11,Data!$A$6:$VD$151,2+82*$C$6-82+$C$4)</f>
        <v>4</v>
      </c>
      <c r="D11" s="46">
        <f t="shared" si="0"/>
        <v>1.7760412041559363E-2</v>
      </c>
      <c r="E11" s="19">
        <f t="shared" si="1"/>
        <v>4.0000499999999999</v>
      </c>
      <c r="F11" s="19">
        <f t="shared" si="2"/>
        <v>71</v>
      </c>
      <c r="G11" s="19"/>
      <c r="H11" s="19" t="str">
        <f t="shared" si="3"/>
        <v>Pakistan</v>
      </c>
      <c r="I11" s="19">
        <f t="shared" si="4"/>
        <v>2208</v>
      </c>
      <c r="J11" s="6"/>
      <c r="K11" s="41">
        <v>3</v>
      </c>
      <c r="L11" s="47" t="s">
        <v>2</v>
      </c>
      <c r="M11" s="54">
        <f>VLOOKUP($N$6+2,Data!$A$6:$VD$151,2+82*$K11-82+$N$4)</f>
        <v>66</v>
      </c>
      <c r="N11" s="48">
        <f t="shared" si="5"/>
        <v>5.5462184873949578</v>
      </c>
      <c r="Y11" s="138" t="s">
        <v>65</v>
      </c>
      <c r="Z11" s="14" t="s">
        <v>163</v>
      </c>
      <c r="AB11" s="1"/>
    </row>
    <row r="12" spans="1:28" x14ac:dyDescent="0.35">
      <c r="A12" s="16">
        <v>6</v>
      </c>
      <c r="B12" s="39" t="str">
        <f>VLOOKUP($A12,Data!$A$6:$VD$151,2)</f>
        <v>Argentina</v>
      </c>
      <c r="C12" s="45">
        <f>VLOOKUP($A12,Data!$A$6:$VD$151,2+82*$C$6-82+$C$4)</f>
        <v>0</v>
      </c>
      <c r="D12" s="46">
        <f t="shared" si="0"/>
        <v>0</v>
      </c>
      <c r="E12" s="19">
        <f t="shared" si="1"/>
        <v>6.0000000000000008E-5</v>
      </c>
      <c r="F12" s="19">
        <f t="shared" si="2"/>
        <v>143</v>
      </c>
      <c r="G12" s="19"/>
      <c r="H12" s="19" t="str">
        <f t="shared" si="3"/>
        <v>Malaysia</v>
      </c>
      <c r="I12" s="19">
        <f t="shared" si="4"/>
        <v>1512</v>
      </c>
      <c r="J12" s="6"/>
      <c r="K12" s="41">
        <v>4</v>
      </c>
      <c r="L12" s="47" t="s">
        <v>3</v>
      </c>
      <c r="M12" s="54">
        <f>VLOOKUP($N$6+2,Data!$A$6:$VD$151,2+82*$K12-82+$N$4)</f>
        <v>0</v>
      </c>
      <c r="N12" s="48">
        <f t="shared" si="5"/>
        <v>0</v>
      </c>
      <c r="Y12" s="138" t="s">
        <v>89</v>
      </c>
      <c r="Z12" s="14" t="s">
        <v>134</v>
      </c>
      <c r="AB12" s="1"/>
    </row>
    <row r="13" spans="1:28" x14ac:dyDescent="0.35">
      <c r="A13" s="16">
        <v>7</v>
      </c>
      <c r="B13" s="39" t="str">
        <f>VLOOKUP($A13,Data!$A$6:$VD$151,2)</f>
        <v>Armenia</v>
      </c>
      <c r="C13" s="45">
        <f>VLOOKUP($A13,Data!$A$6:$VD$151,2+82*$C$6-82+$C$4)</f>
        <v>0</v>
      </c>
      <c r="D13" s="46">
        <f t="shared" si="0"/>
        <v>0</v>
      </c>
      <c r="E13" s="19">
        <f t="shared" si="1"/>
        <v>7.0000000000000007E-5</v>
      </c>
      <c r="F13" s="19">
        <f t="shared" si="2"/>
        <v>142</v>
      </c>
      <c r="G13" s="19"/>
      <c r="H13" s="19" t="str">
        <f t="shared" si="3"/>
        <v>Myanmar</v>
      </c>
      <c r="I13" s="19">
        <f t="shared" si="4"/>
        <v>863</v>
      </c>
      <c r="J13" s="6"/>
      <c r="K13" s="41">
        <v>5</v>
      </c>
      <c r="L13" s="47" t="s">
        <v>4</v>
      </c>
      <c r="M13" s="54">
        <f>VLOOKUP($N$6+2,Data!$A$6:$VD$151,2+82*$K13-82+$N$4)</f>
        <v>0</v>
      </c>
      <c r="N13" s="48">
        <f t="shared" si="5"/>
        <v>0</v>
      </c>
      <c r="Y13" s="138" t="s">
        <v>50</v>
      </c>
      <c r="Z13" s="14" t="s">
        <v>135</v>
      </c>
      <c r="AB13" s="1"/>
    </row>
    <row r="14" spans="1:28" x14ac:dyDescent="0.35">
      <c r="A14" s="16">
        <v>8</v>
      </c>
      <c r="B14" s="39" t="str">
        <f>VLOOKUP($A14,Data!$A$6:$VD$151,2)</f>
        <v>Australia</v>
      </c>
      <c r="C14" s="45">
        <f>VLOOKUP($A14,Data!$A$6:$VD$151,2+82*$C$6-82+$C$4)</f>
        <v>6557</v>
      </c>
      <c r="D14" s="46">
        <f t="shared" si="0"/>
        <v>29.113755439126187</v>
      </c>
      <c r="E14" s="19">
        <f t="shared" si="1"/>
        <v>6557.0000799999998</v>
      </c>
      <c r="F14" s="19">
        <f t="shared" si="2"/>
        <v>1</v>
      </c>
      <c r="G14" s="19"/>
      <c r="H14" s="19" t="str">
        <f t="shared" si="3"/>
        <v>North Macedonia</v>
      </c>
      <c r="I14" s="19">
        <f t="shared" si="4"/>
        <v>776</v>
      </c>
      <c r="J14" s="6"/>
      <c r="K14" s="41">
        <v>6</v>
      </c>
      <c r="L14" s="49" t="s">
        <v>215</v>
      </c>
      <c r="M14" s="55">
        <f>VLOOKUP($N$6+2,Data!$A$6:$VD$151,2+82*$K14-82+$N$4)</f>
        <v>0</v>
      </c>
      <c r="N14" s="44">
        <f t="shared" si="5"/>
        <v>0</v>
      </c>
      <c r="Y14" s="138" t="s">
        <v>25</v>
      </c>
      <c r="Z14" s="14" t="s">
        <v>172</v>
      </c>
      <c r="AB14" s="1"/>
    </row>
    <row r="15" spans="1:28" x14ac:dyDescent="0.35">
      <c r="A15" s="16">
        <v>9</v>
      </c>
      <c r="B15" s="39" t="str">
        <f>VLOOKUP($A15,Data!$A$6:$VD$151,2)</f>
        <v>Austria</v>
      </c>
      <c r="C15" s="45">
        <f>VLOOKUP($A15,Data!$A$6:$VD$151,2+82*$C$6-82+$C$4)</f>
        <v>0</v>
      </c>
      <c r="D15" s="46">
        <f t="shared" si="0"/>
        <v>0</v>
      </c>
      <c r="E15" s="19">
        <f t="shared" si="1"/>
        <v>9.0000000000000006E-5</v>
      </c>
      <c r="F15" s="19">
        <f t="shared" si="2"/>
        <v>141</v>
      </c>
      <c r="G15" s="19"/>
      <c r="H15" s="19" t="str">
        <f t="shared" si="3"/>
        <v>Bosnia</v>
      </c>
      <c r="I15" s="19">
        <f t="shared" si="4"/>
        <v>643</v>
      </c>
      <c r="J15" s="6"/>
      <c r="K15" s="41">
        <v>7</v>
      </c>
      <c r="L15" s="50" t="s">
        <v>222</v>
      </c>
      <c r="M15" s="51">
        <f>VLOOKUP($N$6+2,Data!$A$6:$VD$151,2+82*$K15-82+$N$4)</f>
        <v>1190</v>
      </c>
      <c r="N15" s="51">
        <f t="shared" si="5"/>
        <v>100</v>
      </c>
      <c r="Y15" s="138" t="s">
        <v>90</v>
      </c>
      <c r="Z15" s="14" t="s">
        <v>173</v>
      </c>
      <c r="AB15" s="1"/>
    </row>
    <row r="16" spans="1:28" x14ac:dyDescent="0.35">
      <c r="A16" s="16">
        <v>10</v>
      </c>
      <c r="B16" s="39" t="str">
        <f>VLOOKUP($A16,Data!$A$6:$VD$151,2)</f>
        <v>Bahrain</v>
      </c>
      <c r="C16" s="45">
        <f>VLOOKUP($A16,Data!$A$6:$VD$151,2+82*$C$6-82+$C$4)</f>
        <v>3</v>
      </c>
      <c r="D16" s="46">
        <f t="shared" si="0"/>
        <v>1.3320309031169522E-2</v>
      </c>
      <c r="E16" s="19">
        <f t="shared" si="1"/>
        <v>3.0001000000000002</v>
      </c>
      <c r="F16" s="19">
        <f t="shared" si="2"/>
        <v>74</v>
      </c>
      <c r="G16" s="19"/>
      <c r="H16" s="19" t="str">
        <f t="shared" si="3"/>
        <v>Turkey</v>
      </c>
      <c r="I16" s="19">
        <f t="shared" si="4"/>
        <v>635</v>
      </c>
      <c r="J16" s="6"/>
      <c r="Y16" s="138" t="s">
        <v>212</v>
      </c>
      <c r="Z16" s="14" t="s">
        <v>174</v>
      </c>
      <c r="AB16" s="1"/>
    </row>
    <row r="17" spans="1:28" x14ac:dyDescent="0.35">
      <c r="A17" s="16">
        <v>11</v>
      </c>
      <c r="B17" s="39" t="str">
        <f>VLOOKUP($A17,Data!$A$6:$VD$151,2)</f>
        <v>Bangladesh</v>
      </c>
      <c r="C17" s="45">
        <f>VLOOKUP($A17,Data!$A$6:$VD$151,2+82*$C$6-82+$C$4)</f>
        <v>464</v>
      </c>
      <c r="D17" s="46">
        <f t="shared" si="0"/>
        <v>2.0602077968208863</v>
      </c>
      <c r="E17" s="19">
        <f t="shared" si="1"/>
        <v>464.00011000000001</v>
      </c>
      <c r="F17" s="19">
        <f t="shared" si="2"/>
        <v>9</v>
      </c>
      <c r="G17" s="19"/>
      <c r="H17" s="19" t="str">
        <f t="shared" si="3"/>
        <v>Bangladesh</v>
      </c>
      <c r="I17" s="19">
        <f t="shared" si="4"/>
        <v>464</v>
      </c>
      <c r="J17" s="6"/>
      <c r="Y17" s="138" t="s">
        <v>115</v>
      </c>
      <c r="Z17" s="14" t="s">
        <v>136</v>
      </c>
      <c r="AB17" s="1"/>
    </row>
    <row r="18" spans="1:28" x14ac:dyDescent="0.35">
      <c r="A18" s="16">
        <v>12</v>
      </c>
      <c r="B18" s="39" t="str">
        <f>VLOOKUP($A18,Data!$A$6:$VD$151,2)</f>
        <v>Belarus</v>
      </c>
      <c r="C18" s="45">
        <f>VLOOKUP($A18,Data!$A$6:$VD$151,2+82*$C$6-82+$C$4)</f>
        <v>0</v>
      </c>
      <c r="D18" s="46">
        <f t="shared" si="0"/>
        <v>0</v>
      </c>
      <c r="E18" s="19">
        <f t="shared" si="1"/>
        <v>1.2000000000000002E-4</v>
      </c>
      <c r="F18" s="19">
        <f t="shared" si="2"/>
        <v>140</v>
      </c>
      <c r="G18" s="19"/>
      <c r="H18" s="19" t="str">
        <f t="shared" si="3"/>
        <v>India</v>
      </c>
      <c r="I18" s="19">
        <f t="shared" si="4"/>
        <v>431</v>
      </c>
      <c r="J18" s="6"/>
      <c r="Y18" s="138" t="s">
        <v>102</v>
      </c>
      <c r="Z18" s="14" t="s">
        <v>175</v>
      </c>
      <c r="AB18" s="1"/>
    </row>
    <row r="19" spans="1:28" x14ac:dyDescent="0.35">
      <c r="A19" s="16">
        <v>13</v>
      </c>
      <c r="B19" s="39" t="str">
        <f>VLOOKUP($A19,Data!$A$6:$VD$151,2)</f>
        <v>Belgium</v>
      </c>
      <c r="C19" s="45">
        <f>VLOOKUP($A19,Data!$A$6:$VD$151,2+82*$C$6-82+$C$4)</f>
        <v>4</v>
      </c>
      <c r="D19" s="46">
        <f t="shared" si="0"/>
        <v>1.7760412041559363E-2</v>
      </c>
      <c r="E19" s="19">
        <f t="shared" si="1"/>
        <v>4.0001300000000004</v>
      </c>
      <c r="F19" s="19">
        <f t="shared" si="2"/>
        <v>70</v>
      </c>
      <c r="G19" s="19"/>
      <c r="H19" s="19" t="str">
        <f t="shared" si="3"/>
        <v>Iran</v>
      </c>
      <c r="I19" s="19">
        <f t="shared" si="4"/>
        <v>418</v>
      </c>
      <c r="J19" s="6"/>
      <c r="Y19" s="138" t="s">
        <v>484</v>
      </c>
      <c r="Z19" s="14" t="s">
        <v>176</v>
      </c>
      <c r="AB19" s="1"/>
    </row>
    <row r="20" spans="1:28" x14ac:dyDescent="0.35">
      <c r="A20" s="16">
        <v>14</v>
      </c>
      <c r="B20" s="39" t="str">
        <f>VLOOKUP($A20,Data!$A$6:$VD$151,2)</f>
        <v>Bhutan</v>
      </c>
      <c r="C20" s="45">
        <f>VLOOKUP($A20,Data!$A$6:$VD$151,2+82*$C$6-82+$C$4)</f>
        <v>0</v>
      </c>
      <c r="D20" s="46">
        <f t="shared" si="0"/>
        <v>0</v>
      </c>
      <c r="E20" s="19">
        <f t="shared" si="1"/>
        <v>1.4000000000000001E-4</v>
      </c>
      <c r="F20" s="19">
        <f t="shared" si="2"/>
        <v>139</v>
      </c>
      <c r="G20" s="19"/>
      <c r="H20" s="19" t="str">
        <f t="shared" si="3"/>
        <v>Thailand</v>
      </c>
      <c r="I20" s="19">
        <f t="shared" si="4"/>
        <v>313</v>
      </c>
      <c r="J20" s="6"/>
      <c r="Y20" s="138" t="s">
        <v>39</v>
      </c>
      <c r="Z20" s="14" t="s">
        <v>177</v>
      </c>
      <c r="AB20" s="1"/>
    </row>
    <row r="21" spans="1:28" x14ac:dyDescent="0.35">
      <c r="A21" s="16">
        <v>15</v>
      </c>
      <c r="B21" s="39" t="str">
        <f>VLOOKUP($A21,Data!$A$6:$VD$151,2)</f>
        <v>Bosnia</v>
      </c>
      <c r="C21" s="45">
        <f>VLOOKUP($A21,Data!$A$6:$VD$151,2+82*$C$6-82+$C$4)</f>
        <v>643</v>
      </c>
      <c r="D21" s="46">
        <f t="shared" si="0"/>
        <v>2.8549862356806677</v>
      </c>
      <c r="E21" s="19">
        <f t="shared" si="1"/>
        <v>643.00014999999996</v>
      </c>
      <c r="F21" s="19">
        <f t="shared" si="2"/>
        <v>7</v>
      </c>
      <c r="G21" s="19"/>
      <c r="H21" s="19" t="str">
        <f t="shared" si="3"/>
        <v>Indonesia</v>
      </c>
      <c r="I21" s="19">
        <f t="shared" si="4"/>
        <v>307</v>
      </c>
      <c r="J21" s="6"/>
      <c r="Y21" s="138" t="s">
        <v>116</v>
      </c>
      <c r="Z21" s="14" t="s">
        <v>137</v>
      </c>
      <c r="AB21" s="1"/>
    </row>
    <row r="22" spans="1:28" x14ac:dyDescent="0.35">
      <c r="A22" s="16">
        <v>16</v>
      </c>
      <c r="B22" s="39" t="str">
        <f>VLOOKUP($A22,Data!$A$6:$VD$151,2)</f>
        <v>Botswana</v>
      </c>
      <c r="C22" s="45">
        <f>VLOOKUP($A22,Data!$A$6:$VD$151,2+82*$C$6-82+$C$4)</f>
        <v>0</v>
      </c>
      <c r="D22" s="46">
        <f t="shared" si="0"/>
        <v>0</v>
      </c>
      <c r="E22" s="19">
        <f t="shared" si="1"/>
        <v>1.6000000000000001E-4</v>
      </c>
      <c r="F22" s="19">
        <f t="shared" si="2"/>
        <v>138</v>
      </c>
      <c r="G22" s="19"/>
      <c r="H22" s="19" t="str">
        <f t="shared" si="3"/>
        <v>Lebanon</v>
      </c>
      <c r="I22" s="19">
        <f t="shared" si="4"/>
        <v>253</v>
      </c>
      <c r="J22" s="6"/>
      <c r="Y22" s="138" t="s">
        <v>78</v>
      </c>
      <c r="Z22" s="14" t="s">
        <v>178</v>
      </c>
      <c r="AB22" s="1"/>
    </row>
    <row r="23" spans="1:28" x14ac:dyDescent="0.35">
      <c r="A23" s="16">
        <v>17</v>
      </c>
      <c r="B23" s="39" t="str">
        <f>VLOOKUP($A23,Data!$A$6:$VD$151,2)</f>
        <v>Brazil</v>
      </c>
      <c r="C23" s="45">
        <f>VLOOKUP($A23,Data!$A$6:$VD$151,2+82*$C$6-82+$C$4)</f>
        <v>0</v>
      </c>
      <c r="D23" s="46">
        <f t="shared" si="0"/>
        <v>0</v>
      </c>
      <c r="E23" s="19">
        <f t="shared" si="1"/>
        <v>1.7000000000000001E-4</v>
      </c>
      <c r="F23" s="19">
        <f t="shared" si="2"/>
        <v>137</v>
      </c>
      <c r="G23" s="19"/>
      <c r="H23" s="19" t="str">
        <f t="shared" si="3"/>
        <v>Sri Lanka</v>
      </c>
      <c r="I23" s="19">
        <f t="shared" si="4"/>
        <v>238</v>
      </c>
      <c r="J23" s="6"/>
      <c r="Y23" s="138" t="s">
        <v>100</v>
      </c>
      <c r="Z23" s="14" t="s">
        <v>138</v>
      </c>
      <c r="AB23" s="1"/>
    </row>
    <row r="24" spans="1:28" x14ac:dyDescent="0.35">
      <c r="A24" s="16">
        <v>18</v>
      </c>
      <c r="B24" s="39" t="str">
        <f>VLOOKUP($A24,Data!$A$6:$VD$151,2)</f>
        <v>Brunei Darussalam</v>
      </c>
      <c r="C24" s="45">
        <f>VLOOKUP($A24,Data!$A$6:$VD$151,2+82*$C$6-82+$C$4)</f>
        <v>3</v>
      </c>
      <c r="D24" s="46">
        <f t="shared" si="0"/>
        <v>1.3320309031169522E-2</v>
      </c>
      <c r="E24" s="19">
        <f t="shared" si="1"/>
        <v>3.0001799999999998</v>
      </c>
      <c r="F24" s="19">
        <f t="shared" si="2"/>
        <v>73</v>
      </c>
      <c r="G24" s="19"/>
      <c r="H24" s="19" t="str">
        <f t="shared" si="3"/>
        <v>Iraq</v>
      </c>
      <c r="I24" s="19">
        <f t="shared" si="4"/>
        <v>176</v>
      </c>
      <c r="J24" s="6"/>
      <c r="Y24" s="138" t="s">
        <v>103</v>
      </c>
      <c r="Z24" s="14" t="s">
        <v>179</v>
      </c>
      <c r="AB24" s="1"/>
    </row>
    <row r="25" spans="1:28" x14ac:dyDescent="0.35">
      <c r="A25" s="16">
        <v>19</v>
      </c>
      <c r="B25" s="39" t="str">
        <f>VLOOKUP($A25,Data!$A$6:$VD$151,2)</f>
        <v>Bulgaria</v>
      </c>
      <c r="C25" s="45">
        <f>VLOOKUP($A25,Data!$A$6:$VD$151,2+82*$C$6-82+$C$4)</f>
        <v>31</v>
      </c>
      <c r="D25" s="46">
        <f t="shared" si="0"/>
        <v>0.13764319332208508</v>
      </c>
      <c r="E25" s="19">
        <f t="shared" si="1"/>
        <v>31.00019</v>
      </c>
      <c r="F25" s="19">
        <f t="shared" si="2"/>
        <v>36</v>
      </c>
      <c r="G25" s="19"/>
      <c r="H25" s="19" t="str">
        <f t="shared" si="3"/>
        <v>Ethiopia</v>
      </c>
      <c r="I25" s="19">
        <f t="shared" si="4"/>
        <v>161</v>
      </c>
      <c r="J25" s="6"/>
      <c r="Y25" s="138" t="s">
        <v>210</v>
      </c>
      <c r="Z25" s="14" t="s">
        <v>139</v>
      </c>
      <c r="AB25" s="1"/>
    </row>
    <row r="26" spans="1:28" x14ac:dyDescent="0.35">
      <c r="A26" s="16">
        <v>20</v>
      </c>
      <c r="B26" s="39" t="str">
        <f>VLOOKUP($A26,Data!$A$6:$VD$151,2)</f>
        <v>Burundi</v>
      </c>
      <c r="C26" s="45">
        <f>VLOOKUP($A26,Data!$A$6:$VD$151,2+82*$C$6-82+$C$4)</f>
        <v>0</v>
      </c>
      <c r="D26" s="46">
        <f t="shared" si="0"/>
        <v>0</v>
      </c>
      <c r="E26" s="19">
        <f t="shared" si="1"/>
        <v>2.0000000000000001E-4</v>
      </c>
      <c r="F26" s="19">
        <f t="shared" si="2"/>
        <v>136</v>
      </c>
      <c r="G26" s="19"/>
      <c r="H26" s="19" t="str">
        <f t="shared" si="3"/>
        <v>Somalia</v>
      </c>
      <c r="I26" s="19">
        <f t="shared" si="4"/>
        <v>156</v>
      </c>
      <c r="J26" s="6"/>
      <c r="Y26" s="138" t="s">
        <v>104</v>
      </c>
      <c r="Z26" s="14" t="s">
        <v>180</v>
      </c>
      <c r="AB26" s="1"/>
    </row>
    <row r="27" spans="1:28" ht="16" x14ac:dyDescent="0.35">
      <c r="A27" s="16">
        <v>21</v>
      </c>
      <c r="B27" s="39" t="str">
        <f>VLOOKUP($A27,Data!$A$6:$VD$151,2)</f>
        <v>Cambodia</v>
      </c>
      <c r="C27" s="45">
        <f>VLOOKUP($A27,Data!$A$6:$VD$151,2+82*$C$6-82+$C$4)</f>
        <v>34</v>
      </c>
      <c r="D27" s="46">
        <f t="shared" si="0"/>
        <v>0.15096350235325459</v>
      </c>
      <c r="E27" s="19">
        <f t="shared" si="1"/>
        <v>34.000210000000003</v>
      </c>
      <c r="F27" s="19">
        <f t="shared" si="2"/>
        <v>33</v>
      </c>
      <c r="G27" s="19"/>
      <c r="H27" s="19" t="str">
        <f t="shared" si="3"/>
        <v>Fiji</v>
      </c>
      <c r="I27" s="19">
        <f t="shared" si="4"/>
        <v>128</v>
      </c>
      <c r="J27" s="6"/>
      <c r="Y27" s="138" t="s">
        <v>482</v>
      </c>
      <c r="Z27" s="14" t="s">
        <v>181</v>
      </c>
      <c r="AB27" s="1"/>
    </row>
    <row r="28" spans="1:28" x14ac:dyDescent="0.35">
      <c r="A28" s="16">
        <v>22</v>
      </c>
      <c r="B28" s="39" t="str">
        <f>VLOOKUP($A28,Data!$A$6:$VD$151,2)</f>
        <v>Canada</v>
      </c>
      <c r="C28" s="45">
        <f>VLOOKUP($A28,Data!$A$6:$VD$151,2+82*$C$6-82+$C$4)</f>
        <v>10</v>
      </c>
      <c r="D28" s="46">
        <f t="shared" si="0"/>
        <v>4.4401030103898412E-2</v>
      </c>
      <c r="E28" s="19">
        <f t="shared" si="1"/>
        <v>10.000220000000001</v>
      </c>
      <c r="F28" s="19">
        <f t="shared" si="2"/>
        <v>55</v>
      </c>
      <c r="G28" s="19"/>
      <c r="H28" s="19" t="str">
        <f t="shared" si="3"/>
        <v>Sudan</v>
      </c>
      <c r="I28" s="19">
        <f t="shared" si="4"/>
        <v>122</v>
      </c>
      <c r="J28" s="6"/>
      <c r="Y28" s="138" t="s">
        <v>231</v>
      </c>
      <c r="Z28" s="14" t="s">
        <v>140</v>
      </c>
      <c r="AB28" s="1"/>
    </row>
    <row r="29" spans="1:28" x14ac:dyDescent="0.35">
      <c r="A29" s="16">
        <v>23</v>
      </c>
      <c r="B29" s="39" t="str">
        <f>VLOOKUP($A29,Data!$A$6:$VD$151,2)</f>
        <v>Chile</v>
      </c>
      <c r="C29" s="45">
        <f>VLOOKUP($A29,Data!$A$6:$VD$151,2+82*$C$6-82+$C$4)</f>
        <v>5</v>
      </c>
      <c r="D29" s="46">
        <f t="shared" si="0"/>
        <v>2.2200515051949206E-2</v>
      </c>
      <c r="E29" s="19">
        <f t="shared" si="1"/>
        <v>5.0002300000000002</v>
      </c>
      <c r="F29" s="19">
        <f t="shared" si="2"/>
        <v>65</v>
      </c>
      <c r="G29" s="19"/>
      <c r="H29" s="19" t="str">
        <f t="shared" si="3"/>
        <v>Albania</v>
      </c>
      <c r="I29" s="19">
        <f t="shared" si="4"/>
        <v>104</v>
      </c>
      <c r="J29" s="6"/>
      <c r="Y29" s="138" t="s">
        <v>15</v>
      </c>
      <c r="Z29" s="14" t="s">
        <v>130</v>
      </c>
      <c r="AB29" s="1"/>
    </row>
    <row r="30" spans="1:28" x14ac:dyDescent="0.35">
      <c r="A30" s="16">
        <v>24</v>
      </c>
      <c r="B30" s="39" t="str">
        <f>VLOOKUP($A30,Data!$A$6:$VD$151,2)</f>
        <v>China</v>
      </c>
      <c r="C30" s="45">
        <f>VLOOKUP($A30,Data!$A$6:$VD$151,2+82*$C$6-82+$C$4)</f>
        <v>69</v>
      </c>
      <c r="D30" s="46">
        <f t="shared" si="0"/>
        <v>0.30636710771689901</v>
      </c>
      <c r="E30" s="19">
        <f t="shared" si="1"/>
        <v>69.000240000000005</v>
      </c>
      <c r="F30" s="19">
        <f t="shared" si="2"/>
        <v>26</v>
      </c>
      <c r="G30" s="19"/>
      <c r="H30" s="19" t="str">
        <f t="shared" si="3"/>
        <v>Saudi Arabia</v>
      </c>
      <c r="I30" s="19">
        <f t="shared" si="4"/>
        <v>99</v>
      </c>
      <c r="J30" s="6"/>
      <c r="Y30" s="138" t="s">
        <v>487</v>
      </c>
      <c r="Z30" s="14" t="s">
        <v>141</v>
      </c>
      <c r="AB30" s="1"/>
    </row>
    <row r="31" spans="1:28" x14ac:dyDescent="0.35">
      <c r="A31" s="16">
        <v>25</v>
      </c>
      <c r="B31" s="39" t="str">
        <f>VLOOKUP($A31,Data!$A$6:$VD$151,2)</f>
        <v>Colombia</v>
      </c>
      <c r="C31" s="45">
        <f>VLOOKUP($A31,Data!$A$6:$VD$151,2+82*$C$6-82+$C$4)</f>
        <v>0</v>
      </c>
      <c r="D31" s="46">
        <f t="shared" si="0"/>
        <v>0</v>
      </c>
      <c r="E31" s="19">
        <f t="shared" si="1"/>
        <v>2.5000000000000001E-4</v>
      </c>
      <c r="F31" s="19">
        <f t="shared" si="2"/>
        <v>135</v>
      </c>
      <c r="G31" s="19"/>
      <c r="H31" s="19" t="str">
        <f t="shared" si="3"/>
        <v>New Zealand</v>
      </c>
      <c r="I31" s="19">
        <f t="shared" si="4"/>
        <v>99</v>
      </c>
      <c r="J31" s="6"/>
      <c r="Y31" s="138" t="s">
        <v>40</v>
      </c>
      <c r="Z31" s="14" t="s">
        <v>142</v>
      </c>
      <c r="AB31" s="1"/>
    </row>
    <row r="32" spans="1:28" x14ac:dyDescent="0.35">
      <c r="A32" s="16">
        <v>26</v>
      </c>
      <c r="B32" s="39" t="str">
        <f>VLOOKUP($A32,Data!$A$6:$VD$151,2)</f>
        <v>Congo, Democratic Republic of</v>
      </c>
      <c r="C32" s="45">
        <f>VLOOKUP($A32,Data!$A$6:$VD$151,2+82*$C$6-82+$C$4)</f>
        <v>0</v>
      </c>
      <c r="D32" s="46">
        <f t="shared" si="0"/>
        <v>0</v>
      </c>
      <c r="E32" s="19">
        <f t="shared" si="1"/>
        <v>2.6000000000000003E-4</v>
      </c>
      <c r="F32" s="19">
        <f t="shared" si="2"/>
        <v>134</v>
      </c>
      <c r="G32" s="19"/>
      <c r="H32" s="19" t="str">
        <f t="shared" si="3"/>
        <v>Egypt</v>
      </c>
      <c r="I32" s="19">
        <f t="shared" si="4"/>
        <v>83</v>
      </c>
      <c r="J32" s="6"/>
      <c r="Y32" s="138" t="s">
        <v>41</v>
      </c>
      <c r="Z32" s="14" t="s">
        <v>182</v>
      </c>
      <c r="AB32" s="1"/>
    </row>
    <row r="33" spans="1:28" x14ac:dyDescent="0.35">
      <c r="A33" s="16">
        <v>27</v>
      </c>
      <c r="B33" s="39" t="str">
        <f>VLOOKUP($A33,Data!$A$6:$VD$151,2)</f>
        <v>Congo, Republic of</v>
      </c>
      <c r="C33" s="45">
        <f>VLOOKUP($A33,Data!$A$6:$VD$151,2+82*$C$6-82+$C$4)</f>
        <v>0</v>
      </c>
      <c r="D33" s="46">
        <f t="shared" si="0"/>
        <v>0</v>
      </c>
      <c r="E33" s="19">
        <f t="shared" si="1"/>
        <v>2.7E-4</v>
      </c>
      <c r="F33" s="19">
        <f t="shared" si="2"/>
        <v>133</v>
      </c>
      <c r="G33" s="19"/>
      <c r="H33" s="19" t="str">
        <f t="shared" si="3"/>
        <v>United Arab Emirates</v>
      </c>
      <c r="I33" s="19">
        <f t="shared" si="4"/>
        <v>69</v>
      </c>
      <c r="J33" s="6"/>
      <c r="Y33" s="138" t="s">
        <v>483</v>
      </c>
      <c r="Z33" s="14" t="s">
        <v>183</v>
      </c>
      <c r="AB33" s="1"/>
    </row>
    <row r="34" spans="1:28" x14ac:dyDescent="0.35">
      <c r="A34" s="16">
        <v>28</v>
      </c>
      <c r="B34" s="39" t="str">
        <f>VLOOKUP($A34,Data!$A$6:$VD$151,2)</f>
        <v>Cook Islands</v>
      </c>
      <c r="C34" s="45">
        <f>VLOOKUP($A34,Data!$A$6:$VD$151,2+82*$C$6-82+$C$4)</f>
        <v>0</v>
      </c>
      <c r="D34" s="46">
        <f t="shared" si="0"/>
        <v>0</v>
      </c>
      <c r="E34" s="19">
        <f t="shared" si="1"/>
        <v>2.8000000000000003E-4</v>
      </c>
      <c r="F34" s="19">
        <f t="shared" si="2"/>
        <v>132</v>
      </c>
      <c r="G34" s="19"/>
      <c r="H34" s="19" t="str">
        <f t="shared" si="3"/>
        <v>China</v>
      </c>
      <c r="I34" s="19">
        <f t="shared" si="4"/>
        <v>69</v>
      </c>
      <c r="J34" s="6"/>
      <c r="Y34" s="138" t="s">
        <v>30</v>
      </c>
      <c r="Z34" s="14" t="s">
        <v>143</v>
      </c>
      <c r="AB34" s="1"/>
    </row>
    <row r="35" spans="1:28" x14ac:dyDescent="0.35">
      <c r="A35" s="16">
        <v>29</v>
      </c>
      <c r="B35" s="39" t="str">
        <f>VLOOKUP($A35,Data!$A$6:$VD$151,2)</f>
        <v>Cote d'Ivoire</v>
      </c>
      <c r="C35" s="45">
        <f>VLOOKUP($A35,Data!$A$6:$VD$151,2+82*$C$6-82+$C$4)</f>
        <v>0</v>
      </c>
      <c r="D35" s="46">
        <f t="shared" si="0"/>
        <v>0</v>
      </c>
      <c r="E35" s="19">
        <f t="shared" si="1"/>
        <v>2.9E-4</v>
      </c>
      <c r="F35" s="19">
        <f t="shared" si="2"/>
        <v>131</v>
      </c>
      <c r="G35" s="19"/>
      <c r="H35" s="19" t="str">
        <f t="shared" si="3"/>
        <v>Greece</v>
      </c>
      <c r="I35" s="19">
        <f t="shared" si="4"/>
        <v>61</v>
      </c>
      <c r="J35" s="6"/>
      <c r="Y35" s="138" t="s">
        <v>233</v>
      </c>
      <c r="Z35" s="14" t="s">
        <v>164</v>
      </c>
      <c r="AB35" s="1"/>
    </row>
    <row r="36" spans="1:28" x14ac:dyDescent="0.35">
      <c r="A36" s="16">
        <v>30</v>
      </c>
      <c r="B36" s="39" t="str">
        <f>VLOOKUP($A36,Data!$A$6:$VD$151,2)</f>
        <v>Croatia</v>
      </c>
      <c r="C36" s="45">
        <f>VLOOKUP($A36,Data!$A$6:$VD$151,2+82*$C$6-82+$C$4)</f>
        <v>9</v>
      </c>
      <c r="D36" s="46">
        <f t="shared" si="0"/>
        <v>3.9960927093508569E-2</v>
      </c>
      <c r="E36" s="19">
        <f t="shared" si="1"/>
        <v>9.0002999999999993</v>
      </c>
      <c r="F36" s="19">
        <f t="shared" si="2"/>
        <v>57</v>
      </c>
      <c r="G36" s="19"/>
      <c r="H36" s="19" t="str">
        <f t="shared" si="3"/>
        <v>Kosovo</v>
      </c>
      <c r="I36" s="19">
        <f t="shared" si="4"/>
        <v>55</v>
      </c>
      <c r="J36" s="6"/>
      <c r="Y36" s="138" t="s">
        <v>59</v>
      </c>
      <c r="Z36" s="14" t="s">
        <v>144</v>
      </c>
      <c r="AB36" s="1"/>
    </row>
    <row r="37" spans="1:28" x14ac:dyDescent="0.35">
      <c r="A37" s="16">
        <v>31</v>
      </c>
      <c r="B37" s="39" t="str">
        <f>VLOOKUP($A37,Data!$A$6:$VD$151,2)</f>
        <v>Cyprus</v>
      </c>
      <c r="C37" s="45">
        <f>VLOOKUP($A37,Data!$A$6:$VD$151,2+82*$C$6-82+$C$4)</f>
        <v>33</v>
      </c>
      <c r="D37" s="46">
        <f t="shared" si="0"/>
        <v>0.14652339934286476</v>
      </c>
      <c r="E37" s="19">
        <f t="shared" si="1"/>
        <v>33.000309999999999</v>
      </c>
      <c r="F37" s="19">
        <f t="shared" si="2"/>
        <v>34</v>
      </c>
      <c r="G37" s="19"/>
      <c r="H37" s="19" t="str">
        <f t="shared" si="3"/>
        <v>South Eastern Europe, nfd</v>
      </c>
      <c r="I37" s="19">
        <f t="shared" si="4"/>
        <v>50</v>
      </c>
      <c r="J37" s="6"/>
      <c r="Y37" s="138" t="s">
        <v>107</v>
      </c>
      <c r="Z37" s="14" t="s">
        <v>184</v>
      </c>
      <c r="AB37" s="1"/>
    </row>
    <row r="38" spans="1:28" x14ac:dyDescent="0.35">
      <c r="A38" s="16">
        <v>32</v>
      </c>
      <c r="B38" s="39" t="str">
        <f>VLOOKUP($A38,Data!$A$6:$VD$151,2)</f>
        <v>Czechia</v>
      </c>
      <c r="C38" s="45">
        <f>VLOOKUP($A38,Data!$A$6:$VD$151,2+82*$C$6-82+$C$4)</f>
        <v>0</v>
      </c>
      <c r="D38" s="46">
        <f t="shared" si="0"/>
        <v>0</v>
      </c>
      <c r="E38" s="19">
        <f t="shared" si="1"/>
        <v>3.2000000000000003E-4</v>
      </c>
      <c r="F38" s="19">
        <f t="shared" si="2"/>
        <v>130</v>
      </c>
      <c r="G38" s="19"/>
      <c r="H38" s="19" t="str">
        <f t="shared" si="3"/>
        <v>Eritrea</v>
      </c>
      <c r="I38" s="19">
        <f t="shared" si="4"/>
        <v>50</v>
      </c>
      <c r="J38" s="6"/>
      <c r="Y38" s="138" t="s">
        <v>19</v>
      </c>
      <c r="Z38" s="14" t="s">
        <v>145</v>
      </c>
      <c r="AB38" s="1"/>
    </row>
    <row r="39" spans="1:28" x14ac:dyDescent="0.35">
      <c r="A39" s="16">
        <v>33</v>
      </c>
      <c r="B39" s="39" t="str">
        <f>VLOOKUP($A39,Data!$A$6:$VD$151,2)</f>
        <v>Denmark</v>
      </c>
      <c r="C39" s="45">
        <f>VLOOKUP($A39,Data!$A$6:$VD$151,2+82*$C$6-82+$C$4)</f>
        <v>0</v>
      </c>
      <c r="D39" s="46">
        <f t="shared" si="0"/>
        <v>0</v>
      </c>
      <c r="E39" s="19">
        <f t="shared" si="1"/>
        <v>3.3000000000000005E-4</v>
      </c>
      <c r="F39" s="19">
        <f t="shared" si="2"/>
        <v>129</v>
      </c>
      <c r="G39" s="19"/>
      <c r="H39" s="19" t="str">
        <f t="shared" si="3"/>
        <v>Singapore</v>
      </c>
      <c r="I39" s="19">
        <f t="shared" si="4"/>
        <v>42</v>
      </c>
      <c r="J39" s="6"/>
      <c r="Y39" s="138" t="s">
        <v>117</v>
      </c>
      <c r="Z39" s="14" t="s">
        <v>146</v>
      </c>
      <c r="AB39" s="1"/>
    </row>
    <row r="40" spans="1:28" x14ac:dyDescent="0.35">
      <c r="A40" s="16">
        <v>34</v>
      </c>
      <c r="B40" s="39" t="str">
        <f>VLOOKUP($A40,Data!$A$6:$VD$151,2)</f>
        <v>Ecuador</v>
      </c>
      <c r="C40" s="45">
        <f>VLOOKUP($A40,Data!$A$6:$VD$151,2+82*$C$6-82+$C$4)</f>
        <v>0</v>
      </c>
      <c r="D40" s="46">
        <f t="shared" si="0"/>
        <v>0</v>
      </c>
      <c r="E40" s="19">
        <f t="shared" si="1"/>
        <v>3.4000000000000002E-4</v>
      </c>
      <c r="F40" s="19">
        <f t="shared" si="2"/>
        <v>128</v>
      </c>
      <c r="G40" s="19"/>
      <c r="H40" s="19" t="str">
        <f t="shared" si="3"/>
        <v>Kenya</v>
      </c>
      <c r="I40" s="19">
        <f t="shared" si="4"/>
        <v>35</v>
      </c>
      <c r="J40" s="6"/>
      <c r="Y40" s="138" t="s">
        <v>51</v>
      </c>
      <c r="Z40" s="14" t="s">
        <v>147</v>
      </c>
      <c r="AB40" s="1"/>
    </row>
    <row r="41" spans="1:28" x14ac:dyDescent="0.35">
      <c r="A41" s="16">
        <v>35</v>
      </c>
      <c r="B41" s="39" t="str">
        <f>VLOOKUP($A41,Data!$A$6:$VD$151,2)</f>
        <v>Egypt</v>
      </c>
      <c r="C41" s="45">
        <f>VLOOKUP($A41,Data!$A$6:$VD$151,2+82*$C$6-82+$C$4)</f>
        <v>83</v>
      </c>
      <c r="D41" s="46">
        <f t="shared" si="0"/>
        <v>0.36852854986235684</v>
      </c>
      <c r="E41" s="19">
        <f t="shared" si="1"/>
        <v>83.000349999999997</v>
      </c>
      <c r="F41" s="19">
        <f t="shared" si="2"/>
        <v>24</v>
      </c>
      <c r="G41" s="19"/>
      <c r="H41" s="19" t="str">
        <f t="shared" si="3"/>
        <v>Cambodia</v>
      </c>
      <c r="I41" s="19">
        <f t="shared" si="4"/>
        <v>34</v>
      </c>
      <c r="J41" s="6"/>
      <c r="Y41" s="138" t="s">
        <v>118</v>
      </c>
      <c r="Z41" s="14" t="s">
        <v>185</v>
      </c>
      <c r="AB41" s="1"/>
    </row>
    <row r="42" spans="1:28" x14ac:dyDescent="0.35">
      <c r="A42" s="16">
        <v>36</v>
      </c>
      <c r="B42" s="39" t="str">
        <f>VLOOKUP($A42,Data!$A$6:$VD$151,2)</f>
        <v>El Salvador</v>
      </c>
      <c r="C42" s="45">
        <f>VLOOKUP($A42,Data!$A$6:$VD$151,2+82*$C$6-82+$C$4)</f>
        <v>0</v>
      </c>
      <c r="D42" s="46">
        <f t="shared" si="0"/>
        <v>0</v>
      </c>
      <c r="E42" s="19">
        <f t="shared" si="1"/>
        <v>3.6000000000000002E-4</v>
      </c>
      <c r="F42" s="19">
        <f t="shared" si="2"/>
        <v>127</v>
      </c>
      <c r="G42" s="19"/>
      <c r="H42" s="19" t="str">
        <f t="shared" si="3"/>
        <v>Cyprus</v>
      </c>
      <c r="I42" s="19">
        <f t="shared" si="4"/>
        <v>33</v>
      </c>
      <c r="J42" s="6"/>
      <c r="Y42" s="138" t="s">
        <v>16</v>
      </c>
      <c r="Z42" s="14" t="s">
        <v>186</v>
      </c>
      <c r="AB42" s="1"/>
    </row>
    <row r="43" spans="1:28" x14ac:dyDescent="0.35">
      <c r="A43" s="16">
        <v>37</v>
      </c>
      <c r="B43" s="39" t="str">
        <f>VLOOKUP($A43,Data!$A$6:$VD$151,2)</f>
        <v>England</v>
      </c>
      <c r="C43" s="45">
        <f>VLOOKUP($A43,Data!$A$6:$VD$151,2+82*$C$6-82+$C$4)</f>
        <v>11</v>
      </c>
      <c r="D43" s="46">
        <f t="shared" si="0"/>
        <v>4.8841133114288254E-2</v>
      </c>
      <c r="E43" s="19">
        <f t="shared" si="1"/>
        <v>11.00037</v>
      </c>
      <c r="F43" s="19">
        <f t="shared" si="2"/>
        <v>51</v>
      </c>
      <c r="G43" s="19"/>
      <c r="H43" s="19" t="str">
        <f t="shared" si="3"/>
        <v>Syria</v>
      </c>
      <c r="I43" s="19">
        <f t="shared" si="4"/>
        <v>32</v>
      </c>
      <c r="J43" s="6"/>
      <c r="Y43" s="138" t="s">
        <v>31</v>
      </c>
      <c r="Z43" s="14" t="s">
        <v>148</v>
      </c>
      <c r="AB43" s="1"/>
    </row>
    <row r="44" spans="1:28" x14ac:dyDescent="0.35">
      <c r="A44" s="16">
        <v>38</v>
      </c>
      <c r="B44" s="39" t="str">
        <f>VLOOKUP($A44,Data!$A$6:$VD$151,2)</f>
        <v>Eritrea</v>
      </c>
      <c r="C44" s="45">
        <f>VLOOKUP($A44,Data!$A$6:$VD$151,2+82*$C$6-82+$C$4)</f>
        <v>50</v>
      </c>
      <c r="D44" s="46">
        <f t="shared" si="0"/>
        <v>0.22200515051949204</v>
      </c>
      <c r="E44" s="19">
        <f t="shared" si="1"/>
        <v>50.00038</v>
      </c>
      <c r="F44" s="19">
        <f t="shared" si="2"/>
        <v>30</v>
      </c>
      <c r="G44" s="19"/>
      <c r="H44" s="19" t="str">
        <f t="shared" si="3"/>
        <v>Bulgaria</v>
      </c>
      <c r="I44" s="19">
        <f t="shared" si="4"/>
        <v>31</v>
      </c>
      <c r="J44" s="6"/>
      <c r="Y44" s="138" t="s">
        <v>26</v>
      </c>
      <c r="Z44" s="14" t="s">
        <v>187</v>
      </c>
      <c r="AB44" s="1"/>
    </row>
    <row r="45" spans="1:28" ht="16" x14ac:dyDescent="0.35">
      <c r="A45" s="16">
        <v>39</v>
      </c>
      <c r="B45" s="39" t="str">
        <f>VLOOKUP($A45,Data!$A$6:$VD$151,2)</f>
        <v>Estonia</v>
      </c>
      <c r="C45" s="45">
        <f>VLOOKUP($A45,Data!$A$6:$VD$151,2+82*$C$6-82+$C$4)</f>
        <v>0</v>
      </c>
      <c r="D45" s="46">
        <f t="shared" si="0"/>
        <v>0</v>
      </c>
      <c r="E45" s="19">
        <f t="shared" si="1"/>
        <v>3.9000000000000005E-4</v>
      </c>
      <c r="F45" s="19">
        <f t="shared" si="2"/>
        <v>126</v>
      </c>
      <c r="G45" s="19"/>
      <c r="H45" s="19" t="str">
        <f t="shared" si="3"/>
        <v>Germany</v>
      </c>
      <c r="I45" s="19">
        <f t="shared" si="4"/>
        <v>29</v>
      </c>
      <c r="J45" s="6"/>
      <c r="Y45" s="138" t="s">
        <v>230</v>
      </c>
      <c r="Z45" s="14" t="s">
        <v>149</v>
      </c>
      <c r="AB45" s="1"/>
    </row>
    <row r="46" spans="1:28" x14ac:dyDescent="0.35">
      <c r="A46" s="16">
        <v>40</v>
      </c>
      <c r="B46" s="39" t="str">
        <f>VLOOKUP($A46,Data!$A$6:$VD$151,2)</f>
        <v>Ethiopia</v>
      </c>
      <c r="C46" s="45">
        <f>VLOOKUP($A46,Data!$A$6:$VD$151,2+82*$C$6-82+$C$4)</f>
        <v>161</v>
      </c>
      <c r="D46" s="46">
        <f t="shared" si="0"/>
        <v>0.71485658467276436</v>
      </c>
      <c r="E46" s="19">
        <f t="shared" si="1"/>
        <v>161.00040000000001</v>
      </c>
      <c r="F46" s="19">
        <f t="shared" si="2"/>
        <v>17</v>
      </c>
      <c r="G46" s="19"/>
      <c r="H46" s="19" t="str">
        <f t="shared" si="3"/>
        <v>Yemen</v>
      </c>
      <c r="I46" s="19">
        <f t="shared" si="4"/>
        <v>26</v>
      </c>
      <c r="J46" s="6"/>
      <c r="Y46" s="138" t="s">
        <v>97</v>
      </c>
      <c r="Z46" s="14" t="s">
        <v>150</v>
      </c>
      <c r="AB46" s="1"/>
    </row>
    <row r="47" spans="1:28" x14ac:dyDescent="0.35">
      <c r="A47" s="16">
        <v>41</v>
      </c>
      <c r="B47" s="39" t="str">
        <f>VLOOKUP($A47,Data!$A$6:$VD$151,2)</f>
        <v>Fiji</v>
      </c>
      <c r="C47" s="45">
        <f>VLOOKUP($A47,Data!$A$6:$VD$151,2+82*$C$6-82+$C$4)</f>
        <v>128</v>
      </c>
      <c r="D47" s="46">
        <f t="shared" si="0"/>
        <v>0.56833318532989963</v>
      </c>
      <c r="E47" s="19">
        <f t="shared" si="1"/>
        <v>128.00040999999999</v>
      </c>
      <c r="F47" s="19">
        <f t="shared" si="2"/>
        <v>19</v>
      </c>
      <c r="G47" s="19"/>
      <c r="H47" s="19" t="str">
        <f t="shared" si="3"/>
        <v>Philippines</v>
      </c>
      <c r="I47" s="19">
        <f t="shared" si="4"/>
        <v>21</v>
      </c>
      <c r="J47" s="6"/>
      <c r="Y47" s="138" t="s">
        <v>27</v>
      </c>
      <c r="Z47" s="14" t="s">
        <v>151</v>
      </c>
      <c r="AB47" s="1"/>
    </row>
    <row r="48" spans="1:28" x14ac:dyDescent="0.35">
      <c r="A48" s="16">
        <v>42</v>
      </c>
      <c r="B48" s="39" t="str">
        <f>VLOOKUP($A48,Data!$A$6:$VD$151,2)</f>
        <v>Finland</v>
      </c>
      <c r="C48" s="45">
        <f>VLOOKUP($A48,Data!$A$6:$VD$151,2+82*$C$6-82+$C$4)</f>
        <v>0</v>
      </c>
      <c r="D48" s="46">
        <f t="shared" si="0"/>
        <v>0</v>
      </c>
      <c r="E48" s="19">
        <f t="shared" si="1"/>
        <v>4.2000000000000002E-4</v>
      </c>
      <c r="F48" s="19">
        <f t="shared" si="2"/>
        <v>125</v>
      </c>
      <c r="G48" s="19"/>
      <c r="H48" s="19" t="str">
        <f t="shared" si="3"/>
        <v>Morocco</v>
      </c>
      <c r="I48" s="19">
        <f t="shared" si="4"/>
        <v>21</v>
      </c>
      <c r="J48" s="6"/>
      <c r="Y48" s="138" t="s">
        <v>111</v>
      </c>
      <c r="Z48" s="14" t="s">
        <v>188</v>
      </c>
      <c r="AB48" s="1"/>
    </row>
    <row r="49" spans="1:28" x14ac:dyDescent="0.35">
      <c r="A49" s="16">
        <v>43</v>
      </c>
      <c r="B49" s="39" t="str">
        <f>VLOOKUP($A49,Data!$A$6:$VD$151,2)</f>
        <v>France</v>
      </c>
      <c r="C49" s="45">
        <f>VLOOKUP($A49,Data!$A$6:$VD$151,2+82*$C$6-82+$C$4)</f>
        <v>5</v>
      </c>
      <c r="D49" s="46">
        <f t="shared" si="0"/>
        <v>2.2200515051949206E-2</v>
      </c>
      <c r="E49" s="19">
        <f t="shared" si="1"/>
        <v>5.0004299999999997</v>
      </c>
      <c r="F49" s="19">
        <f t="shared" si="2"/>
        <v>64</v>
      </c>
      <c r="G49" s="19"/>
      <c r="H49" s="19" t="str">
        <f t="shared" si="3"/>
        <v>Mauritius</v>
      </c>
      <c r="I49" s="19">
        <f t="shared" si="4"/>
        <v>17</v>
      </c>
      <c r="J49" s="6"/>
      <c r="Y49" s="138" t="s">
        <v>42</v>
      </c>
      <c r="Z49" s="14" t="s">
        <v>165</v>
      </c>
      <c r="AB49" s="1"/>
    </row>
    <row r="50" spans="1:28" x14ac:dyDescent="0.35">
      <c r="A50" s="16">
        <v>44</v>
      </c>
      <c r="B50" s="39" t="str">
        <f>VLOOKUP($A50,Data!$A$6:$VD$151,2)</f>
        <v>Gaza Strip and West Bank</v>
      </c>
      <c r="C50" s="45">
        <f>VLOOKUP($A50,Data!$A$6:$VD$151,2+82*$C$6-82+$C$4)</f>
        <v>4</v>
      </c>
      <c r="D50" s="46">
        <f t="shared" si="0"/>
        <v>1.7760412041559363E-2</v>
      </c>
      <c r="E50" s="19">
        <f t="shared" si="1"/>
        <v>4.0004400000000002</v>
      </c>
      <c r="F50" s="19">
        <f t="shared" si="2"/>
        <v>69</v>
      </c>
      <c r="G50" s="19"/>
      <c r="H50" s="19" t="str">
        <f t="shared" si="3"/>
        <v>Kuwait</v>
      </c>
      <c r="I50" s="19">
        <f t="shared" si="4"/>
        <v>17</v>
      </c>
      <c r="J50" s="6"/>
      <c r="Y50" s="138" t="s">
        <v>488</v>
      </c>
      <c r="Z50" s="14" t="s">
        <v>189</v>
      </c>
      <c r="AB50" s="1"/>
    </row>
    <row r="51" spans="1:28" x14ac:dyDescent="0.35">
      <c r="A51" s="16">
        <v>45</v>
      </c>
      <c r="B51" s="39" t="str">
        <f>VLOOKUP($A51,Data!$A$6:$VD$151,2)</f>
        <v>Georgia</v>
      </c>
      <c r="C51" s="45">
        <f>VLOOKUP($A51,Data!$A$6:$VD$151,2+82*$C$6-82+$C$4)</f>
        <v>0</v>
      </c>
      <c r="D51" s="46">
        <f t="shared" si="0"/>
        <v>0</v>
      </c>
      <c r="E51" s="19">
        <f t="shared" si="1"/>
        <v>4.5000000000000004E-4</v>
      </c>
      <c r="F51" s="19">
        <f t="shared" si="2"/>
        <v>124</v>
      </c>
      <c r="G51" s="19"/>
      <c r="H51" s="19" t="str">
        <f t="shared" si="3"/>
        <v>South Africa</v>
      </c>
      <c r="I51" s="19">
        <f t="shared" si="4"/>
        <v>16</v>
      </c>
      <c r="J51" s="6"/>
      <c r="Y51" s="138" t="s">
        <v>236</v>
      </c>
      <c r="Z51" s="14" t="s">
        <v>190</v>
      </c>
      <c r="AB51" s="1"/>
    </row>
    <row r="52" spans="1:28" x14ac:dyDescent="0.35">
      <c r="A52" s="16">
        <v>46</v>
      </c>
      <c r="B52" s="39" t="str">
        <f>VLOOKUP($A52,Data!$A$6:$VD$151,2)</f>
        <v>Germany</v>
      </c>
      <c r="C52" s="45">
        <f>VLOOKUP($A52,Data!$A$6:$VD$151,2+82*$C$6-82+$C$4)</f>
        <v>29</v>
      </c>
      <c r="D52" s="46">
        <f t="shared" si="0"/>
        <v>0.12876298730130539</v>
      </c>
      <c r="E52" s="19">
        <f t="shared" si="1"/>
        <v>29.00046</v>
      </c>
      <c r="F52" s="19">
        <f t="shared" si="2"/>
        <v>37</v>
      </c>
      <c r="G52" s="19"/>
      <c r="H52" s="19" t="str">
        <f t="shared" si="3"/>
        <v>Vietnam</v>
      </c>
      <c r="I52" s="19">
        <f t="shared" si="4"/>
        <v>15</v>
      </c>
      <c r="J52" s="6"/>
      <c r="Y52" s="138" t="s">
        <v>213</v>
      </c>
      <c r="Z52" s="14" t="s">
        <v>152</v>
      </c>
      <c r="AB52" s="1"/>
    </row>
    <row r="53" spans="1:28" x14ac:dyDescent="0.35">
      <c r="A53" s="16">
        <v>47</v>
      </c>
      <c r="B53" s="39" t="str">
        <f>VLOOKUP($A53,Data!$A$6:$VD$151,2)</f>
        <v>Ghana</v>
      </c>
      <c r="C53" s="45">
        <f>VLOOKUP($A53,Data!$A$6:$VD$151,2+82*$C$6-82+$C$4)</f>
        <v>4</v>
      </c>
      <c r="D53" s="46">
        <f t="shared" si="0"/>
        <v>1.7760412041559363E-2</v>
      </c>
      <c r="E53" s="19">
        <f t="shared" si="1"/>
        <v>4.00047</v>
      </c>
      <c r="F53" s="19">
        <f t="shared" si="2"/>
        <v>68</v>
      </c>
      <c r="G53" s="19"/>
      <c r="H53" s="19" t="str">
        <f t="shared" si="3"/>
        <v>Nigeria</v>
      </c>
      <c r="I53" s="19">
        <f t="shared" si="4"/>
        <v>13</v>
      </c>
      <c r="J53" s="6"/>
      <c r="Y53" s="138" t="s">
        <v>52</v>
      </c>
      <c r="Z53" s="14" t="s">
        <v>153</v>
      </c>
      <c r="AB53" s="1"/>
    </row>
    <row r="54" spans="1:28" x14ac:dyDescent="0.35">
      <c r="A54" s="16">
        <v>48</v>
      </c>
      <c r="B54" s="39" t="str">
        <f>VLOOKUP($A54,Data!$A$6:$VD$151,2)</f>
        <v>Greece</v>
      </c>
      <c r="C54" s="45">
        <f>VLOOKUP($A54,Data!$A$6:$VD$151,2+82*$C$6-82+$C$4)</f>
        <v>61</v>
      </c>
      <c r="D54" s="46">
        <f t="shared" si="0"/>
        <v>0.27084628363378027</v>
      </c>
      <c r="E54" s="19">
        <f t="shared" si="1"/>
        <v>61.000480000000003</v>
      </c>
      <c r="F54" s="19">
        <f t="shared" si="2"/>
        <v>27</v>
      </c>
      <c r="G54" s="19"/>
      <c r="H54" s="19" t="str">
        <f t="shared" si="3"/>
        <v>Libya</v>
      </c>
      <c r="I54" s="19">
        <f t="shared" si="4"/>
        <v>13</v>
      </c>
      <c r="J54" s="6"/>
      <c r="Y54" s="138" t="s">
        <v>91</v>
      </c>
      <c r="Z54" s="14" t="s">
        <v>191</v>
      </c>
      <c r="AB54" s="1"/>
    </row>
    <row r="55" spans="1:28" x14ac:dyDescent="0.35">
      <c r="A55" s="16">
        <v>49</v>
      </c>
      <c r="B55" s="39" t="str">
        <f>VLOOKUP($A55,Data!$A$6:$VD$151,2)</f>
        <v>Guatemala</v>
      </c>
      <c r="C55" s="45">
        <f>VLOOKUP($A55,Data!$A$6:$VD$151,2+82*$C$6-82+$C$4)</f>
        <v>0</v>
      </c>
      <c r="D55" s="46">
        <f t="shared" si="0"/>
        <v>0</v>
      </c>
      <c r="E55" s="19">
        <f t="shared" si="1"/>
        <v>4.9000000000000009E-4</v>
      </c>
      <c r="F55" s="19">
        <f t="shared" si="2"/>
        <v>123</v>
      </c>
      <c r="G55" s="19"/>
      <c r="H55" s="19" t="str">
        <f t="shared" si="3"/>
        <v>USA</v>
      </c>
      <c r="I55" s="19">
        <f t="shared" si="4"/>
        <v>12</v>
      </c>
      <c r="J55" s="6"/>
      <c r="Y55" s="138" t="s">
        <v>82</v>
      </c>
      <c r="Z55" s="14" t="s">
        <v>154</v>
      </c>
      <c r="AB55" s="1"/>
    </row>
    <row r="56" spans="1:28" ht="16" x14ac:dyDescent="0.35">
      <c r="A56" s="16">
        <v>50</v>
      </c>
      <c r="B56" s="39" t="str">
        <f>VLOOKUP($A56,Data!$A$6:$VD$151,2)</f>
        <v>Guinea</v>
      </c>
      <c r="C56" s="45">
        <f>VLOOKUP($A56,Data!$A$6:$VD$151,2+82*$C$6-82+$C$4)</f>
        <v>0</v>
      </c>
      <c r="D56" s="46">
        <f t="shared" si="0"/>
        <v>0</v>
      </c>
      <c r="E56" s="19">
        <f t="shared" si="1"/>
        <v>5.0000000000000001E-4</v>
      </c>
      <c r="F56" s="19">
        <f t="shared" si="2"/>
        <v>122</v>
      </c>
      <c r="G56" s="19"/>
      <c r="H56" s="19" t="str">
        <f t="shared" si="3"/>
        <v>Sierra Leone</v>
      </c>
      <c r="I56" s="19">
        <f t="shared" si="4"/>
        <v>11</v>
      </c>
      <c r="J56" s="6"/>
      <c r="Y56" s="138" t="s">
        <v>66</v>
      </c>
      <c r="Z56" s="14" t="s">
        <v>192</v>
      </c>
      <c r="AB56" s="1"/>
    </row>
    <row r="57" spans="1:28" x14ac:dyDescent="0.35">
      <c r="A57" s="16">
        <v>51</v>
      </c>
      <c r="B57" s="39" t="str">
        <f>VLOOKUP($A57,Data!$A$6:$VD$151,2)</f>
        <v>Hong Kong</v>
      </c>
      <c r="C57" s="45">
        <f>VLOOKUP($A57,Data!$A$6:$VD$151,2+82*$C$6-82+$C$4)</f>
        <v>0</v>
      </c>
      <c r="D57" s="46">
        <f t="shared" si="0"/>
        <v>0</v>
      </c>
      <c r="E57" s="19">
        <f t="shared" si="1"/>
        <v>5.1000000000000004E-4</v>
      </c>
      <c r="F57" s="19">
        <f t="shared" si="2"/>
        <v>121</v>
      </c>
      <c r="G57" s="19"/>
      <c r="H57" s="19" t="str">
        <f t="shared" si="3"/>
        <v>Serbia</v>
      </c>
      <c r="I57" s="19">
        <f t="shared" si="4"/>
        <v>11</v>
      </c>
      <c r="J57" s="6"/>
      <c r="Y57" s="138" t="s">
        <v>67</v>
      </c>
      <c r="Z57" s="14" t="s">
        <v>193</v>
      </c>
      <c r="AB57" s="1"/>
    </row>
    <row r="58" spans="1:28" x14ac:dyDescent="0.35">
      <c r="A58" s="16">
        <v>52</v>
      </c>
      <c r="B58" s="39" t="str">
        <f>VLOOKUP($A58,Data!$A$6:$VD$151,2)</f>
        <v>Hungary</v>
      </c>
      <c r="C58" s="45">
        <f>VLOOKUP($A58,Data!$A$6:$VD$151,2+82*$C$6-82+$C$4)</f>
        <v>0</v>
      </c>
      <c r="D58" s="46">
        <f t="shared" si="0"/>
        <v>0</v>
      </c>
      <c r="E58" s="19">
        <f t="shared" si="1"/>
        <v>5.2000000000000006E-4</v>
      </c>
      <c r="F58" s="19">
        <f t="shared" si="2"/>
        <v>120</v>
      </c>
      <c r="G58" s="19"/>
      <c r="H58" s="19" t="str">
        <f t="shared" si="3"/>
        <v>Jordan</v>
      </c>
      <c r="I58" s="19">
        <f t="shared" si="4"/>
        <v>11</v>
      </c>
      <c r="J58" s="6"/>
      <c r="Y58" s="138" t="s">
        <v>23</v>
      </c>
      <c r="Z58" s="14" t="s">
        <v>194</v>
      </c>
      <c r="AB58" s="1"/>
    </row>
    <row r="59" spans="1:28" x14ac:dyDescent="0.35">
      <c r="A59" s="16">
        <v>53</v>
      </c>
      <c r="B59" s="39" t="str">
        <f>VLOOKUP($A59,Data!$A$6:$VD$151,2)</f>
        <v>India</v>
      </c>
      <c r="C59" s="45">
        <f>VLOOKUP($A59,Data!$A$6:$VD$151,2+82*$C$6-82+$C$4)</f>
        <v>431</v>
      </c>
      <c r="D59" s="46">
        <f t="shared" si="0"/>
        <v>1.9136843974780215</v>
      </c>
      <c r="E59" s="19">
        <f t="shared" si="1"/>
        <v>431.00053000000003</v>
      </c>
      <c r="F59" s="19">
        <f t="shared" si="2"/>
        <v>10</v>
      </c>
      <c r="G59" s="19"/>
      <c r="H59" s="19" t="str">
        <f t="shared" si="3"/>
        <v>England</v>
      </c>
      <c r="I59" s="19">
        <f t="shared" si="4"/>
        <v>11</v>
      </c>
      <c r="J59" s="6"/>
      <c r="Y59" s="138" t="s">
        <v>68</v>
      </c>
      <c r="Z59" s="14" t="s">
        <v>195</v>
      </c>
      <c r="AB59" s="1"/>
    </row>
    <row r="60" spans="1:28" x14ac:dyDescent="0.35">
      <c r="A60" s="16">
        <v>54</v>
      </c>
      <c r="B60" s="39" t="str">
        <f>VLOOKUP($A60,Data!$A$6:$VD$151,2)</f>
        <v>Indonesia</v>
      </c>
      <c r="C60" s="45">
        <f>VLOOKUP($A60,Data!$A$6:$VD$151,2+82*$C$6-82+$C$4)</f>
        <v>307</v>
      </c>
      <c r="D60" s="46">
        <f t="shared" si="0"/>
        <v>1.3631116241896812</v>
      </c>
      <c r="E60" s="19">
        <f t="shared" si="1"/>
        <v>307.00054</v>
      </c>
      <c r="F60" s="19">
        <f t="shared" si="2"/>
        <v>13</v>
      </c>
      <c r="G60" s="19"/>
      <c r="H60" s="19" t="str">
        <f t="shared" si="3"/>
        <v>Tunisia</v>
      </c>
      <c r="I60" s="19">
        <f t="shared" si="4"/>
        <v>10</v>
      </c>
      <c r="J60" s="6"/>
      <c r="Y60" s="138" t="s">
        <v>34</v>
      </c>
      <c r="Z60" s="14" t="s">
        <v>196</v>
      </c>
      <c r="AB60" s="1"/>
    </row>
    <row r="61" spans="1:28" ht="16" x14ac:dyDescent="0.35">
      <c r="A61" s="16">
        <v>55</v>
      </c>
      <c r="B61" s="39" t="str">
        <f>VLOOKUP($A61,Data!$A$6:$VD$151,2)</f>
        <v>Iran</v>
      </c>
      <c r="C61" s="45">
        <f>VLOOKUP($A61,Data!$A$6:$VD$151,2+82*$C$6-82+$C$4)</f>
        <v>418</v>
      </c>
      <c r="D61" s="46">
        <f t="shared" si="0"/>
        <v>1.8559630583429534</v>
      </c>
      <c r="E61" s="19">
        <f t="shared" si="1"/>
        <v>418.00054999999998</v>
      </c>
      <c r="F61" s="19">
        <f t="shared" si="2"/>
        <v>11</v>
      </c>
      <c r="G61" s="19"/>
      <c r="H61" s="19" t="str">
        <f t="shared" si="3"/>
        <v>Oman</v>
      </c>
      <c r="I61" s="19">
        <f t="shared" si="4"/>
        <v>10</v>
      </c>
      <c r="J61" s="6"/>
      <c r="Y61" s="138" t="s">
        <v>109</v>
      </c>
      <c r="Z61" s="14" t="s">
        <v>197</v>
      </c>
      <c r="AB61" s="1"/>
    </row>
    <row r="62" spans="1:28" x14ac:dyDescent="0.35">
      <c r="A62" s="16">
        <v>56</v>
      </c>
      <c r="B62" s="39" t="str">
        <f>VLOOKUP($A62,Data!$A$6:$VD$151,2)</f>
        <v>Iraq</v>
      </c>
      <c r="C62" s="45">
        <f>VLOOKUP($A62,Data!$A$6:$VD$151,2+82*$C$6-82+$C$4)</f>
        <v>176</v>
      </c>
      <c r="D62" s="46">
        <f t="shared" si="0"/>
        <v>0.78145812982861207</v>
      </c>
      <c r="E62" s="19">
        <f t="shared" si="1"/>
        <v>176.00056000000001</v>
      </c>
      <c r="F62" s="19">
        <f t="shared" si="2"/>
        <v>16</v>
      </c>
      <c r="G62" s="19"/>
      <c r="H62" s="19" t="str">
        <f t="shared" si="3"/>
        <v>Italy</v>
      </c>
      <c r="I62" s="19">
        <f t="shared" si="4"/>
        <v>10</v>
      </c>
      <c r="J62" s="6"/>
      <c r="Y62" s="138" t="s">
        <v>88</v>
      </c>
      <c r="Z62" s="14" t="s">
        <v>155</v>
      </c>
      <c r="AB62" s="1"/>
    </row>
    <row r="63" spans="1:28" x14ac:dyDescent="0.35">
      <c r="A63" s="16">
        <v>57</v>
      </c>
      <c r="B63" s="39" t="str">
        <f>VLOOKUP($A63,Data!$A$6:$VD$151,2)</f>
        <v>Ireland</v>
      </c>
      <c r="C63" s="45">
        <f>VLOOKUP($A63,Data!$A$6:$VD$151,2+82*$C$6-82+$C$4)</f>
        <v>0</v>
      </c>
      <c r="D63" s="46">
        <f t="shared" si="0"/>
        <v>0</v>
      </c>
      <c r="E63" s="19">
        <f t="shared" si="1"/>
        <v>5.7000000000000009E-4</v>
      </c>
      <c r="F63" s="19">
        <f t="shared" si="2"/>
        <v>119</v>
      </c>
      <c r="G63" s="19"/>
      <c r="H63" s="19" t="str">
        <f t="shared" si="3"/>
        <v>Canada</v>
      </c>
      <c r="I63" s="19">
        <f t="shared" si="4"/>
        <v>10</v>
      </c>
      <c r="J63" s="6"/>
      <c r="Y63" s="138" t="s">
        <v>69</v>
      </c>
      <c r="Z63" s="14" t="s">
        <v>198</v>
      </c>
      <c r="AB63" s="1"/>
    </row>
    <row r="64" spans="1:28" x14ac:dyDescent="0.35">
      <c r="A64" s="16">
        <v>58</v>
      </c>
      <c r="B64" s="39" t="str">
        <f>VLOOKUP($A64,Data!$A$6:$VD$151,2)</f>
        <v>Israel</v>
      </c>
      <c r="C64" s="45">
        <f>VLOOKUP($A64,Data!$A$6:$VD$151,2+82*$C$6-82+$C$4)</f>
        <v>0</v>
      </c>
      <c r="D64" s="46">
        <f t="shared" si="0"/>
        <v>0</v>
      </c>
      <c r="E64" s="19">
        <f t="shared" si="1"/>
        <v>5.8E-4</v>
      </c>
      <c r="F64" s="19">
        <f t="shared" si="2"/>
        <v>118</v>
      </c>
      <c r="G64" s="19"/>
      <c r="H64" s="19" t="str">
        <f t="shared" si="3"/>
        <v>Liberia</v>
      </c>
      <c r="I64" s="19">
        <f t="shared" si="4"/>
        <v>9</v>
      </c>
      <c r="J64" s="6"/>
      <c r="Y64" s="138" t="s">
        <v>98</v>
      </c>
      <c r="Z64" s="14" t="s">
        <v>7</v>
      </c>
      <c r="AB64" s="1"/>
    </row>
    <row r="65" spans="1:28" x14ac:dyDescent="0.35">
      <c r="A65" s="16">
        <v>59</v>
      </c>
      <c r="B65" s="39" t="str">
        <f>VLOOKUP($A65,Data!$A$6:$VD$151,2)</f>
        <v>Italy</v>
      </c>
      <c r="C65" s="45">
        <f>VLOOKUP($A65,Data!$A$6:$VD$151,2+82*$C$6-82+$C$4)</f>
        <v>10</v>
      </c>
      <c r="D65" s="46">
        <f t="shared" si="0"/>
        <v>4.4401030103898412E-2</v>
      </c>
      <c r="E65" s="19">
        <f t="shared" si="1"/>
        <v>10.000590000000001</v>
      </c>
      <c r="F65" s="19">
        <f t="shared" si="2"/>
        <v>54</v>
      </c>
      <c r="G65" s="19"/>
      <c r="H65" s="19" t="str">
        <f t="shared" si="3"/>
        <v>Croatia</v>
      </c>
      <c r="I65" s="19">
        <f t="shared" si="4"/>
        <v>9</v>
      </c>
      <c r="J65" s="6"/>
      <c r="Y65" s="138" t="s">
        <v>119</v>
      </c>
      <c r="Z65" s="14" t="s">
        <v>199</v>
      </c>
      <c r="AB65" s="1"/>
    </row>
    <row r="66" spans="1:28" ht="16" x14ac:dyDescent="0.35">
      <c r="A66" s="16">
        <v>60</v>
      </c>
      <c r="B66" s="39" t="str">
        <f>VLOOKUP($A66,Data!$A$6:$VD$151,2)</f>
        <v>Jamaica</v>
      </c>
      <c r="C66" s="45">
        <f>VLOOKUP($A66,Data!$A$6:$VD$151,2+82*$C$6-82+$C$4)</f>
        <v>0</v>
      </c>
      <c r="D66" s="46">
        <f t="shared" si="0"/>
        <v>0</v>
      </c>
      <c r="E66" s="19">
        <f t="shared" si="1"/>
        <v>6.0000000000000006E-4</v>
      </c>
      <c r="F66" s="19">
        <f t="shared" si="2"/>
        <v>117</v>
      </c>
      <c r="G66" s="19"/>
      <c r="H66" s="19" t="str">
        <f t="shared" si="3"/>
        <v>Slovenia</v>
      </c>
      <c r="I66" s="19">
        <f t="shared" si="4"/>
        <v>8</v>
      </c>
      <c r="J66" s="6"/>
      <c r="Y66" s="138" t="s">
        <v>48</v>
      </c>
      <c r="Z66" s="14" t="s">
        <v>200</v>
      </c>
      <c r="AB66" s="1"/>
    </row>
    <row r="67" spans="1:28" x14ac:dyDescent="0.35">
      <c r="A67" s="16">
        <v>61</v>
      </c>
      <c r="B67" s="39" t="str">
        <f>VLOOKUP($A67,Data!$A$6:$VD$151,2)</f>
        <v>Japan</v>
      </c>
      <c r="C67" s="45">
        <f>VLOOKUP($A67,Data!$A$6:$VD$151,2+82*$C$6-82+$C$4)</f>
        <v>0</v>
      </c>
      <c r="D67" s="46">
        <f t="shared" si="0"/>
        <v>0</v>
      </c>
      <c r="E67" s="19">
        <f t="shared" si="1"/>
        <v>6.1000000000000008E-4</v>
      </c>
      <c r="F67" s="19">
        <f t="shared" si="2"/>
        <v>116</v>
      </c>
      <c r="G67" s="19"/>
      <c r="H67" s="19" t="str">
        <f t="shared" si="3"/>
        <v>Qatar</v>
      </c>
      <c r="I67" s="19">
        <f t="shared" si="4"/>
        <v>8</v>
      </c>
      <c r="J67" s="6"/>
      <c r="Y67" s="138" t="s">
        <v>70</v>
      </c>
      <c r="Z67" s="14" t="s">
        <v>156</v>
      </c>
      <c r="AB67" s="1"/>
    </row>
    <row r="68" spans="1:28" x14ac:dyDescent="0.35">
      <c r="A68" s="16">
        <v>62</v>
      </c>
      <c r="B68" s="39" t="str">
        <f>VLOOKUP($A68,Data!$A$6:$VD$151,2)</f>
        <v>Jordan</v>
      </c>
      <c r="C68" s="45">
        <f>VLOOKUP($A68,Data!$A$6:$VD$151,2+82*$C$6-82+$C$4)</f>
        <v>11</v>
      </c>
      <c r="D68" s="46">
        <f t="shared" si="0"/>
        <v>4.8841133114288254E-2</v>
      </c>
      <c r="E68" s="19">
        <f t="shared" si="1"/>
        <v>11.00062</v>
      </c>
      <c r="F68" s="19">
        <f t="shared" si="2"/>
        <v>50</v>
      </c>
      <c r="G68" s="19"/>
      <c r="H68" s="19" t="str">
        <f t="shared" si="3"/>
        <v>Montenegro</v>
      </c>
      <c r="I68" s="19">
        <f t="shared" si="4"/>
        <v>7</v>
      </c>
      <c r="J68" s="6"/>
      <c r="Y68" s="138" t="s">
        <v>79</v>
      </c>
      <c r="Z68" s="14" t="s">
        <v>201</v>
      </c>
      <c r="AB68" s="1"/>
    </row>
    <row r="69" spans="1:28" x14ac:dyDescent="0.35">
      <c r="A69" s="16">
        <v>63</v>
      </c>
      <c r="B69" s="39" t="str">
        <f>VLOOKUP($A69,Data!$A$6:$VD$151,2)</f>
        <v>Kazakhstan</v>
      </c>
      <c r="C69" s="45">
        <f>VLOOKUP($A69,Data!$A$6:$VD$151,2+82*$C$6-82+$C$4)</f>
        <v>0</v>
      </c>
      <c r="D69" s="46">
        <f t="shared" si="0"/>
        <v>0</v>
      </c>
      <c r="E69" s="19">
        <f t="shared" si="1"/>
        <v>6.3000000000000003E-4</v>
      </c>
      <c r="F69" s="19">
        <f t="shared" si="2"/>
        <v>115</v>
      </c>
      <c r="G69" s="19"/>
      <c r="H69" s="19" t="str">
        <f t="shared" si="3"/>
        <v>Uzbekistan</v>
      </c>
      <c r="I69" s="19">
        <f t="shared" si="4"/>
        <v>6</v>
      </c>
      <c r="J69" s="6"/>
      <c r="Y69" s="138" t="s">
        <v>53</v>
      </c>
      <c r="Z69" s="14" t="s">
        <v>202</v>
      </c>
      <c r="AB69" s="1"/>
    </row>
    <row r="70" spans="1:28" x14ac:dyDescent="0.35">
      <c r="A70" s="16">
        <v>64</v>
      </c>
      <c r="B70" s="39" t="str">
        <f>VLOOKUP($A70,Data!$A$6:$VD$151,2)</f>
        <v>Kenya</v>
      </c>
      <c r="C70" s="45">
        <f>VLOOKUP($A70,Data!$A$6:$VD$151,2+82*$C$6-82+$C$4)</f>
        <v>35</v>
      </c>
      <c r="D70" s="46">
        <f t="shared" si="0"/>
        <v>0.15540360536364445</v>
      </c>
      <c r="E70" s="19">
        <f t="shared" si="1"/>
        <v>35.000639999999997</v>
      </c>
      <c r="F70" s="19">
        <f t="shared" si="2"/>
        <v>32</v>
      </c>
      <c r="G70" s="19"/>
      <c r="H70" s="19" t="str">
        <f t="shared" si="3"/>
        <v>Uganda</v>
      </c>
      <c r="I70" s="19">
        <f t="shared" si="4"/>
        <v>6</v>
      </c>
      <c r="J70" s="6"/>
      <c r="Y70" s="138" t="s">
        <v>71</v>
      </c>
      <c r="Z70" s="14" t="s">
        <v>166</v>
      </c>
      <c r="AB70" s="1"/>
    </row>
    <row r="71" spans="1:28" x14ac:dyDescent="0.35">
      <c r="A71" s="16">
        <v>65</v>
      </c>
      <c r="B71" s="39" t="str">
        <f>VLOOKUP($A71,Data!$A$6:$VD$151,2)</f>
        <v>Kosovo</v>
      </c>
      <c r="C71" s="45">
        <f>VLOOKUP($A71,Data!$A$6:$VD$151,2+82*$C$6-82+$C$4)</f>
        <v>55</v>
      </c>
      <c r="D71" s="46">
        <f t="shared" si="0"/>
        <v>0.24420566557144127</v>
      </c>
      <c r="E71" s="19">
        <f t="shared" si="1"/>
        <v>55.00065</v>
      </c>
      <c r="F71" s="19">
        <f t="shared" si="2"/>
        <v>28</v>
      </c>
      <c r="G71" s="19"/>
      <c r="H71" s="19" t="str">
        <f t="shared" si="3"/>
        <v>Sweden</v>
      </c>
      <c r="I71" s="19">
        <f t="shared" si="4"/>
        <v>5</v>
      </c>
      <c r="J71" s="6"/>
      <c r="Y71" s="138" t="s">
        <v>112</v>
      </c>
      <c r="Z71" s="14" t="s">
        <v>203</v>
      </c>
      <c r="AB71" s="1"/>
    </row>
    <row r="72" spans="1:28" x14ac:dyDescent="0.35">
      <c r="A72" s="16">
        <v>66</v>
      </c>
      <c r="B72" s="39" t="str">
        <f>VLOOKUP($A72,Data!$A$6:$VD$151,2)</f>
        <v>Kuwait</v>
      </c>
      <c r="C72" s="45">
        <f>VLOOKUP($A72,Data!$A$6:$VD$151,2+82*$C$6-82+$C$4)</f>
        <v>17</v>
      </c>
      <c r="D72" s="46">
        <f t="shared" si="0"/>
        <v>7.5481751176627296E-2</v>
      </c>
      <c r="E72" s="19">
        <f t="shared" si="1"/>
        <v>17.00066</v>
      </c>
      <c r="F72" s="19">
        <f t="shared" si="2"/>
        <v>42</v>
      </c>
      <c r="G72" s="19"/>
      <c r="H72" s="19" t="str">
        <f t="shared" si="3"/>
        <v>France</v>
      </c>
      <c r="I72" s="19">
        <f t="shared" si="4"/>
        <v>5</v>
      </c>
      <c r="J72" s="6"/>
      <c r="Y72" s="138" t="s">
        <v>60</v>
      </c>
      <c r="Z72" s="14" t="s">
        <v>167</v>
      </c>
      <c r="AB72" s="1"/>
    </row>
    <row r="73" spans="1:28" x14ac:dyDescent="0.35">
      <c r="A73" s="16">
        <v>67</v>
      </c>
      <c r="B73" s="39" t="str">
        <f>VLOOKUP($A73,Data!$A$6:$VD$151,2)</f>
        <v>Laos</v>
      </c>
      <c r="C73" s="45">
        <f>VLOOKUP($A73,Data!$A$6:$VD$151,2+82*$C$6-82+$C$4)</f>
        <v>0</v>
      </c>
      <c r="D73" s="46">
        <f t="shared" si="0"/>
        <v>0</v>
      </c>
      <c r="E73" s="19">
        <f t="shared" si="1"/>
        <v>6.7000000000000002E-4</v>
      </c>
      <c r="F73" s="19">
        <f t="shared" si="2"/>
        <v>114</v>
      </c>
      <c r="G73" s="19"/>
      <c r="H73" s="19" t="str">
        <f t="shared" si="3"/>
        <v>Chile</v>
      </c>
      <c r="I73" s="19">
        <f t="shared" si="4"/>
        <v>5</v>
      </c>
      <c r="J73" s="6"/>
      <c r="Y73" s="138" t="s">
        <v>54</v>
      </c>
      <c r="Z73" s="14" t="s">
        <v>157</v>
      </c>
      <c r="AB73" s="1"/>
    </row>
    <row r="74" spans="1:28" ht="16" x14ac:dyDescent="0.35">
      <c r="A74" s="16">
        <v>68</v>
      </c>
      <c r="B74" s="39" t="str">
        <f>VLOOKUP($A74,Data!$A$6:$VD$151,2)</f>
        <v>Latvia</v>
      </c>
      <c r="C74" s="45">
        <f>VLOOKUP($A74,Data!$A$6:$VD$151,2+82*$C$6-82+$C$4)</f>
        <v>0</v>
      </c>
      <c r="D74" s="46">
        <f t="shared" ref="D74:D137" si="6">C74/C$154*100</f>
        <v>0</v>
      </c>
      <c r="E74" s="19">
        <f t="shared" ref="E74:E137" si="7">C74+0.00001*A74</f>
        <v>6.8000000000000005E-4</v>
      </c>
      <c r="F74" s="19">
        <f t="shared" ref="F74:F137" si="8">RANK(E74,E$9:E$151)</f>
        <v>113</v>
      </c>
      <c r="G74" s="19"/>
      <c r="H74" s="19" t="str">
        <f t="shared" ref="H74:H137" si="9">IF(ISNA(VLOOKUP(MATCH(A72,F$9:F$151,0)+2,$A$7:$C$151,2)),"",VLOOKUP(MATCH(A72,F$9:F$151,0)+2,$A$7:$C$151,2))</f>
        <v>Wales</v>
      </c>
      <c r="I74" s="19">
        <f t="shared" ref="I74:I137" si="10">IF(ISNA(VLOOKUP(MATCH(A72,F$9:F$151,0)+2,$A$7:$C$151,3)),"",VLOOKUP(MATCH(A72,F$9:F$151,0)+2,$A$7:$C$151,3))</f>
        <v>4</v>
      </c>
      <c r="J74" s="6"/>
      <c r="Y74" s="138" t="s">
        <v>485</v>
      </c>
      <c r="Z74" s="14" t="s">
        <v>204</v>
      </c>
      <c r="AB74" s="1"/>
    </row>
    <row r="75" spans="1:28" x14ac:dyDescent="0.35">
      <c r="A75" s="16">
        <v>69</v>
      </c>
      <c r="B75" s="39" t="str">
        <f>VLOOKUP($A75,Data!$A$6:$VD$151,2)</f>
        <v>Lebanon</v>
      </c>
      <c r="C75" s="45">
        <f>VLOOKUP($A75,Data!$A$6:$VD$151,2+82*$C$6-82+$C$4)</f>
        <v>253</v>
      </c>
      <c r="D75" s="46">
        <f t="shared" si="6"/>
        <v>1.1233460616286299</v>
      </c>
      <c r="E75" s="19">
        <f t="shared" si="7"/>
        <v>253.00068999999999</v>
      </c>
      <c r="F75" s="19">
        <f t="shared" si="8"/>
        <v>14</v>
      </c>
      <c r="G75" s="19"/>
      <c r="H75" s="19" t="str">
        <f t="shared" si="9"/>
        <v>Norway</v>
      </c>
      <c r="I75" s="19">
        <f t="shared" si="10"/>
        <v>4</v>
      </c>
      <c r="J75" s="6"/>
      <c r="Y75" s="138" t="s">
        <v>120</v>
      </c>
      <c r="Z75" s="14" t="s">
        <v>205</v>
      </c>
      <c r="AB75" s="1"/>
    </row>
    <row r="76" spans="1:28" x14ac:dyDescent="0.35">
      <c r="A76" s="16">
        <v>70</v>
      </c>
      <c r="B76" s="39" t="str">
        <f>VLOOKUP($A76,Data!$A$6:$VD$151,2)</f>
        <v>Liberia</v>
      </c>
      <c r="C76" s="45">
        <f>VLOOKUP($A76,Data!$A$6:$VD$151,2+82*$C$6-82+$C$4)</f>
        <v>9</v>
      </c>
      <c r="D76" s="46">
        <f t="shared" si="6"/>
        <v>3.9960927093508569E-2</v>
      </c>
      <c r="E76" s="19">
        <f t="shared" si="7"/>
        <v>9.0007000000000001</v>
      </c>
      <c r="F76" s="19">
        <f t="shared" si="8"/>
        <v>56</v>
      </c>
      <c r="G76" s="19"/>
      <c r="H76" s="19" t="str">
        <f t="shared" si="9"/>
        <v>Ghana</v>
      </c>
      <c r="I76" s="19">
        <f t="shared" si="10"/>
        <v>4</v>
      </c>
      <c r="J76" s="6"/>
      <c r="Y76" s="138" t="s">
        <v>83</v>
      </c>
      <c r="Z76" s="14" t="s">
        <v>158</v>
      </c>
      <c r="AB76" s="1"/>
    </row>
    <row r="77" spans="1:28" x14ac:dyDescent="0.35">
      <c r="A77" s="16">
        <v>71</v>
      </c>
      <c r="B77" s="39" t="str">
        <f>VLOOKUP($A77,Data!$A$6:$VD$151,2)</f>
        <v>Libya</v>
      </c>
      <c r="C77" s="45">
        <f>VLOOKUP($A77,Data!$A$6:$VD$151,2+82*$C$6-82+$C$4)</f>
        <v>13</v>
      </c>
      <c r="D77" s="46">
        <f t="shared" si="6"/>
        <v>5.7721339135067933E-2</v>
      </c>
      <c r="E77" s="19">
        <f t="shared" si="7"/>
        <v>13.00071</v>
      </c>
      <c r="F77" s="19">
        <f t="shared" si="8"/>
        <v>46</v>
      </c>
      <c r="G77" s="19"/>
      <c r="H77" s="19" t="str">
        <f t="shared" si="9"/>
        <v>Gaza Strip and West Bank</v>
      </c>
      <c r="I77" s="19">
        <f t="shared" si="10"/>
        <v>4</v>
      </c>
      <c r="J77" s="6"/>
      <c r="Y77" s="138" t="s">
        <v>234</v>
      </c>
      <c r="Z77" s="14" t="s">
        <v>159</v>
      </c>
      <c r="AB77" s="1"/>
    </row>
    <row r="78" spans="1:28" x14ac:dyDescent="0.35">
      <c r="A78" s="16">
        <v>72</v>
      </c>
      <c r="B78" s="39" t="str">
        <f>VLOOKUP($A78,Data!$A$6:$VD$151,2)</f>
        <v>Lithuania</v>
      </c>
      <c r="C78" s="45">
        <f>VLOOKUP($A78,Data!$A$6:$VD$151,2+82*$C$6-82+$C$4)</f>
        <v>0</v>
      </c>
      <c r="D78" s="46">
        <f t="shared" si="6"/>
        <v>0</v>
      </c>
      <c r="E78" s="19">
        <f t="shared" si="7"/>
        <v>7.2000000000000005E-4</v>
      </c>
      <c r="F78" s="19">
        <f t="shared" si="8"/>
        <v>112</v>
      </c>
      <c r="G78" s="19"/>
      <c r="H78" s="19" t="str">
        <f t="shared" si="9"/>
        <v>Belgium</v>
      </c>
      <c r="I78" s="19">
        <f t="shared" si="10"/>
        <v>4</v>
      </c>
      <c r="J78" s="6"/>
      <c r="Y78" s="138" t="s">
        <v>35</v>
      </c>
      <c r="Z78" s="14" t="s">
        <v>168</v>
      </c>
      <c r="AB78" s="1"/>
    </row>
    <row r="79" spans="1:28" x14ac:dyDescent="0.35">
      <c r="A79" s="16">
        <v>73</v>
      </c>
      <c r="B79" s="39" t="str">
        <f>VLOOKUP($A79,Data!$A$6:$VD$151,2)</f>
        <v>Macau (SAR of China)</v>
      </c>
      <c r="C79" s="45">
        <f>VLOOKUP($A79,Data!$A$6:$VD$151,2+82*$C$6-82+$C$4)</f>
        <v>0</v>
      </c>
      <c r="D79" s="46">
        <f t="shared" si="6"/>
        <v>0</v>
      </c>
      <c r="E79" s="19">
        <f t="shared" si="7"/>
        <v>7.3000000000000007E-4</v>
      </c>
      <c r="F79" s="19">
        <f t="shared" si="8"/>
        <v>111</v>
      </c>
      <c r="G79" s="19"/>
      <c r="H79" s="19" t="str">
        <f t="shared" si="9"/>
        <v>Algeria</v>
      </c>
      <c r="I79" s="19">
        <f t="shared" si="10"/>
        <v>4</v>
      </c>
      <c r="J79" s="6"/>
      <c r="Y79" s="138" t="s">
        <v>121</v>
      </c>
      <c r="Z79" s="14" t="s">
        <v>160</v>
      </c>
      <c r="AB79" s="1"/>
    </row>
    <row r="80" spans="1:28" x14ac:dyDescent="0.35">
      <c r="A80" s="16">
        <v>74</v>
      </c>
      <c r="B80" s="39" t="str">
        <f>VLOOKUP($A80,Data!$A$6:$VD$151,2)</f>
        <v>Malawi</v>
      </c>
      <c r="C80" s="45">
        <f>VLOOKUP($A80,Data!$A$6:$VD$151,2+82*$C$6-82+$C$4)</f>
        <v>0</v>
      </c>
      <c r="D80" s="46">
        <f t="shared" si="6"/>
        <v>0</v>
      </c>
      <c r="E80" s="19">
        <f t="shared" si="7"/>
        <v>7.400000000000001E-4</v>
      </c>
      <c r="F80" s="19">
        <f t="shared" si="8"/>
        <v>110</v>
      </c>
      <c r="G80" s="19"/>
      <c r="H80" s="19" t="str">
        <f t="shared" si="9"/>
        <v>South Sudan</v>
      </c>
      <c r="I80" s="19">
        <f t="shared" si="10"/>
        <v>3</v>
      </c>
      <c r="J80" s="6"/>
      <c r="Y80" s="138" t="s">
        <v>108</v>
      </c>
      <c r="Z80" s="14" t="s">
        <v>161</v>
      </c>
      <c r="AB80" s="1"/>
    </row>
    <row r="81" spans="1:28" x14ac:dyDescent="0.35">
      <c r="A81" s="16">
        <v>75</v>
      </c>
      <c r="B81" s="39" t="str">
        <f>VLOOKUP($A81,Data!$A$6:$VD$151,2)</f>
        <v>Malaysia</v>
      </c>
      <c r="C81" s="45">
        <f>VLOOKUP($A81,Data!$A$6:$VD$151,2+82*$C$6-82+$C$4)</f>
        <v>1512</v>
      </c>
      <c r="D81" s="46">
        <f t="shared" si="6"/>
        <v>6.7134357517094401</v>
      </c>
      <c r="E81" s="19">
        <f t="shared" si="7"/>
        <v>1512.0007499999999</v>
      </c>
      <c r="F81" s="19">
        <f t="shared" si="8"/>
        <v>4</v>
      </c>
      <c r="G81" s="19"/>
      <c r="H81" s="19" t="str">
        <f t="shared" si="9"/>
        <v>Brunei Darussalam</v>
      </c>
      <c r="I81" s="19">
        <f t="shared" si="10"/>
        <v>3</v>
      </c>
      <c r="J81" s="6"/>
      <c r="Y81" s="138" t="s">
        <v>43</v>
      </c>
      <c r="Z81" s="14" t="s">
        <v>206</v>
      </c>
      <c r="AB81" s="1"/>
    </row>
    <row r="82" spans="1:28" x14ac:dyDescent="0.35">
      <c r="A82" s="16">
        <v>76</v>
      </c>
      <c r="B82" s="39" t="str">
        <f>VLOOKUP($A82,Data!$A$6:$VD$151,2)</f>
        <v>Maldives</v>
      </c>
      <c r="C82" s="45">
        <f>VLOOKUP($A82,Data!$A$6:$VD$151,2+82*$C$6-82+$C$4)</f>
        <v>0</v>
      </c>
      <c r="D82" s="46">
        <f t="shared" si="6"/>
        <v>0</v>
      </c>
      <c r="E82" s="19">
        <f t="shared" si="7"/>
        <v>7.6000000000000004E-4</v>
      </c>
      <c r="F82" s="19">
        <f t="shared" si="8"/>
        <v>109</v>
      </c>
      <c r="G82" s="19"/>
      <c r="H82" s="19" t="str">
        <f t="shared" si="9"/>
        <v>Bahrain</v>
      </c>
      <c r="I82" s="19">
        <f t="shared" si="10"/>
        <v>3</v>
      </c>
      <c r="J82" s="6"/>
      <c r="Y82" s="138" t="s">
        <v>235</v>
      </c>
      <c r="Z82" s="14" t="s">
        <v>223</v>
      </c>
      <c r="AB82" s="1"/>
    </row>
    <row r="83" spans="1:28" ht="16" x14ac:dyDescent="0.35">
      <c r="A83" s="16">
        <v>77</v>
      </c>
      <c r="B83" s="39" t="str">
        <f>VLOOKUP($A83,Data!$A$6:$VD$151,2)</f>
        <v>Malta</v>
      </c>
      <c r="C83" s="45">
        <f>VLOOKUP($A83,Data!$A$6:$VD$151,2+82*$C$6-82+$C$4)</f>
        <v>0</v>
      </c>
      <c r="D83" s="46">
        <f t="shared" si="6"/>
        <v>0</v>
      </c>
      <c r="E83" s="19">
        <f t="shared" si="7"/>
        <v>7.7000000000000007E-4</v>
      </c>
      <c r="F83" s="19">
        <f t="shared" si="8"/>
        <v>108</v>
      </c>
      <c r="G83" s="19"/>
      <c r="H83" s="19" t="str">
        <f t="shared" si="9"/>
        <v>Venezuela</v>
      </c>
      <c r="I83" s="19">
        <f t="shared" si="10"/>
        <v>0</v>
      </c>
      <c r="J83" s="6"/>
      <c r="Y83" s="138" t="s">
        <v>46</v>
      </c>
      <c r="Z83" s="14" t="s">
        <v>8</v>
      </c>
      <c r="AB83" s="1"/>
    </row>
    <row r="84" spans="1:28" ht="16" x14ac:dyDescent="0.35">
      <c r="A84" s="16">
        <v>78</v>
      </c>
      <c r="B84" s="39" t="str">
        <f>VLOOKUP($A84,Data!$A$6:$VD$151,2)</f>
        <v>Mauritius</v>
      </c>
      <c r="C84" s="45">
        <f>VLOOKUP($A84,Data!$A$6:$VD$151,2+82*$C$6-82+$C$4)</f>
        <v>17</v>
      </c>
      <c r="D84" s="46">
        <f t="shared" si="6"/>
        <v>7.5481751176627296E-2</v>
      </c>
      <c r="E84" s="19">
        <f t="shared" si="7"/>
        <v>17.000779999999999</v>
      </c>
      <c r="F84" s="19">
        <f t="shared" si="8"/>
        <v>41</v>
      </c>
      <c r="G84" s="19"/>
      <c r="H84" s="19" t="str">
        <f t="shared" si="9"/>
        <v>Vanuatu</v>
      </c>
      <c r="I84" s="19">
        <f t="shared" si="10"/>
        <v>0</v>
      </c>
      <c r="J84" s="6"/>
      <c r="Y84" s="138" t="s">
        <v>61</v>
      </c>
      <c r="Z84" s="14" t="s">
        <v>9</v>
      </c>
      <c r="AB84" s="1"/>
    </row>
    <row r="85" spans="1:28" x14ac:dyDescent="0.35">
      <c r="A85" s="16">
        <v>79</v>
      </c>
      <c r="B85" s="39" t="str">
        <f>VLOOKUP($A85,Data!$A$6:$VD$151,2)</f>
        <v>Mexico</v>
      </c>
      <c r="C85" s="45">
        <f>VLOOKUP($A85,Data!$A$6:$VD$151,2+82*$C$6-82+$C$4)</f>
        <v>0</v>
      </c>
      <c r="D85" s="46">
        <f t="shared" si="6"/>
        <v>0</v>
      </c>
      <c r="E85" s="19">
        <f t="shared" si="7"/>
        <v>7.9000000000000001E-4</v>
      </c>
      <c r="F85" s="19">
        <f t="shared" si="8"/>
        <v>107</v>
      </c>
      <c r="G85" s="19"/>
      <c r="H85" s="19" t="str">
        <f t="shared" si="9"/>
        <v>Uruguay</v>
      </c>
      <c r="I85" s="19">
        <f t="shared" si="10"/>
        <v>0</v>
      </c>
      <c r="J85" s="6"/>
      <c r="Y85" s="138" t="s">
        <v>122</v>
      </c>
      <c r="Z85" s="14" t="s">
        <v>209</v>
      </c>
      <c r="AB85" s="1"/>
    </row>
    <row r="86" spans="1:28" x14ac:dyDescent="0.35">
      <c r="A86" s="16">
        <v>80</v>
      </c>
      <c r="B86" s="39" t="str">
        <f>VLOOKUP($A86,Data!$A$6:$VD$151,2)</f>
        <v>Moldova</v>
      </c>
      <c r="C86" s="45">
        <f>VLOOKUP($A86,Data!$A$6:$VD$151,2+82*$C$6-82+$C$4)</f>
        <v>0</v>
      </c>
      <c r="D86" s="46">
        <f t="shared" si="6"/>
        <v>0</v>
      </c>
      <c r="E86" s="19">
        <f t="shared" si="7"/>
        <v>8.0000000000000004E-4</v>
      </c>
      <c r="F86" s="19">
        <f t="shared" si="8"/>
        <v>106</v>
      </c>
      <c r="G86" s="19"/>
      <c r="H86" s="19" t="str">
        <f t="shared" si="9"/>
        <v>Ukraine</v>
      </c>
      <c r="I86" s="19">
        <f t="shared" si="10"/>
        <v>0</v>
      </c>
      <c r="J86" s="6"/>
      <c r="Y86" s="138" t="s">
        <v>228</v>
      </c>
      <c r="AB86" s="1"/>
    </row>
    <row r="87" spans="1:28" x14ac:dyDescent="0.35">
      <c r="A87" s="16">
        <v>81</v>
      </c>
      <c r="B87" s="39" t="str">
        <f>VLOOKUP($A87,Data!$A$6:$VD$151,2)</f>
        <v>Mongolia</v>
      </c>
      <c r="C87" s="45">
        <f>VLOOKUP($A87,Data!$A$6:$VD$151,2+82*$C$6-82+$C$4)</f>
        <v>0</v>
      </c>
      <c r="D87" s="46">
        <f t="shared" si="6"/>
        <v>0</v>
      </c>
      <c r="E87" s="19">
        <f t="shared" si="7"/>
        <v>8.1000000000000006E-4</v>
      </c>
      <c r="F87" s="19">
        <f t="shared" si="8"/>
        <v>105</v>
      </c>
      <c r="G87" s="19"/>
      <c r="H87" s="19" t="str">
        <f t="shared" si="9"/>
        <v>Trinidad and Tobago</v>
      </c>
      <c r="I87" s="19">
        <f t="shared" si="10"/>
        <v>0</v>
      </c>
      <c r="J87" s="6"/>
      <c r="Y87" s="138" t="s">
        <v>369</v>
      </c>
      <c r="AB87" s="1"/>
    </row>
    <row r="88" spans="1:28" x14ac:dyDescent="0.35">
      <c r="A88" s="16">
        <v>82</v>
      </c>
      <c r="B88" s="39" t="str">
        <f>VLOOKUP($A88,Data!$A$6:$VD$151,2)</f>
        <v>Montenegro</v>
      </c>
      <c r="C88" s="45">
        <f>VLOOKUP($A88,Data!$A$6:$VD$151,2+82*$C$6-82+$C$4)</f>
        <v>7</v>
      </c>
      <c r="D88" s="46">
        <f t="shared" si="6"/>
        <v>3.1080721072728888E-2</v>
      </c>
      <c r="E88" s="19">
        <f t="shared" si="7"/>
        <v>7.00082</v>
      </c>
      <c r="F88" s="19">
        <f t="shared" si="8"/>
        <v>60</v>
      </c>
      <c r="G88" s="19"/>
      <c r="H88" s="19" t="str">
        <f t="shared" si="9"/>
        <v>Tonga</v>
      </c>
      <c r="I88" s="19">
        <f t="shared" si="10"/>
        <v>0</v>
      </c>
      <c r="J88" s="6"/>
      <c r="Y88" s="138" t="s">
        <v>14</v>
      </c>
      <c r="AB88" s="1"/>
    </row>
    <row r="89" spans="1:28" x14ac:dyDescent="0.35">
      <c r="A89" s="16">
        <v>83</v>
      </c>
      <c r="B89" s="39" t="str">
        <f>VLOOKUP($A89,Data!$A$6:$VD$151,2)</f>
        <v>Morocco</v>
      </c>
      <c r="C89" s="45">
        <f>VLOOKUP($A89,Data!$A$6:$VD$151,2+82*$C$6-82+$C$4)</f>
        <v>21</v>
      </c>
      <c r="D89" s="46">
        <f t="shared" si="6"/>
        <v>9.3242163218186666E-2</v>
      </c>
      <c r="E89" s="19">
        <f t="shared" si="7"/>
        <v>21.000830000000001</v>
      </c>
      <c r="F89" s="19">
        <f t="shared" si="8"/>
        <v>40</v>
      </c>
      <c r="G89" s="19"/>
      <c r="H89" s="19" t="str">
        <f t="shared" si="9"/>
        <v>Timor-Leste</v>
      </c>
      <c r="I89" s="19">
        <f t="shared" si="10"/>
        <v>0</v>
      </c>
      <c r="J89" s="6"/>
      <c r="Y89" s="138" t="s">
        <v>92</v>
      </c>
      <c r="AB89" s="1"/>
    </row>
    <row r="90" spans="1:28" x14ac:dyDescent="0.35">
      <c r="A90" s="16">
        <v>84</v>
      </c>
      <c r="B90" s="39" t="str">
        <f>VLOOKUP($A90,Data!$A$6:$VD$151,2)</f>
        <v>Mozambique</v>
      </c>
      <c r="C90" s="45">
        <f>VLOOKUP($A90,Data!$A$6:$VD$151,2+82*$C$6-82+$C$4)</f>
        <v>0</v>
      </c>
      <c r="D90" s="46">
        <f t="shared" si="6"/>
        <v>0</v>
      </c>
      <c r="E90" s="19">
        <f t="shared" si="7"/>
        <v>8.4000000000000003E-4</v>
      </c>
      <c r="F90" s="19">
        <f t="shared" si="8"/>
        <v>104</v>
      </c>
      <c r="G90" s="19"/>
      <c r="H90" s="19" t="str">
        <f t="shared" si="9"/>
        <v>Tanzania</v>
      </c>
      <c r="I90" s="19">
        <f t="shared" si="10"/>
        <v>0</v>
      </c>
      <c r="J90" s="6"/>
      <c r="Y90" s="138" t="s">
        <v>28</v>
      </c>
      <c r="AB90" s="1"/>
    </row>
    <row r="91" spans="1:28" x14ac:dyDescent="0.35">
      <c r="A91" s="16">
        <v>85</v>
      </c>
      <c r="B91" s="39" t="str">
        <f>VLOOKUP($A91,Data!$A$6:$VD$151,2)</f>
        <v>Myanmar</v>
      </c>
      <c r="C91" s="45">
        <f>VLOOKUP($A91,Data!$A$6:$VD$151,2+82*$C$6-82+$C$4)</f>
        <v>863</v>
      </c>
      <c r="D91" s="46">
        <f t="shared" si="6"/>
        <v>3.8318088979664329</v>
      </c>
      <c r="E91" s="19">
        <f t="shared" si="7"/>
        <v>863.00085000000001</v>
      </c>
      <c r="F91" s="19">
        <f t="shared" si="8"/>
        <v>5</v>
      </c>
      <c r="G91" s="19"/>
      <c r="H91" s="19" t="str">
        <f t="shared" si="9"/>
        <v>Taiwan</v>
      </c>
      <c r="I91" s="19">
        <f t="shared" si="10"/>
        <v>0</v>
      </c>
      <c r="J91" s="6"/>
      <c r="Y91" s="138" t="s">
        <v>11</v>
      </c>
      <c r="AB91" s="1"/>
    </row>
    <row r="92" spans="1:28" x14ac:dyDescent="0.35">
      <c r="A92" s="16">
        <v>86</v>
      </c>
      <c r="B92" s="39" t="str">
        <f>VLOOKUP($A92,Data!$A$6:$VD$151,2)</f>
        <v>Namibia</v>
      </c>
      <c r="C92" s="45">
        <f>VLOOKUP($A92,Data!$A$6:$VD$151,2+82*$C$6-82+$C$4)</f>
        <v>0</v>
      </c>
      <c r="D92" s="46">
        <f t="shared" si="6"/>
        <v>0</v>
      </c>
      <c r="E92" s="19">
        <f t="shared" si="7"/>
        <v>8.6000000000000009E-4</v>
      </c>
      <c r="F92" s="19">
        <f t="shared" si="8"/>
        <v>103</v>
      </c>
      <c r="G92" s="19"/>
      <c r="H92" s="19" t="str">
        <f t="shared" si="9"/>
        <v>Switzerland</v>
      </c>
      <c r="I92" s="19">
        <f t="shared" si="10"/>
        <v>0</v>
      </c>
      <c r="J92" s="6"/>
      <c r="Y92" s="138" t="s">
        <v>113</v>
      </c>
      <c r="AB92" s="1"/>
    </row>
    <row r="93" spans="1:28" x14ac:dyDescent="0.35">
      <c r="A93" s="16">
        <v>87</v>
      </c>
      <c r="B93" s="39" t="str">
        <f>VLOOKUP($A93,Data!$A$6:$VD$151,2)</f>
        <v>Nauru</v>
      </c>
      <c r="C93" s="45">
        <f>VLOOKUP($A93,Data!$A$6:$VD$151,2+82*$C$6-82+$C$4)</f>
        <v>0</v>
      </c>
      <c r="D93" s="46">
        <f t="shared" si="6"/>
        <v>0</v>
      </c>
      <c r="E93" s="19">
        <f t="shared" si="7"/>
        <v>8.7000000000000011E-4</v>
      </c>
      <c r="F93" s="19">
        <f t="shared" si="8"/>
        <v>102</v>
      </c>
      <c r="G93" s="19"/>
      <c r="H93" s="19" t="str">
        <f t="shared" si="9"/>
        <v>Spain</v>
      </c>
      <c r="I93" s="19">
        <f t="shared" si="10"/>
        <v>0</v>
      </c>
      <c r="J93" s="6"/>
      <c r="Y93" s="138" t="s">
        <v>479</v>
      </c>
      <c r="AB93" s="1"/>
    </row>
    <row r="94" spans="1:28" x14ac:dyDescent="0.35">
      <c r="A94" s="16">
        <v>88</v>
      </c>
      <c r="B94" s="39" t="str">
        <f>VLOOKUP($A94,Data!$A$6:$VD$151,2)</f>
        <v>Nepal</v>
      </c>
      <c r="C94" s="45">
        <f>VLOOKUP($A94,Data!$A$6:$VD$151,2+82*$C$6-82+$C$4)</f>
        <v>0</v>
      </c>
      <c r="D94" s="46">
        <f t="shared" si="6"/>
        <v>0</v>
      </c>
      <c r="E94" s="19">
        <f t="shared" si="7"/>
        <v>8.8000000000000003E-4</v>
      </c>
      <c r="F94" s="19">
        <f t="shared" si="8"/>
        <v>101</v>
      </c>
      <c r="G94" s="19"/>
      <c r="H94" s="19" t="str">
        <f t="shared" si="9"/>
        <v>South Korea</v>
      </c>
      <c r="I94" s="19">
        <f t="shared" si="10"/>
        <v>0</v>
      </c>
      <c r="J94" s="6"/>
      <c r="Y94" s="138" t="s">
        <v>20</v>
      </c>
      <c r="AB94" s="1"/>
    </row>
    <row r="95" spans="1:28" x14ac:dyDescent="0.35">
      <c r="A95" s="16">
        <v>89</v>
      </c>
      <c r="B95" s="39" t="str">
        <f>VLOOKUP($A95,Data!$A$6:$VD$151,2)</f>
        <v>Netherlands</v>
      </c>
      <c r="C95" s="45">
        <f>VLOOKUP($A95,Data!$A$6:$VD$151,2+82*$C$6-82+$C$4)</f>
        <v>0</v>
      </c>
      <c r="D95" s="46">
        <f t="shared" si="6"/>
        <v>0</v>
      </c>
      <c r="E95" s="19">
        <f t="shared" si="7"/>
        <v>8.9000000000000006E-4</v>
      </c>
      <c r="F95" s="19">
        <f t="shared" si="8"/>
        <v>100</v>
      </c>
      <c r="G95" s="19"/>
      <c r="H95" s="19" t="str">
        <f t="shared" si="9"/>
        <v>Solomon Islands</v>
      </c>
      <c r="I95" s="19">
        <f t="shared" si="10"/>
        <v>0</v>
      </c>
      <c r="J95" s="6"/>
      <c r="Y95" s="138" t="s">
        <v>32</v>
      </c>
      <c r="AB95" s="1"/>
    </row>
    <row r="96" spans="1:28" x14ac:dyDescent="0.35">
      <c r="A96" s="16">
        <v>90</v>
      </c>
      <c r="B96" s="39" t="str">
        <f>VLOOKUP($A96,Data!$A$6:$VD$151,2)</f>
        <v>New Zealand</v>
      </c>
      <c r="C96" s="45">
        <f>VLOOKUP($A96,Data!$A$6:$VD$151,2+82*$C$6-82+$C$4)</f>
        <v>99</v>
      </c>
      <c r="D96" s="46">
        <f t="shared" si="6"/>
        <v>0.43957019802859426</v>
      </c>
      <c r="E96" s="19">
        <f t="shared" si="7"/>
        <v>99.000900000000001</v>
      </c>
      <c r="F96" s="19">
        <f t="shared" si="8"/>
        <v>23</v>
      </c>
      <c r="G96" s="19"/>
      <c r="H96" s="19" t="str">
        <f t="shared" si="9"/>
        <v>Slovakia</v>
      </c>
      <c r="I96" s="19">
        <f t="shared" si="10"/>
        <v>0</v>
      </c>
      <c r="J96" s="6"/>
      <c r="Y96" s="138" t="s">
        <v>72</v>
      </c>
      <c r="AB96" s="1"/>
    </row>
    <row r="97" spans="1:28" x14ac:dyDescent="0.35">
      <c r="A97" s="16">
        <v>91</v>
      </c>
      <c r="B97" s="39" t="str">
        <f>VLOOKUP($A97,Data!$A$6:$VD$151,2)</f>
        <v>Nigeria</v>
      </c>
      <c r="C97" s="45">
        <f>VLOOKUP($A97,Data!$A$6:$VD$151,2+82*$C$6-82+$C$4)</f>
        <v>13</v>
      </c>
      <c r="D97" s="46">
        <f t="shared" si="6"/>
        <v>5.7721339135067933E-2</v>
      </c>
      <c r="E97" s="19">
        <f t="shared" si="7"/>
        <v>13.000909999999999</v>
      </c>
      <c r="F97" s="19">
        <f t="shared" si="8"/>
        <v>45</v>
      </c>
      <c r="G97" s="19"/>
      <c r="H97" s="19" t="str">
        <f t="shared" si="9"/>
        <v>Seychelles</v>
      </c>
      <c r="I97" s="19">
        <f t="shared" si="10"/>
        <v>0</v>
      </c>
      <c r="J97" s="6"/>
      <c r="Y97" s="138" t="s">
        <v>93</v>
      </c>
      <c r="AB97" s="1"/>
    </row>
    <row r="98" spans="1:28" x14ac:dyDescent="0.35">
      <c r="A98" s="16">
        <v>92</v>
      </c>
      <c r="B98" s="39" t="str">
        <f>VLOOKUP($A98,Data!$A$6:$VD$151,2)</f>
        <v>North Macedonia</v>
      </c>
      <c r="C98" s="45">
        <f>VLOOKUP($A98,Data!$A$6:$VD$151,2+82*$C$6-82+$C$4)</f>
        <v>776</v>
      </c>
      <c r="D98" s="46">
        <f t="shared" si="6"/>
        <v>3.4455199360625168</v>
      </c>
      <c r="E98" s="19">
        <f t="shared" si="7"/>
        <v>776.00091999999995</v>
      </c>
      <c r="F98" s="19">
        <f t="shared" si="8"/>
        <v>6</v>
      </c>
      <c r="G98" s="19"/>
      <c r="H98" s="19" t="str">
        <f t="shared" si="9"/>
        <v>Scotland</v>
      </c>
      <c r="I98" s="19">
        <f t="shared" si="10"/>
        <v>0</v>
      </c>
      <c r="J98" s="6"/>
      <c r="Y98" s="138" t="s">
        <v>12</v>
      </c>
      <c r="AB98" s="1"/>
    </row>
    <row r="99" spans="1:28" x14ac:dyDescent="0.35">
      <c r="A99" s="16">
        <v>93</v>
      </c>
      <c r="B99" s="39" t="str">
        <f>VLOOKUP($A99,Data!$A$6:$VD$151,2)</f>
        <v>Northern Ireland</v>
      </c>
      <c r="C99" s="45">
        <f>VLOOKUP($A99,Data!$A$6:$VD$151,2+82*$C$6-82+$C$4)</f>
        <v>0</v>
      </c>
      <c r="D99" s="46">
        <f t="shared" si="6"/>
        <v>0</v>
      </c>
      <c r="E99" s="19">
        <f t="shared" si="7"/>
        <v>9.3000000000000005E-4</v>
      </c>
      <c r="F99" s="19">
        <f t="shared" si="8"/>
        <v>99</v>
      </c>
      <c r="G99" s="19"/>
      <c r="H99" s="19" t="str">
        <f t="shared" si="9"/>
        <v>Samoa</v>
      </c>
      <c r="I99" s="19">
        <f t="shared" si="10"/>
        <v>0</v>
      </c>
      <c r="J99" s="6"/>
      <c r="Y99" s="138" t="s">
        <v>105</v>
      </c>
      <c r="AB99" s="1"/>
    </row>
    <row r="100" spans="1:28" x14ac:dyDescent="0.35">
      <c r="A100" s="16">
        <v>94</v>
      </c>
      <c r="B100" s="39" t="str">
        <f>VLOOKUP($A100,Data!$A$6:$VD$151,2)</f>
        <v>Norway</v>
      </c>
      <c r="C100" s="45">
        <f>VLOOKUP($A100,Data!$A$6:$VD$151,2+82*$C$6-82+$C$4)</f>
        <v>4</v>
      </c>
      <c r="D100" s="46">
        <f t="shared" si="6"/>
        <v>1.7760412041559363E-2</v>
      </c>
      <c r="E100" s="19">
        <f t="shared" si="7"/>
        <v>4.0009399999999999</v>
      </c>
      <c r="F100" s="19">
        <f t="shared" si="8"/>
        <v>67</v>
      </c>
      <c r="G100" s="19"/>
      <c r="H100" s="19" t="str">
        <f t="shared" si="9"/>
        <v>Rwanda</v>
      </c>
      <c r="I100" s="19">
        <f t="shared" si="10"/>
        <v>0</v>
      </c>
      <c r="J100" s="6"/>
      <c r="Y100" s="138" t="s">
        <v>84</v>
      </c>
      <c r="AB100" s="1"/>
    </row>
    <row r="101" spans="1:28" x14ac:dyDescent="0.35">
      <c r="A101" s="16">
        <v>95</v>
      </c>
      <c r="B101" s="39" t="str">
        <f>VLOOKUP($A101,Data!$A$6:$VD$151,2)</f>
        <v>Oman</v>
      </c>
      <c r="C101" s="45">
        <f>VLOOKUP($A101,Data!$A$6:$VD$151,2+82*$C$6-82+$C$4)</f>
        <v>10</v>
      </c>
      <c r="D101" s="46">
        <f t="shared" si="6"/>
        <v>4.4401030103898412E-2</v>
      </c>
      <c r="E101" s="19">
        <f t="shared" si="7"/>
        <v>10.00095</v>
      </c>
      <c r="F101" s="19">
        <f t="shared" si="8"/>
        <v>53</v>
      </c>
      <c r="G101" s="19"/>
      <c r="H101" s="19" t="str">
        <f t="shared" si="9"/>
        <v>Russian Federation</v>
      </c>
      <c r="I101" s="19">
        <f t="shared" si="10"/>
        <v>0</v>
      </c>
      <c r="J101" s="6"/>
      <c r="Y101" s="138" t="s">
        <v>55</v>
      </c>
      <c r="AB101" s="1"/>
    </row>
    <row r="102" spans="1:28" x14ac:dyDescent="0.35">
      <c r="A102" s="16">
        <v>96</v>
      </c>
      <c r="B102" s="39" t="str">
        <f>VLOOKUP($A102,Data!$A$6:$VD$151,2)</f>
        <v>Pakistan</v>
      </c>
      <c r="C102" s="45">
        <f>VLOOKUP($A102,Data!$A$6:$VD$151,2+82*$C$6-82+$C$4)</f>
        <v>2208</v>
      </c>
      <c r="D102" s="46">
        <f t="shared" si="6"/>
        <v>9.8037474469407684</v>
      </c>
      <c r="E102" s="19">
        <f t="shared" si="7"/>
        <v>2208.0009599999998</v>
      </c>
      <c r="F102" s="19">
        <f t="shared" si="8"/>
        <v>3</v>
      </c>
      <c r="G102" s="19"/>
      <c r="H102" s="19" t="str">
        <f t="shared" si="9"/>
        <v>Romania</v>
      </c>
      <c r="I102" s="19">
        <f t="shared" si="10"/>
        <v>0</v>
      </c>
      <c r="J102" s="6"/>
      <c r="Y102" s="138" t="s">
        <v>36</v>
      </c>
      <c r="AB102" s="1"/>
    </row>
    <row r="103" spans="1:28" x14ac:dyDescent="0.35">
      <c r="A103" s="16">
        <v>97</v>
      </c>
      <c r="B103" s="39" t="str">
        <f>VLOOKUP($A103,Data!$A$6:$VD$151,2)</f>
        <v>Papua New Guinea</v>
      </c>
      <c r="C103" s="45">
        <f>VLOOKUP($A103,Data!$A$6:$VD$151,2+82*$C$6-82+$C$4)</f>
        <v>0</v>
      </c>
      <c r="D103" s="46">
        <f t="shared" si="6"/>
        <v>0</v>
      </c>
      <c r="E103" s="19">
        <f t="shared" si="7"/>
        <v>9.7000000000000005E-4</v>
      </c>
      <c r="F103" s="19">
        <f t="shared" si="8"/>
        <v>98</v>
      </c>
      <c r="G103" s="19"/>
      <c r="H103" s="19" t="str">
        <f t="shared" si="9"/>
        <v>Portugal</v>
      </c>
      <c r="I103" s="19">
        <f t="shared" si="10"/>
        <v>0</v>
      </c>
      <c r="J103" s="6"/>
      <c r="Y103" s="138" t="s">
        <v>73</v>
      </c>
      <c r="AB103" s="1"/>
    </row>
    <row r="104" spans="1:28" x14ac:dyDescent="0.35">
      <c r="A104" s="16">
        <v>98</v>
      </c>
      <c r="B104" s="39" t="str">
        <f>VLOOKUP($A104,Data!$A$6:$VD$151,2)</f>
        <v>Peru</v>
      </c>
      <c r="C104" s="45">
        <f>VLOOKUP($A104,Data!$A$6:$VD$151,2+82*$C$6-82+$C$4)</f>
        <v>0</v>
      </c>
      <c r="D104" s="46">
        <f t="shared" si="6"/>
        <v>0</v>
      </c>
      <c r="E104" s="19">
        <f t="shared" si="7"/>
        <v>9.8000000000000019E-4</v>
      </c>
      <c r="F104" s="19">
        <f t="shared" si="8"/>
        <v>97</v>
      </c>
      <c r="G104" s="19"/>
      <c r="H104" s="19" t="str">
        <f t="shared" si="9"/>
        <v>Poland</v>
      </c>
      <c r="I104" s="19">
        <f t="shared" si="10"/>
        <v>0</v>
      </c>
      <c r="J104" s="6"/>
      <c r="Y104" s="138" t="s">
        <v>44</v>
      </c>
      <c r="AB104" s="1"/>
    </row>
    <row r="105" spans="1:28" x14ac:dyDescent="0.35">
      <c r="A105" s="16">
        <v>99</v>
      </c>
      <c r="B105" s="39" t="str">
        <f>VLOOKUP($A105,Data!$A$6:$VD$151,2)</f>
        <v>Philippines</v>
      </c>
      <c r="C105" s="45">
        <f>VLOOKUP($A105,Data!$A$6:$VD$151,2+82*$C$6-82+$C$4)</f>
        <v>21</v>
      </c>
      <c r="D105" s="46">
        <f t="shared" si="6"/>
        <v>9.3242163218186666E-2</v>
      </c>
      <c r="E105" s="19">
        <f t="shared" si="7"/>
        <v>21.000990000000002</v>
      </c>
      <c r="F105" s="19">
        <f t="shared" si="8"/>
        <v>39</v>
      </c>
      <c r="G105" s="19"/>
      <c r="H105" s="19" t="str">
        <f t="shared" si="9"/>
        <v>Peru</v>
      </c>
      <c r="I105" s="19">
        <f t="shared" si="10"/>
        <v>0</v>
      </c>
      <c r="J105" s="6"/>
      <c r="Y105" s="138" t="s">
        <v>480</v>
      </c>
      <c r="AB105" s="1"/>
    </row>
    <row r="106" spans="1:28" x14ac:dyDescent="0.35">
      <c r="A106" s="16">
        <v>100</v>
      </c>
      <c r="B106" s="39" t="str">
        <f>VLOOKUP($A106,Data!$A$6:$VD$151,2)</f>
        <v>Poland</v>
      </c>
      <c r="C106" s="45">
        <f>VLOOKUP($A106,Data!$A$6:$VD$151,2+82*$C$6-82+$C$4)</f>
        <v>0</v>
      </c>
      <c r="D106" s="46">
        <f t="shared" si="6"/>
        <v>0</v>
      </c>
      <c r="E106" s="19">
        <f t="shared" si="7"/>
        <v>1E-3</v>
      </c>
      <c r="F106" s="19">
        <f t="shared" si="8"/>
        <v>96</v>
      </c>
      <c r="G106" s="19"/>
      <c r="H106" s="19" t="str">
        <f t="shared" si="9"/>
        <v>Papua New Guinea</v>
      </c>
      <c r="I106" s="19">
        <f t="shared" si="10"/>
        <v>0</v>
      </c>
      <c r="J106" s="6"/>
      <c r="Y106" s="138" t="s">
        <v>486</v>
      </c>
      <c r="AB106" s="1"/>
    </row>
    <row r="107" spans="1:28" x14ac:dyDescent="0.35">
      <c r="A107" s="16">
        <v>101</v>
      </c>
      <c r="B107" s="39" t="str">
        <f>VLOOKUP($A107,Data!$A$6:$VD$151,2)</f>
        <v>Portugal</v>
      </c>
      <c r="C107" s="45">
        <f>VLOOKUP($A107,Data!$A$6:$VD$151,2+82*$C$6-82+$C$4)</f>
        <v>0</v>
      </c>
      <c r="D107" s="46">
        <f t="shared" si="6"/>
        <v>0</v>
      </c>
      <c r="E107" s="19">
        <f t="shared" si="7"/>
        <v>1.01E-3</v>
      </c>
      <c r="F107" s="19">
        <f t="shared" si="8"/>
        <v>95</v>
      </c>
      <c r="G107" s="19"/>
      <c r="H107" s="19" t="str">
        <f t="shared" si="9"/>
        <v>Northern Ireland</v>
      </c>
      <c r="I107" s="19">
        <f t="shared" si="10"/>
        <v>0</v>
      </c>
      <c r="J107" s="6"/>
      <c r="Y107" s="138" t="s">
        <v>17</v>
      </c>
      <c r="AB107" s="1"/>
    </row>
    <row r="108" spans="1:28" x14ac:dyDescent="0.35">
      <c r="A108" s="16">
        <v>102</v>
      </c>
      <c r="B108" s="39" t="str">
        <f>VLOOKUP($A108,Data!$A$6:$VD$151,2)</f>
        <v>Qatar</v>
      </c>
      <c r="C108" s="45">
        <f>VLOOKUP($A108,Data!$A$6:$VD$151,2+82*$C$6-82+$C$4)</f>
        <v>8</v>
      </c>
      <c r="D108" s="46">
        <f t="shared" si="6"/>
        <v>3.5520824083118727E-2</v>
      </c>
      <c r="E108" s="19">
        <f t="shared" si="7"/>
        <v>8.0010200000000005</v>
      </c>
      <c r="F108" s="19">
        <f t="shared" si="8"/>
        <v>59</v>
      </c>
      <c r="G108" s="19"/>
      <c r="H108" s="19" t="str">
        <f t="shared" si="9"/>
        <v>Netherlands</v>
      </c>
      <c r="I108" s="19">
        <f t="shared" si="10"/>
        <v>0</v>
      </c>
      <c r="J108" s="6"/>
      <c r="Y108" s="138" t="s">
        <v>74</v>
      </c>
      <c r="AB108" s="1"/>
    </row>
    <row r="109" spans="1:28" x14ac:dyDescent="0.35">
      <c r="A109" s="16">
        <v>103</v>
      </c>
      <c r="B109" s="39" t="str">
        <f>VLOOKUP($A109,Data!$A$6:$VD$151,2)</f>
        <v>Romania</v>
      </c>
      <c r="C109" s="45">
        <f>VLOOKUP($A109,Data!$A$6:$VD$151,2+82*$C$6-82+$C$4)</f>
        <v>0</v>
      </c>
      <c r="D109" s="46">
        <f t="shared" si="6"/>
        <v>0</v>
      </c>
      <c r="E109" s="19">
        <f t="shared" si="7"/>
        <v>1.0300000000000001E-3</v>
      </c>
      <c r="F109" s="19">
        <f t="shared" si="8"/>
        <v>94</v>
      </c>
      <c r="G109" s="19"/>
      <c r="H109" s="19" t="str">
        <f t="shared" si="9"/>
        <v>Nepal</v>
      </c>
      <c r="I109" s="19">
        <f t="shared" si="10"/>
        <v>0</v>
      </c>
      <c r="J109" s="6"/>
      <c r="Y109" s="138" t="s">
        <v>21</v>
      </c>
      <c r="AB109" s="1"/>
    </row>
    <row r="110" spans="1:28" x14ac:dyDescent="0.35">
      <c r="A110" s="16">
        <v>104</v>
      </c>
      <c r="B110" s="39" t="str">
        <f>VLOOKUP($A110,Data!$A$6:$VD$151,2)</f>
        <v>Russian Federation</v>
      </c>
      <c r="C110" s="45">
        <f>VLOOKUP($A110,Data!$A$6:$VD$151,2+82*$C$6-82+$C$4)</f>
        <v>0</v>
      </c>
      <c r="D110" s="46">
        <f t="shared" si="6"/>
        <v>0</v>
      </c>
      <c r="E110" s="19">
        <f t="shared" si="7"/>
        <v>1.0400000000000001E-3</v>
      </c>
      <c r="F110" s="19">
        <f t="shared" si="8"/>
        <v>93</v>
      </c>
      <c r="G110" s="19"/>
      <c r="H110" s="19" t="str">
        <f t="shared" si="9"/>
        <v>Nauru</v>
      </c>
      <c r="I110" s="19">
        <f t="shared" si="10"/>
        <v>0</v>
      </c>
      <c r="J110" s="6"/>
      <c r="Y110" s="138" t="s">
        <v>47</v>
      </c>
      <c r="AB110" s="1"/>
    </row>
    <row r="111" spans="1:28" x14ac:dyDescent="0.35">
      <c r="A111" s="16">
        <v>105</v>
      </c>
      <c r="B111" s="39" t="str">
        <f>VLOOKUP($A111,Data!$A$6:$VD$151,2)</f>
        <v>Rwanda</v>
      </c>
      <c r="C111" s="45">
        <f>VLOOKUP($A111,Data!$A$6:$VD$151,2+82*$C$6-82+$C$4)</f>
        <v>0</v>
      </c>
      <c r="D111" s="46">
        <f t="shared" si="6"/>
        <v>0</v>
      </c>
      <c r="E111" s="19">
        <f t="shared" si="7"/>
        <v>1.0500000000000002E-3</v>
      </c>
      <c r="F111" s="19">
        <f t="shared" si="8"/>
        <v>92</v>
      </c>
      <c r="G111" s="19"/>
      <c r="H111" s="19" t="str">
        <f t="shared" si="9"/>
        <v>Namibia</v>
      </c>
      <c r="I111" s="19">
        <f t="shared" si="10"/>
        <v>0</v>
      </c>
      <c r="J111" s="6"/>
      <c r="Y111" s="138" t="s">
        <v>123</v>
      </c>
      <c r="AB111" s="1"/>
    </row>
    <row r="112" spans="1:28" x14ac:dyDescent="0.35">
      <c r="A112" s="16">
        <v>106</v>
      </c>
      <c r="B112" s="39" t="str">
        <f>VLOOKUP($A112,Data!$A$6:$VD$151,2)</f>
        <v>Samoa</v>
      </c>
      <c r="C112" s="45">
        <f>VLOOKUP($A112,Data!$A$6:$VD$151,2+82*$C$6-82+$C$4)</f>
        <v>0</v>
      </c>
      <c r="D112" s="46">
        <f t="shared" si="6"/>
        <v>0</v>
      </c>
      <c r="E112" s="19">
        <f t="shared" si="7"/>
        <v>1.0600000000000002E-3</v>
      </c>
      <c r="F112" s="19">
        <f t="shared" si="8"/>
        <v>91</v>
      </c>
      <c r="G112" s="19"/>
      <c r="H112" s="19" t="str">
        <f t="shared" si="9"/>
        <v>Mozambique</v>
      </c>
      <c r="I112" s="19">
        <f t="shared" si="10"/>
        <v>0</v>
      </c>
      <c r="J112" s="6"/>
      <c r="Y112" s="138" t="s">
        <v>114</v>
      </c>
      <c r="AB112" s="1"/>
    </row>
    <row r="113" spans="1:28" x14ac:dyDescent="0.35">
      <c r="A113" s="16">
        <v>107</v>
      </c>
      <c r="B113" s="39" t="str">
        <f>VLOOKUP($A113,Data!$A$6:$VD$151,2)</f>
        <v>Saudi Arabia</v>
      </c>
      <c r="C113" s="45">
        <f>VLOOKUP($A113,Data!$A$6:$VD$151,2+82*$C$6-82+$C$4)</f>
        <v>99</v>
      </c>
      <c r="D113" s="46">
        <f t="shared" si="6"/>
        <v>0.43957019802859426</v>
      </c>
      <c r="E113" s="19">
        <f t="shared" si="7"/>
        <v>99.001069999999999</v>
      </c>
      <c r="F113" s="19">
        <f t="shared" si="8"/>
        <v>22</v>
      </c>
      <c r="G113" s="19"/>
      <c r="H113" s="19" t="str">
        <f t="shared" si="9"/>
        <v>Mongolia</v>
      </c>
      <c r="I113" s="19">
        <f t="shared" si="10"/>
        <v>0</v>
      </c>
      <c r="J113" s="6"/>
      <c r="Y113" s="138" t="s">
        <v>85</v>
      </c>
      <c r="AB113" s="1"/>
    </row>
    <row r="114" spans="1:28" x14ac:dyDescent="0.35">
      <c r="A114" s="16">
        <v>108</v>
      </c>
      <c r="B114" s="39" t="str">
        <f>VLOOKUP($A114,Data!$A$6:$VD$151,2)</f>
        <v>Scotland</v>
      </c>
      <c r="C114" s="45">
        <f>VLOOKUP($A114,Data!$A$6:$VD$151,2+82*$C$6-82+$C$4)</f>
        <v>0</v>
      </c>
      <c r="D114" s="46">
        <f t="shared" si="6"/>
        <v>0</v>
      </c>
      <c r="E114" s="19">
        <f t="shared" si="7"/>
        <v>1.08E-3</v>
      </c>
      <c r="F114" s="19">
        <f t="shared" si="8"/>
        <v>90</v>
      </c>
      <c r="G114" s="19"/>
      <c r="H114" s="19" t="str">
        <f t="shared" si="9"/>
        <v>Moldova</v>
      </c>
      <c r="I114" s="19">
        <f t="shared" si="10"/>
        <v>0</v>
      </c>
      <c r="J114" s="6"/>
      <c r="Y114" s="138" t="s">
        <v>56</v>
      </c>
      <c r="AB114" s="1"/>
    </row>
    <row r="115" spans="1:28" x14ac:dyDescent="0.35">
      <c r="A115" s="16">
        <v>109</v>
      </c>
      <c r="B115" s="39" t="str">
        <f>VLOOKUP($A115,Data!$A$6:$VD$151,2)</f>
        <v>Serbia</v>
      </c>
      <c r="C115" s="45">
        <f>VLOOKUP($A115,Data!$A$6:$VD$151,2+82*$C$6-82+$C$4)</f>
        <v>11</v>
      </c>
      <c r="D115" s="46">
        <f t="shared" si="6"/>
        <v>4.8841133114288254E-2</v>
      </c>
      <c r="E115" s="19">
        <f t="shared" si="7"/>
        <v>11.00109</v>
      </c>
      <c r="F115" s="19">
        <f t="shared" si="8"/>
        <v>49</v>
      </c>
      <c r="G115" s="19"/>
      <c r="H115" s="19" t="str">
        <f t="shared" si="9"/>
        <v>Mexico</v>
      </c>
      <c r="I115" s="19">
        <f t="shared" si="10"/>
        <v>0</v>
      </c>
      <c r="J115" s="6"/>
      <c r="Y115" s="138" t="s">
        <v>45</v>
      </c>
      <c r="AB115" s="1"/>
    </row>
    <row r="116" spans="1:28" x14ac:dyDescent="0.35">
      <c r="A116" s="16">
        <v>110</v>
      </c>
      <c r="B116" s="39" t="str">
        <f>VLOOKUP($A116,Data!$A$6:$VD$151,2)</f>
        <v>Seychelles</v>
      </c>
      <c r="C116" s="45">
        <f>VLOOKUP($A116,Data!$A$6:$VD$151,2+82*$C$6-82+$C$4)</f>
        <v>0</v>
      </c>
      <c r="D116" s="46">
        <f t="shared" si="6"/>
        <v>0</v>
      </c>
      <c r="E116" s="19">
        <f t="shared" si="7"/>
        <v>1.1000000000000001E-3</v>
      </c>
      <c r="F116" s="19">
        <f t="shared" si="8"/>
        <v>89</v>
      </c>
      <c r="G116" s="19"/>
      <c r="H116" s="19" t="str">
        <f t="shared" si="9"/>
        <v>Malta</v>
      </c>
      <c r="I116" s="19">
        <f t="shared" si="10"/>
        <v>0</v>
      </c>
      <c r="J116" s="6"/>
      <c r="Y116" s="138" t="s">
        <v>370</v>
      </c>
      <c r="AB116" s="1"/>
    </row>
    <row r="117" spans="1:28" x14ac:dyDescent="0.35">
      <c r="A117" s="16">
        <v>111</v>
      </c>
      <c r="B117" s="39" t="str">
        <f>VLOOKUP($A117,Data!$A$6:$VD$151,2)</f>
        <v>Sierra Leone</v>
      </c>
      <c r="C117" s="45">
        <f>VLOOKUP($A117,Data!$A$6:$VD$151,2+82*$C$6-82+$C$4)</f>
        <v>11</v>
      </c>
      <c r="D117" s="46">
        <f t="shared" si="6"/>
        <v>4.8841133114288254E-2</v>
      </c>
      <c r="E117" s="19">
        <f t="shared" si="7"/>
        <v>11.001110000000001</v>
      </c>
      <c r="F117" s="19">
        <f t="shared" si="8"/>
        <v>48</v>
      </c>
      <c r="G117" s="19"/>
      <c r="H117" s="19" t="str">
        <f t="shared" si="9"/>
        <v>Maldives</v>
      </c>
      <c r="I117" s="19">
        <f t="shared" si="10"/>
        <v>0</v>
      </c>
      <c r="J117" s="6"/>
      <c r="Y117" s="138" t="s">
        <v>124</v>
      </c>
      <c r="AB117" s="1"/>
    </row>
    <row r="118" spans="1:28" x14ac:dyDescent="0.35">
      <c r="A118" s="16">
        <v>112</v>
      </c>
      <c r="B118" s="39" t="str">
        <f>VLOOKUP($A118,Data!$A$6:$VD$151,2)</f>
        <v>Singapore</v>
      </c>
      <c r="C118" s="45">
        <f>VLOOKUP($A118,Data!$A$6:$VD$151,2+82*$C$6-82+$C$4)</f>
        <v>42</v>
      </c>
      <c r="D118" s="46">
        <f t="shared" si="6"/>
        <v>0.18648432643637333</v>
      </c>
      <c r="E118" s="19">
        <f t="shared" si="7"/>
        <v>42.00112</v>
      </c>
      <c r="F118" s="19">
        <f t="shared" si="8"/>
        <v>31</v>
      </c>
      <c r="G118" s="19"/>
      <c r="H118" s="19" t="str">
        <f t="shared" si="9"/>
        <v>Malawi</v>
      </c>
      <c r="I118" s="19">
        <f t="shared" si="10"/>
        <v>0</v>
      </c>
      <c r="J118" s="6"/>
      <c r="Y118" s="138" t="s">
        <v>125</v>
      </c>
      <c r="AB118" s="1"/>
    </row>
    <row r="119" spans="1:28" ht="16" x14ac:dyDescent="0.35">
      <c r="A119" s="16">
        <v>113</v>
      </c>
      <c r="B119" s="39" t="str">
        <f>VLOOKUP($A119,Data!$A$6:$VD$151,2)</f>
        <v>Slovakia</v>
      </c>
      <c r="C119" s="45">
        <f>VLOOKUP($A119,Data!$A$6:$VD$151,2+82*$C$6-82+$C$4)</f>
        <v>0</v>
      </c>
      <c r="D119" s="46">
        <f t="shared" si="6"/>
        <v>0</v>
      </c>
      <c r="E119" s="19">
        <f t="shared" si="7"/>
        <v>1.1300000000000001E-3</v>
      </c>
      <c r="F119" s="19">
        <f t="shared" si="8"/>
        <v>88</v>
      </c>
      <c r="G119" s="19"/>
      <c r="H119" s="19" t="str">
        <f t="shared" si="9"/>
        <v>Macau (SAR of China)</v>
      </c>
      <c r="I119" s="19">
        <f t="shared" si="10"/>
        <v>0</v>
      </c>
      <c r="J119" s="6"/>
      <c r="Y119" s="138" t="s">
        <v>229</v>
      </c>
      <c r="AB119" s="1"/>
    </row>
    <row r="120" spans="1:28" x14ac:dyDescent="0.35">
      <c r="A120" s="16">
        <v>114</v>
      </c>
      <c r="B120" s="39" t="str">
        <f>VLOOKUP($A120,Data!$A$6:$VD$151,2)</f>
        <v>Slovenia</v>
      </c>
      <c r="C120" s="45">
        <f>VLOOKUP($A120,Data!$A$6:$VD$151,2+82*$C$6-82+$C$4)</f>
        <v>8</v>
      </c>
      <c r="D120" s="46">
        <f t="shared" si="6"/>
        <v>3.5520824083118727E-2</v>
      </c>
      <c r="E120" s="19">
        <f t="shared" si="7"/>
        <v>8.0011399999999995</v>
      </c>
      <c r="F120" s="19">
        <f t="shared" si="8"/>
        <v>58</v>
      </c>
      <c r="G120" s="19"/>
      <c r="H120" s="19" t="str">
        <f t="shared" si="9"/>
        <v>Lithuania</v>
      </c>
      <c r="I120" s="19">
        <f t="shared" si="10"/>
        <v>0</v>
      </c>
      <c r="J120" s="6"/>
      <c r="Y120" s="138" t="s">
        <v>237</v>
      </c>
      <c r="AB120" s="1"/>
    </row>
    <row r="121" spans="1:28" x14ac:dyDescent="0.35">
      <c r="A121" s="16">
        <v>115</v>
      </c>
      <c r="B121" s="39" t="str">
        <f>VLOOKUP($A121,Data!$A$6:$VD$151,2)</f>
        <v>Solomon Islands</v>
      </c>
      <c r="C121" s="45">
        <f>VLOOKUP($A121,Data!$A$6:$VD$151,2+82*$C$6-82+$C$4)</f>
        <v>0</v>
      </c>
      <c r="D121" s="46">
        <f t="shared" si="6"/>
        <v>0</v>
      </c>
      <c r="E121" s="19">
        <f t="shared" si="7"/>
        <v>1.1500000000000002E-3</v>
      </c>
      <c r="F121" s="19">
        <f t="shared" si="8"/>
        <v>87</v>
      </c>
      <c r="G121" s="19"/>
      <c r="H121" s="19" t="str">
        <f t="shared" si="9"/>
        <v>Latvia</v>
      </c>
      <c r="I121" s="19">
        <f t="shared" si="10"/>
        <v>0</v>
      </c>
      <c r="J121" s="6"/>
      <c r="Y121" s="138" t="s">
        <v>64</v>
      </c>
      <c r="AB121" s="1"/>
    </row>
    <row r="122" spans="1:28" x14ac:dyDescent="0.35">
      <c r="A122" s="16">
        <v>116</v>
      </c>
      <c r="B122" s="39" t="str">
        <f>VLOOKUP($A122,Data!$A$6:$VD$151,2)</f>
        <v>Somalia</v>
      </c>
      <c r="C122" s="45">
        <f>VLOOKUP($A122,Data!$A$6:$VD$151,2+82*$C$6-82+$C$4)</f>
        <v>156</v>
      </c>
      <c r="D122" s="46">
        <f t="shared" si="6"/>
        <v>0.69265606962081516</v>
      </c>
      <c r="E122" s="19">
        <f t="shared" si="7"/>
        <v>156.00116</v>
      </c>
      <c r="F122" s="19">
        <f t="shared" si="8"/>
        <v>18</v>
      </c>
      <c r="G122" s="19"/>
      <c r="H122" s="19" t="str">
        <f t="shared" si="9"/>
        <v>Laos</v>
      </c>
      <c r="I122" s="19">
        <f t="shared" si="10"/>
        <v>0</v>
      </c>
      <c r="J122" s="6"/>
      <c r="Y122" s="138" t="s">
        <v>37</v>
      </c>
      <c r="AB122" s="1"/>
    </row>
    <row r="123" spans="1:28" x14ac:dyDescent="0.35">
      <c r="A123" s="16">
        <v>117</v>
      </c>
      <c r="B123" s="39" t="str">
        <f>VLOOKUP($A123,Data!$A$6:$VD$151,2)</f>
        <v>South Africa</v>
      </c>
      <c r="C123" s="45">
        <f>VLOOKUP($A123,Data!$A$6:$VD$151,2+82*$C$6-82+$C$4)</f>
        <v>16</v>
      </c>
      <c r="D123" s="46">
        <f t="shared" si="6"/>
        <v>7.1041648166237453E-2</v>
      </c>
      <c r="E123" s="19">
        <f t="shared" si="7"/>
        <v>16.001169999999998</v>
      </c>
      <c r="F123" s="19">
        <f t="shared" si="8"/>
        <v>43</v>
      </c>
      <c r="G123" s="19"/>
      <c r="H123" s="19" t="str">
        <f t="shared" si="9"/>
        <v>Kazakhstan</v>
      </c>
      <c r="I123" s="19">
        <f t="shared" si="10"/>
        <v>0</v>
      </c>
      <c r="J123" s="6"/>
      <c r="Y123" s="138" t="s">
        <v>94</v>
      </c>
      <c r="AB123" s="1"/>
    </row>
    <row r="124" spans="1:28" x14ac:dyDescent="0.35">
      <c r="A124" s="16">
        <v>118</v>
      </c>
      <c r="B124" s="39" t="str">
        <f>VLOOKUP($A124,Data!$A$6:$VD$151,2)</f>
        <v>South Eastern Europe, nfd</v>
      </c>
      <c r="C124" s="45">
        <f>VLOOKUP($A124,Data!$A$6:$VD$151,2+82*$C$6-82+$C$4)</f>
        <v>50</v>
      </c>
      <c r="D124" s="46">
        <f t="shared" si="6"/>
        <v>0.22200515051949204</v>
      </c>
      <c r="E124" s="19">
        <f t="shared" si="7"/>
        <v>50.001179999999998</v>
      </c>
      <c r="F124" s="19">
        <f t="shared" si="8"/>
        <v>29</v>
      </c>
      <c r="G124" s="19"/>
      <c r="H124" s="19" t="str">
        <f t="shared" si="9"/>
        <v>Japan</v>
      </c>
      <c r="I124" s="19">
        <f t="shared" si="10"/>
        <v>0</v>
      </c>
      <c r="J124" s="6"/>
      <c r="Y124" s="138" t="s">
        <v>62</v>
      </c>
      <c r="AB124" s="1"/>
    </row>
    <row r="125" spans="1:28" x14ac:dyDescent="0.35">
      <c r="A125" s="16">
        <v>119</v>
      </c>
      <c r="B125" s="39" t="str">
        <f>VLOOKUP($A125,Data!$A$6:$VD$151,2)</f>
        <v>South Korea</v>
      </c>
      <c r="C125" s="45">
        <f>VLOOKUP($A125,Data!$A$6:$VD$151,2+82*$C$6-82+$C$4)</f>
        <v>0</v>
      </c>
      <c r="D125" s="46">
        <f t="shared" si="6"/>
        <v>0</v>
      </c>
      <c r="E125" s="19">
        <f t="shared" si="7"/>
        <v>1.1900000000000001E-3</v>
      </c>
      <c r="F125" s="19">
        <f t="shared" si="8"/>
        <v>86</v>
      </c>
      <c r="G125" s="19"/>
      <c r="H125" s="19" t="str">
        <f t="shared" si="9"/>
        <v>Jamaica</v>
      </c>
      <c r="I125" s="19">
        <f t="shared" si="10"/>
        <v>0</v>
      </c>
      <c r="J125" s="6"/>
      <c r="Y125" s="138" t="s">
        <v>33</v>
      </c>
      <c r="AB125" s="1"/>
    </row>
    <row r="126" spans="1:28" x14ac:dyDescent="0.35">
      <c r="A126" s="16">
        <v>120</v>
      </c>
      <c r="B126" s="39" t="str">
        <f>VLOOKUP($A126,Data!$A$6:$VD$151,2)</f>
        <v>South Sudan</v>
      </c>
      <c r="C126" s="45">
        <f>VLOOKUP($A126,Data!$A$6:$VD$151,2+82*$C$6-82+$C$4)</f>
        <v>3</v>
      </c>
      <c r="D126" s="46">
        <f t="shared" si="6"/>
        <v>1.3320309031169522E-2</v>
      </c>
      <c r="E126" s="19">
        <f t="shared" si="7"/>
        <v>3.0011999999999999</v>
      </c>
      <c r="F126" s="19">
        <f t="shared" si="8"/>
        <v>72</v>
      </c>
      <c r="G126" s="19"/>
      <c r="H126" s="19" t="str">
        <f t="shared" si="9"/>
        <v>Israel</v>
      </c>
      <c r="I126" s="19">
        <f t="shared" si="10"/>
        <v>0</v>
      </c>
      <c r="J126" s="6"/>
      <c r="Y126" s="138" t="s">
        <v>29</v>
      </c>
      <c r="AB126" s="1"/>
    </row>
    <row r="127" spans="1:28" x14ac:dyDescent="0.35">
      <c r="A127" s="16">
        <v>121</v>
      </c>
      <c r="B127" s="39" t="str">
        <f>VLOOKUP($A127,Data!$A$6:$VD$151,2)</f>
        <v>Spain</v>
      </c>
      <c r="C127" s="45">
        <f>VLOOKUP($A127,Data!$A$6:$VD$151,2+82*$C$6-82+$C$4)</f>
        <v>0</v>
      </c>
      <c r="D127" s="46">
        <f t="shared" si="6"/>
        <v>0</v>
      </c>
      <c r="E127" s="19">
        <f t="shared" si="7"/>
        <v>1.2100000000000001E-3</v>
      </c>
      <c r="F127" s="19">
        <f t="shared" si="8"/>
        <v>85</v>
      </c>
      <c r="G127" s="19"/>
      <c r="H127" s="19" t="str">
        <f t="shared" si="9"/>
        <v>Ireland</v>
      </c>
      <c r="I127" s="19">
        <f t="shared" si="10"/>
        <v>0</v>
      </c>
      <c r="J127" s="6"/>
      <c r="Y127" s="138" t="s">
        <v>75</v>
      </c>
      <c r="AB127" s="1"/>
    </row>
    <row r="128" spans="1:28" x14ac:dyDescent="0.35">
      <c r="A128" s="16">
        <v>122</v>
      </c>
      <c r="B128" s="39" t="str">
        <f>VLOOKUP($A128,Data!$A$6:$VD$151,2)</f>
        <v>Sri Lanka</v>
      </c>
      <c r="C128" s="45">
        <f>VLOOKUP($A128,Data!$A$6:$VD$151,2+82*$C$6-82+$C$4)</f>
        <v>238</v>
      </c>
      <c r="D128" s="46">
        <f t="shared" si="6"/>
        <v>1.0567445164727822</v>
      </c>
      <c r="E128" s="19">
        <f t="shared" si="7"/>
        <v>238.00121999999999</v>
      </c>
      <c r="F128" s="19">
        <f t="shared" si="8"/>
        <v>15</v>
      </c>
      <c r="G128" s="19"/>
      <c r="H128" s="19" t="str">
        <f t="shared" si="9"/>
        <v>Hungary</v>
      </c>
      <c r="I128" s="19">
        <f t="shared" si="10"/>
        <v>0</v>
      </c>
      <c r="J128" s="6"/>
      <c r="Y128" s="138" t="s">
        <v>87</v>
      </c>
      <c r="AB128" s="1"/>
    </row>
    <row r="129" spans="1:28" x14ac:dyDescent="0.35">
      <c r="A129" s="16">
        <v>123</v>
      </c>
      <c r="B129" s="39" t="str">
        <f>VLOOKUP($A129,Data!$A$6:$VD$151,2)</f>
        <v>Sudan</v>
      </c>
      <c r="C129" s="45">
        <f>VLOOKUP($A129,Data!$A$6:$VD$151,2+82*$C$6-82+$C$4)</f>
        <v>122</v>
      </c>
      <c r="D129" s="46">
        <f t="shared" si="6"/>
        <v>0.54169256726756054</v>
      </c>
      <c r="E129" s="19">
        <f t="shared" si="7"/>
        <v>122.00123000000001</v>
      </c>
      <c r="F129" s="19">
        <f t="shared" si="8"/>
        <v>20</v>
      </c>
      <c r="G129" s="19"/>
      <c r="H129" s="19" t="str">
        <f t="shared" si="9"/>
        <v>Hong Kong</v>
      </c>
      <c r="I129" s="19">
        <f t="shared" si="10"/>
        <v>0</v>
      </c>
      <c r="J129" s="6"/>
      <c r="Y129" s="138" t="s">
        <v>126</v>
      </c>
      <c r="AB129" s="1"/>
    </row>
    <row r="130" spans="1:28" x14ac:dyDescent="0.35">
      <c r="A130" s="16">
        <v>124</v>
      </c>
      <c r="B130" s="39" t="str">
        <f>VLOOKUP($A130,Data!$A$6:$VD$151,2)</f>
        <v>Sweden</v>
      </c>
      <c r="C130" s="45">
        <f>VLOOKUP($A130,Data!$A$6:$VD$151,2+82*$C$6-82+$C$4)</f>
        <v>5</v>
      </c>
      <c r="D130" s="46">
        <f t="shared" si="6"/>
        <v>2.2200515051949206E-2</v>
      </c>
      <c r="E130" s="19">
        <f t="shared" si="7"/>
        <v>5.0012400000000001</v>
      </c>
      <c r="F130" s="19">
        <f t="shared" si="8"/>
        <v>63</v>
      </c>
      <c r="G130" s="19"/>
      <c r="H130" s="19" t="str">
        <f t="shared" si="9"/>
        <v>Guinea</v>
      </c>
      <c r="I130" s="19">
        <f t="shared" si="10"/>
        <v>0</v>
      </c>
      <c r="J130" s="6"/>
      <c r="Y130" s="138" t="s">
        <v>80</v>
      </c>
      <c r="AB130" s="1"/>
    </row>
    <row r="131" spans="1:28" x14ac:dyDescent="0.35">
      <c r="A131" s="16">
        <v>125</v>
      </c>
      <c r="B131" s="39" t="str">
        <f>VLOOKUP($A131,Data!$A$6:$VD$151,2)</f>
        <v>Switzerland</v>
      </c>
      <c r="C131" s="45">
        <f>VLOOKUP($A131,Data!$A$6:$VD$151,2+82*$C$6-82+$C$4)</f>
        <v>0</v>
      </c>
      <c r="D131" s="46">
        <f t="shared" si="6"/>
        <v>0</v>
      </c>
      <c r="E131" s="19">
        <f t="shared" si="7"/>
        <v>1.25E-3</v>
      </c>
      <c r="F131" s="19">
        <f t="shared" si="8"/>
        <v>84</v>
      </c>
      <c r="G131" s="19"/>
      <c r="H131" s="19" t="str">
        <f t="shared" si="9"/>
        <v>Guatemala</v>
      </c>
      <c r="I131" s="19">
        <f t="shared" si="10"/>
        <v>0</v>
      </c>
      <c r="J131" s="6"/>
      <c r="Y131" s="138" t="s">
        <v>86</v>
      </c>
      <c r="AB131" s="1"/>
    </row>
    <row r="132" spans="1:28" x14ac:dyDescent="0.35">
      <c r="A132" s="16">
        <v>126</v>
      </c>
      <c r="B132" s="39" t="str">
        <f>VLOOKUP($A132,Data!$A$6:$VD$151,2)</f>
        <v>Syria</v>
      </c>
      <c r="C132" s="45">
        <f>VLOOKUP($A132,Data!$A$6:$VD$151,2+82*$C$6-82+$C$4)</f>
        <v>32</v>
      </c>
      <c r="D132" s="46">
        <f t="shared" si="6"/>
        <v>0.14208329633247491</v>
      </c>
      <c r="E132" s="19">
        <f t="shared" si="7"/>
        <v>32.001260000000002</v>
      </c>
      <c r="F132" s="19">
        <f t="shared" si="8"/>
        <v>35</v>
      </c>
      <c r="G132" s="19"/>
      <c r="H132" s="19" t="str">
        <f t="shared" si="9"/>
        <v>Georgia</v>
      </c>
      <c r="I132" s="19">
        <f t="shared" si="10"/>
        <v>0</v>
      </c>
      <c r="J132" s="6"/>
      <c r="Y132" s="138" t="s">
        <v>18</v>
      </c>
      <c r="AB132" s="1"/>
    </row>
    <row r="133" spans="1:28" ht="16" x14ac:dyDescent="0.35">
      <c r="A133" s="16">
        <v>127</v>
      </c>
      <c r="B133" s="39" t="str">
        <f>VLOOKUP($A133,Data!$A$6:$VD$151,2)</f>
        <v>Taiwan</v>
      </c>
      <c r="C133" s="45">
        <f>VLOOKUP($A133,Data!$A$6:$VD$151,2+82*$C$6-82+$C$4)</f>
        <v>0</v>
      </c>
      <c r="D133" s="46">
        <f t="shared" si="6"/>
        <v>0</v>
      </c>
      <c r="E133" s="19">
        <f t="shared" si="7"/>
        <v>1.2700000000000001E-3</v>
      </c>
      <c r="F133" s="19">
        <f t="shared" si="8"/>
        <v>83</v>
      </c>
      <c r="G133" s="19"/>
      <c r="H133" s="19" t="str">
        <f t="shared" si="9"/>
        <v>Finland</v>
      </c>
      <c r="I133" s="19">
        <f t="shared" si="10"/>
        <v>0</v>
      </c>
      <c r="J133" s="6"/>
      <c r="Y133" s="138" t="s">
        <v>110</v>
      </c>
      <c r="AB133" s="1"/>
    </row>
    <row r="134" spans="1:28" x14ac:dyDescent="0.35">
      <c r="A134" s="16">
        <v>128</v>
      </c>
      <c r="B134" s="39" t="str">
        <f>VLOOKUP($A134,Data!$A$6:$VD$151,2)</f>
        <v>Tanzania</v>
      </c>
      <c r="C134" s="45">
        <f>VLOOKUP($A134,Data!$A$6:$VD$151,2+82*$C$6-82+$C$4)</f>
        <v>0</v>
      </c>
      <c r="D134" s="46">
        <f t="shared" si="6"/>
        <v>0</v>
      </c>
      <c r="E134" s="19">
        <f t="shared" si="7"/>
        <v>1.2800000000000001E-3</v>
      </c>
      <c r="F134" s="19">
        <f t="shared" si="8"/>
        <v>82</v>
      </c>
      <c r="G134" s="19"/>
      <c r="H134" s="19" t="str">
        <f t="shared" si="9"/>
        <v>Estonia</v>
      </c>
      <c r="I134" s="19">
        <f t="shared" si="10"/>
        <v>0</v>
      </c>
      <c r="J134" s="6"/>
      <c r="Y134" s="138" t="s">
        <v>63</v>
      </c>
      <c r="AB134" s="1"/>
    </row>
    <row r="135" spans="1:28" x14ac:dyDescent="0.35">
      <c r="A135" s="16">
        <v>129</v>
      </c>
      <c r="B135" s="39" t="str">
        <f>VLOOKUP($A135,Data!$A$6:$VD$151,2)</f>
        <v>Thailand</v>
      </c>
      <c r="C135" s="45">
        <f>VLOOKUP($A135,Data!$A$6:$VD$151,2+82*$C$6-82+$C$4)</f>
        <v>313</v>
      </c>
      <c r="D135" s="46">
        <f t="shared" si="6"/>
        <v>1.3897522422520201</v>
      </c>
      <c r="E135" s="19">
        <f t="shared" si="7"/>
        <v>313.00128999999998</v>
      </c>
      <c r="F135" s="19">
        <f t="shared" si="8"/>
        <v>12</v>
      </c>
      <c r="G135" s="19"/>
      <c r="H135" s="19" t="str">
        <f t="shared" si="9"/>
        <v>El Salvador</v>
      </c>
      <c r="I135" s="19">
        <f t="shared" si="10"/>
        <v>0</v>
      </c>
      <c r="J135" s="6"/>
      <c r="Y135" s="138" t="s">
        <v>76</v>
      </c>
      <c r="AB135" s="1"/>
    </row>
    <row r="136" spans="1:28" x14ac:dyDescent="0.35">
      <c r="A136" s="16">
        <v>130</v>
      </c>
      <c r="B136" s="39" t="str">
        <f>VLOOKUP($A136,Data!$A$6:$VD$151,2)</f>
        <v>Timor-Leste</v>
      </c>
      <c r="C136" s="45">
        <f>VLOOKUP($A136,Data!$A$6:$VD$151,2+82*$C$6-82+$C$4)</f>
        <v>0</v>
      </c>
      <c r="D136" s="46">
        <f t="shared" si="6"/>
        <v>0</v>
      </c>
      <c r="E136" s="19">
        <f t="shared" si="7"/>
        <v>1.3000000000000002E-3</v>
      </c>
      <c r="F136" s="19">
        <f t="shared" si="8"/>
        <v>81</v>
      </c>
      <c r="G136" s="19"/>
      <c r="H136" s="19" t="str">
        <f t="shared" si="9"/>
        <v>Ecuador</v>
      </c>
      <c r="I136" s="19">
        <f t="shared" si="10"/>
        <v>0</v>
      </c>
      <c r="J136" s="6"/>
      <c r="Y136" s="138" t="s">
        <v>127</v>
      </c>
      <c r="AB136" s="1"/>
    </row>
    <row r="137" spans="1:28" x14ac:dyDescent="0.35">
      <c r="A137" s="16">
        <v>131</v>
      </c>
      <c r="B137" s="39" t="str">
        <f>VLOOKUP($A137,Data!$A$6:$VD$151,2)</f>
        <v>Tonga</v>
      </c>
      <c r="C137" s="45">
        <f>VLOOKUP($A137,Data!$A$6:$VD$151,2+82*$C$6-82+$C$4)</f>
        <v>0</v>
      </c>
      <c r="D137" s="46">
        <f t="shared" si="6"/>
        <v>0</v>
      </c>
      <c r="E137" s="19">
        <f t="shared" si="7"/>
        <v>1.3100000000000002E-3</v>
      </c>
      <c r="F137" s="19">
        <f t="shared" si="8"/>
        <v>80</v>
      </c>
      <c r="G137" s="19"/>
      <c r="H137" s="19" t="str">
        <f t="shared" si="9"/>
        <v>Denmark</v>
      </c>
      <c r="I137" s="19">
        <f t="shared" si="10"/>
        <v>0</v>
      </c>
      <c r="J137" s="6"/>
      <c r="Y137" s="138" t="s">
        <v>57</v>
      </c>
      <c r="AB137" s="1"/>
    </row>
    <row r="138" spans="1:28" ht="16" x14ac:dyDescent="0.35">
      <c r="A138" s="16">
        <v>132</v>
      </c>
      <c r="B138" s="39" t="str">
        <f>VLOOKUP($A138,Data!$A$6:$VD$151,2)</f>
        <v>Trinidad and Tobago</v>
      </c>
      <c r="C138" s="45">
        <f>VLOOKUP($A138,Data!$A$6:$VD$151,2+82*$C$6-82+$C$4)</f>
        <v>0</v>
      </c>
      <c r="D138" s="46">
        <f t="shared" ref="D138:D154" si="11">C138/C$154*100</f>
        <v>0</v>
      </c>
      <c r="E138" s="19">
        <f t="shared" ref="E138:E151" si="12">C138+0.00001*A138</f>
        <v>1.3200000000000002E-3</v>
      </c>
      <c r="F138" s="19">
        <f t="shared" ref="F138:F152" si="13">RANK(E138,E$9:E$151)</f>
        <v>79</v>
      </c>
      <c r="G138" s="19"/>
      <c r="H138" s="19" t="str">
        <f t="shared" ref="H138:H152" si="14">IF(ISNA(VLOOKUP(MATCH(A136,F$9:F$151,0)+2,$A$7:$C$151,2)),"",VLOOKUP(MATCH(A136,F$9:F$151,0)+2,$A$7:$C$151,2))</f>
        <v>Czechia</v>
      </c>
      <c r="I138" s="19">
        <f t="shared" ref="I138:I152" si="15">IF(ISNA(VLOOKUP(MATCH(A136,F$9:F$151,0)+2,$A$7:$C$151,3)),"",VLOOKUP(MATCH(A136,F$9:F$151,0)+2,$A$7:$C$151,3))</f>
        <v>0</v>
      </c>
      <c r="J138" s="6"/>
      <c r="Y138" s="138" t="s">
        <v>481</v>
      </c>
      <c r="AB138" s="1"/>
    </row>
    <row r="139" spans="1:28" x14ac:dyDescent="0.35">
      <c r="A139" s="16">
        <v>133</v>
      </c>
      <c r="B139" s="39" t="str">
        <f>VLOOKUP($A139,Data!$A$6:$VD$151,2)</f>
        <v>Tunisia</v>
      </c>
      <c r="C139" s="45">
        <f>VLOOKUP($A139,Data!$A$6:$VD$151,2+82*$C$6-82+$C$4)</f>
        <v>10</v>
      </c>
      <c r="D139" s="46">
        <f t="shared" si="11"/>
        <v>4.4401030103898412E-2</v>
      </c>
      <c r="E139" s="19">
        <f t="shared" si="12"/>
        <v>10.001329999999999</v>
      </c>
      <c r="F139" s="19">
        <f t="shared" si="13"/>
        <v>52</v>
      </c>
      <c r="G139" s="19"/>
      <c r="H139" s="19" t="str">
        <f t="shared" si="14"/>
        <v>Cote d'Ivoire</v>
      </c>
      <c r="I139" s="19">
        <f t="shared" si="15"/>
        <v>0</v>
      </c>
      <c r="J139" s="6"/>
      <c r="Y139" s="138" t="s">
        <v>106</v>
      </c>
      <c r="AB139" s="1"/>
    </row>
    <row r="140" spans="1:28" x14ac:dyDescent="0.35">
      <c r="A140" s="16">
        <v>134</v>
      </c>
      <c r="B140" s="39" t="str">
        <f>VLOOKUP($A140,Data!$A$6:$VD$151,2)</f>
        <v>Turkey</v>
      </c>
      <c r="C140" s="45">
        <f>VLOOKUP($A140,Data!$A$6:$VD$151,2+82*$C$6-82+$C$4)</f>
        <v>635</v>
      </c>
      <c r="D140" s="46">
        <f t="shared" si="11"/>
        <v>2.819465411597549</v>
      </c>
      <c r="E140" s="19">
        <f t="shared" si="12"/>
        <v>635.00134000000003</v>
      </c>
      <c r="F140" s="19">
        <f t="shared" si="13"/>
        <v>8</v>
      </c>
      <c r="G140" s="19"/>
      <c r="H140" s="19" t="str">
        <f t="shared" si="14"/>
        <v>Cook Islands</v>
      </c>
      <c r="I140" s="19">
        <f t="shared" si="15"/>
        <v>0</v>
      </c>
      <c r="J140" s="6"/>
      <c r="Y140" s="138" t="s">
        <v>211</v>
      </c>
      <c r="AB140" s="1"/>
    </row>
    <row r="141" spans="1:28" x14ac:dyDescent="0.35">
      <c r="A141" s="16">
        <v>135</v>
      </c>
      <c r="B141" s="39" t="str">
        <f>VLOOKUP($A141,Data!$A$6:$VD$151,2)</f>
        <v>Uganda</v>
      </c>
      <c r="C141" s="45">
        <f>VLOOKUP($A141,Data!$A$6:$VD$151,2+82*$C$6-82+$C$4)</f>
        <v>6</v>
      </c>
      <c r="D141" s="46">
        <f t="shared" si="11"/>
        <v>2.6640618062339045E-2</v>
      </c>
      <c r="E141" s="19">
        <f t="shared" si="12"/>
        <v>6.0013500000000004</v>
      </c>
      <c r="F141" s="19">
        <f t="shared" si="13"/>
        <v>62</v>
      </c>
      <c r="G141" s="19"/>
      <c r="H141" s="19" t="str">
        <f t="shared" si="14"/>
        <v>Congo, Republic of</v>
      </c>
      <c r="I141" s="19">
        <f t="shared" si="15"/>
        <v>0</v>
      </c>
      <c r="J141" s="6"/>
      <c r="Y141" s="138" t="s">
        <v>99</v>
      </c>
      <c r="AB141" s="1"/>
    </row>
    <row r="142" spans="1:28" x14ac:dyDescent="0.35">
      <c r="A142" s="16">
        <v>136</v>
      </c>
      <c r="B142" s="39" t="str">
        <f>VLOOKUP($A142,Data!$A$6:$VD$151,2)</f>
        <v>Ukraine</v>
      </c>
      <c r="C142" s="45">
        <f>VLOOKUP($A142,Data!$A$6:$VD$151,2+82*$C$6-82+$C$4)</f>
        <v>0</v>
      </c>
      <c r="D142" s="46">
        <f t="shared" si="11"/>
        <v>0</v>
      </c>
      <c r="E142" s="19">
        <f t="shared" si="12"/>
        <v>1.3600000000000001E-3</v>
      </c>
      <c r="F142" s="19">
        <f t="shared" si="13"/>
        <v>78</v>
      </c>
      <c r="G142" s="19"/>
      <c r="H142" s="19" t="str">
        <f t="shared" si="14"/>
        <v>Congo, Democratic Republic of</v>
      </c>
      <c r="I142" s="19">
        <f t="shared" si="15"/>
        <v>0</v>
      </c>
      <c r="J142" s="6"/>
      <c r="Y142" s="138" t="s">
        <v>13</v>
      </c>
      <c r="AB142" s="1"/>
    </row>
    <row r="143" spans="1:28" x14ac:dyDescent="0.35">
      <c r="A143" s="16">
        <v>137</v>
      </c>
      <c r="B143" s="39" t="str">
        <f>VLOOKUP($A143,Data!$A$6:$VD$151,2)</f>
        <v>United Arab Emirates</v>
      </c>
      <c r="C143" s="45">
        <f>VLOOKUP($A143,Data!$A$6:$VD$151,2+82*$C$6-82+$C$4)</f>
        <v>69</v>
      </c>
      <c r="D143" s="46">
        <f t="shared" si="11"/>
        <v>0.30636710771689901</v>
      </c>
      <c r="E143" s="19">
        <f t="shared" si="12"/>
        <v>69.001369999999994</v>
      </c>
      <c r="F143" s="19">
        <f t="shared" si="13"/>
        <v>25</v>
      </c>
      <c r="G143" s="19"/>
      <c r="H143" s="19" t="str">
        <f t="shared" si="14"/>
        <v>Colombia</v>
      </c>
      <c r="I143" s="19">
        <f t="shared" si="15"/>
        <v>0</v>
      </c>
      <c r="J143" s="6"/>
      <c r="Y143" s="138" t="s">
        <v>214</v>
      </c>
      <c r="AB143" s="1"/>
    </row>
    <row r="144" spans="1:28" x14ac:dyDescent="0.35">
      <c r="A144" s="16">
        <v>138</v>
      </c>
      <c r="B144" s="39" t="str">
        <f>VLOOKUP($A144,Data!$A$6:$VD$151,2)</f>
        <v>Uruguay</v>
      </c>
      <c r="C144" s="45">
        <f>VLOOKUP($A144,Data!$A$6:$VD$151,2+82*$C$6-82+$C$4)</f>
        <v>0</v>
      </c>
      <c r="D144" s="46">
        <f t="shared" si="11"/>
        <v>0</v>
      </c>
      <c r="E144" s="19">
        <f t="shared" si="12"/>
        <v>1.3800000000000002E-3</v>
      </c>
      <c r="F144" s="19">
        <f t="shared" si="13"/>
        <v>77</v>
      </c>
      <c r="G144" s="19"/>
      <c r="H144" s="19" t="str">
        <f t="shared" si="14"/>
        <v>Burundi</v>
      </c>
      <c r="I144" s="19">
        <f t="shared" si="15"/>
        <v>0</v>
      </c>
      <c r="J144" s="6"/>
      <c r="Y144" s="138" t="s">
        <v>81</v>
      </c>
      <c r="AB144" s="1"/>
    </row>
    <row r="145" spans="1:28" x14ac:dyDescent="0.35">
      <c r="A145" s="16">
        <v>139</v>
      </c>
      <c r="B145" s="39" t="str">
        <f>VLOOKUP($A145,Data!$A$6:$VD$151,2)</f>
        <v>USA</v>
      </c>
      <c r="C145" s="45">
        <f>VLOOKUP($A145,Data!$A$6:$VD$151,2+82*$C$6-82+$C$4)</f>
        <v>12</v>
      </c>
      <c r="D145" s="46">
        <f t="shared" si="11"/>
        <v>5.328123612467809E-2</v>
      </c>
      <c r="E145" s="19">
        <f t="shared" si="12"/>
        <v>12.001390000000001</v>
      </c>
      <c r="F145" s="19">
        <f t="shared" si="13"/>
        <v>47</v>
      </c>
      <c r="G145" s="19"/>
      <c r="H145" s="19" t="str">
        <f t="shared" si="14"/>
        <v>Brazil</v>
      </c>
      <c r="I145" s="19">
        <f t="shared" si="15"/>
        <v>0</v>
      </c>
      <c r="J145" s="6"/>
      <c r="Y145" s="138" t="s">
        <v>22</v>
      </c>
      <c r="AB145" s="1"/>
    </row>
    <row r="146" spans="1:28" x14ac:dyDescent="0.35">
      <c r="A146" s="16">
        <v>140</v>
      </c>
      <c r="B146" s="39" t="str">
        <f>VLOOKUP($A146,Data!$A$6:$VD$151,2)</f>
        <v>Uzbekistan</v>
      </c>
      <c r="C146" s="45">
        <f>VLOOKUP($A146,Data!$A$6:$VD$151,2+82*$C$6-82+$C$4)</f>
        <v>6</v>
      </c>
      <c r="D146" s="46">
        <f t="shared" si="11"/>
        <v>2.6640618062339045E-2</v>
      </c>
      <c r="E146" s="19">
        <f t="shared" si="12"/>
        <v>6.0014000000000003</v>
      </c>
      <c r="F146" s="19">
        <f t="shared" si="13"/>
        <v>61</v>
      </c>
      <c r="G146" s="19"/>
      <c r="H146" s="19" t="str">
        <f t="shared" si="14"/>
        <v>Botswana</v>
      </c>
      <c r="I146" s="19">
        <f t="shared" si="15"/>
        <v>0</v>
      </c>
      <c r="J146" s="6"/>
      <c r="Y146" s="138" t="s">
        <v>77</v>
      </c>
      <c r="AB146" s="1"/>
    </row>
    <row r="147" spans="1:28" x14ac:dyDescent="0.35">
      <c r="A147" s="16">
        <v>141</v>
      </c>
      <c r="B147" s="39" t="str">
        <f>VLOOKUP($A147,Data!$A$6:$VD$151,2)</f>
        <v>Vanuatu</v>
      </c>
      <c r="C147" s="45">
        <f>VLOOKUP($A147,Data!$A$6:$VD$151,2+82*$C$6-82+$C$4)</f>
        <v>0</v>
      </c>
      <c r="D147" s="46">
        <f t="shared" si="11"/>
        <v>0</v>
      </c>
      <c r="E147" s="19">
        <f t="shared" si="12"/>
        <v>1.41E-3</v>
      </c>
      <c r="F147" s="19">
        <f t="shared" si="13"/>
        <v>76</v>
      </c>
      <c r="G147" s="19"/>
      <c r="H147" s="19" t="str">
        <f t="shared" si="14"/>
        <v>Bhutan</v>
      </c>
      <c r="I147" s="19">
        <f t="shared" si="15"/>
        <v>0</v>
      </c>
      <c r="J147" s="6"/>
      <c r="Y147" s="138" t="s">
        <v>128</v>
      </c>
      <c r="AB147" s="1"/>
    </row>
    <row r="148" spans="1:28" x14ac:dyDescent="0.35">
      <c r="A148" s="16">
        <v>142</v>
      </c>
      <c r="B148" s="39" t="str">
        <f>VLOOKUP($A148,Data!$A$6:$VD$151,2)</f>
        <v>Venezuela</v>
      </c>
      <c r="C148" s="45">
        <f>VLOOKUP($A148,Data!$A$6:$VD$151,2+82*$C$6-82+$C$4)</f>
        <v>0</v>
      </c>
      <c r="D148" s="46">
        <f t="shared" si="11"/>
        <v>0</v>
      </c>
      <c r="E148" s="19">
        <f t="shared" si="12"/>
        <v>1.42E-3</v>
      </c>
      <c r="F148" s="19">
        <f t="shared" si="13"/>
        <v>75</v>
      </c>
      <c r="G148" s="19"/>
      <c r="H148" s="19" t="str">
        <f t="shared" si="14"/>
        <v>Belarus</v>
      </c>
      <c r="I148" s="19">
        <f t="shared" si="15"/>
        <v>0</v>
      </c>
      <c r="J148" s="6"/>
      <c r="Y148" s="138" t="s">
        <v>129</v>
      </c>
      <c r="AB148" s="1"/>
    </row>
    <row r="149" spans="1:28" x14ac:dyDescent="0.35">
      <c r="A149" s="16">
        <v>143</v>
      </c>
      <c r="B149" s="39" t="str">
        <f>VLOOKUP($A149,Data!$A$6:$VD$151,2)</f>
        <v>Vietnam</v>
      </c>
      <c r="C149" s="45">
        <f>VLOOKUP($A149,Data!$A$6:$VD$151,2+82*$C$6-82+$C$4)</f>
        <v>15</v>
      </c>
      <c r="D149" s="46">
        <f t="shared" si="11"/>
        <v>6.6601545155847611E-2</v>
      </c>
      <c r="E149" s="19">
        <f t="shared" si="12"/>
        <v>15.001429999999999</v>
      </c>
      <c r="F149" s="19">
        <f t="shared" si="13"/>
        <v>44</v>
      </c>
      <c r="G149" s="19"/>
      <c r="H149" s="19" t="str">
        <f t="shared" si="14"/>
        <v>Austria</v>
      </c>
      <c r="I149" s="19">
        <f t="shared" si="15"/>
        <v>0</v>
      </c>
      <c r="J149" s="6"/>
      <c r="Y149" s="138" t="s">
        <v>6</v>
      </c>
      <c r="AB149" s="1"/>
    </row>
    <row r="150" spans="1:28" x14ac:dyDescent="0.35">
      <c r="A150" s="16">
        <v>144</v>
      </c>
      <c r="B150" s="39" t="str">
        <f>VLOOKUP($A150,Data!$A$6:$VD$151,2)</f>
        <v>Wales</v>
      </c>
      <c r="C150" s="45">
        <f>VLOOKUP($A150,Data!$A$6:$VD$151,2+82*$C$6-82+$C$4)</f>
        <v>4</v>
      </c>
      <c r="D150" s="46">
        <f t="shared" si="11"/>
        <v>1.7760412041559363E-2</v>
      </c>
      <c r="E150" s="19">
        <f t="shared" si="12"/>
        <v>4.0014399999999997</v>
      </c>
      <c r="F150" s="19">
        <f t="shared" si="13"/>
        <v>66</v>
      </c>
      <c r="G150" s="19"/>
      <c r="H150" s="19" t="str">
        <f t="shared" si="14"/>
        <v>Armenia</v>
      </c>
      <c r="I150" s="19">
        <f t="shared" si="15"/>
        <v>0</v>
      </c>
      <c r="J150" s="6"/>
    </row>
    <row r="151" spans="1:28" x14ac:dyDescent="0.35">
      <c r="A151" s="16">
        <v>145</v>
      </c>
      <c r="B151" s="39" t="str">
        <f>VLOOKUP($A151,Data!$A$6:$VD$151,2)</f>
        <v>Yemen</v>
      </c>
      <c r="C151" s="45">
        <f>VLOOKUP($A151,Data!$A$6:$VD$151,2+82*$C$6-82+$C$4)</f>
        <v>26</v>
      </c>
      <c r="D151" s="46">
        <f t="shared" si="11"/>
        <v>0.11544267827013587</v>
      </c>
      <c r="E151" s="19">
        <f t="shared" si="12"/>
        <v>26.001449999999998</v>
      </c>
      <c r="F151" s="19">
        <f t="shared" si="13"/>
        <v>38</v>
      </c>
      <c r="G151" s="19"/>
      <c r="H151" s="19" t="str">
        <f t="shared" si="14"/>
        <v>Argentina</v>
      </c>
      <c r="I151" s="19">
        <f t="shared" si="15"/>
        <v>0</v>
      </c>
      <c r="J151" s="6"/>
    </row>
    <row r="152" spans="1:28" x14ac:dyDescent="0.35">
      <c r="A152" s="16">
        <v>146</v>
      </c>
      <c r="B152" s="39" t="str">
        <f>VLOOKUP($A152,Data!$A$6:$VD$151,2)</f>
        <v>Zambia</v>
      </c>
      <c r="C152" s="45">
        <f>VLOOKUP($A152,Data!$A$6:$VD$151,2+82*$C$6-82+$C$4)</f>
        <v>3</v>
      </c>
      <c r="D152" s="46">
        <f t="shared" si="11"/>
        <v>1.3320309031169522E-2</v>
      </c>
      <c r="E152" s="19"/>
      <c r="F152" s="19" t="e">
        <f t="shared" si="13"/>
        <v>#N/A</v>
      </c>
      <c r="G152" s="19"/>
      <c r="H152" s="19" t="str">
        <f t="shared" si="14"/>
        <v/>
      </c>
      <c r="I152" s="19" t="str">
        <f t="shared" si="15"/>
        <v/>
      </c>
      <c r="J152" s="6"/>
    </row>
    <row r="153" spans="1:28" x14ac:dyDescent="0.35">
      <c r="A153" s="16">
        <v>147</v>
      </c>
      <c r="B153" s="52" t="str">
        <f>VLOOKUP($A153,Data!$A$6:$VD$151,2)</f>
        <v>Zimbabwe</v>
      </c>
      <c r="C153" s="40">
        <f>VLOOKUP($A153,Data!$A$6:$VD$151,2+82*$C$6-82+$C$4)</f>
        <v>6</v>
      </c>
      <c r="D153" s="26">
        <f t="shared" si="11"/>
        <v>2.6640618062339045E-2</v>
      </c>
    </row>
    <row r="154" spans="1:28" x14ac:dyDescent="0.35">
      <c r="A154" s="16">
        <v>148</v>
      </c>
      <c r="B154" s="53" t="str">
        <f>VLOOKUP($A154,Data!$A$6:$VD$151,2)</f>
        <v>Total</v>
      </c>
      <c r="C154" s="30">
        <f>VLOOKUP($A154,Data!$A$6:$VD$151,2+82*$C$6-82+$C$4)</f>
        <v>22522</v>
      </c>
      <c r="D154" s="30">
        <f t="shared" si="11"/>
        <v>100</v>
      </c>
    </row>
  </sheetData>
  <sheetProtection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92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3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V8" activePane="bottomRight" state="frozen"/>
      <selection pane="topRight" activeCell="M1" sqref="M1"/>
      <selection pane="bottomLeft" activeCell="A8" sqref="A8"/>
      <selection pane="bottomRight" activeCell="W6" sqref="W6"/>
    </sheetView>
  </sheetViews>
  <sheetFormatPr defaultRowHeight="14.5" x14ac:dyDescent="0.35"/>
  <cols>
    <col min="1" max="1" width="4.08984375" style="8" customWidth="1"/>
    <col min="2" max="2" width="18" style="8" customWidth="1"/>
    <col min="3" max="3" width="11.08984375" style="15" customWidth="1"/>
    <col min="4" max="4" width="11.08984375" style="8" customWidth="1"/>
    <col min="5" max="6" width="12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3" style="8" customWidth="1"/>
    <col min="12" max="12" width="10.81640625" style="8" customWidth="1"/>
    <col min="13" max="14" width="8.6328125" style="8" customWidth="1"/>
    <col min="15" max="17" width="7.08984375" style="8" customWidth="1"/>
    <col min="18" max="18" width="7.36328125" style="8" customWidth="1"/>
    <col min="19" max="19" width="9.08984375" style="8"/>
    <col min="20" max="20" width="17.26953125" style="8" customWidth="1"/>
    <col min="21" max="256" width="9.08984375" style="8"/>
    <col min="257" max="257" width="4.08984375" style="8" customWidth="1"/>
    <col min="258" max="258" width="18" style="8" customWidth="1"/>
    <col min="259" max="260" width="11.08984375" style="8" customWidth="1"/>
    <col min="261" max="262" width="12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4.08984375" style="8" customWidth="1"/>
    <col min="514" max="514" width="18" style="8" customWidth="1"/>
    <col min="515" max="516" width="11.08984375" style="8" customWidth="1"/>
    <col min="517" max="518" width="12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4.08984375" style="8" customWidth="1"/>
    <col min="770" max="770" width="18" style="8" customWidth="1"/>
    <col min="771" max="772" width="11.08984375" style="8" customWidth="1"/>
    <col min="773" max="774" width="12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4.08984375" style="8" customWidth="1"/>
    <col min="1026" max="1026" width="18" style="8" customWidth="1"/>
    <col min="1027" max="1028" width="11.08984375" style="8" customWidth="1"/>
    <col min="1029" max="1030" width="12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4.08984375" style="8" customWidth="1"/>
    <col min="1282" max="1282" width="18" style="8" customWidth="1"/>
    <col min="1283" max="1284" width="11.08984375" style="8" customWidth="1"/>
    <col min="1285" max="1286" width="12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4.08984375" style="8" customWidth="1"/>
    <col min="1538" max="1538" width="18" style="8" customWidth="1"/>
    <col min="1539" max="1540" width="11.08984375" style="8" customWidth="1"/>
    <col min="1541" max="1542" width="12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4.08984375" style="8" customWidth="1"/>
    <col min="1794" max="1794" width="18" style="8" customWidth="1"/>
    <col min="1795" max="1796" width="11.08984375" style="8" customWidth="1"/>
    <col min="1797" max="1798" width="12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4.08984375" style="8" customWidth="1"/>
    <col min="2050" max="2050" width="18" style="8" customWidth="1"/>
    <col min="2051" max="2052" width="11.08984375" style="8" customWidth="1"/>
    <col min="2053" max="2054" width="12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4.08984375" style="8" customWidth="1"/>
    <col min="2306" max="2306" width="18" style="8" customWidth="1"/>
    <col min="2307" max="2308" width="11.08984375" style="8" customWidth="1"/>
    <col min="2309" max="2310" width="12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4.08984375" style="8" customWidth="1"/>
    <col min="2562" max="2562" width="18" style="8" customWidth="1"/>
    <col min="2563" max="2564" width="11.08984375" style="8" customWidth="1"/>
    <col min="2565" max="2566" width="12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4.08984375" style="8" customWidth="1"/>
    <col min="2818" max="2818" width="18" style="8" customWidth="1"/>
    <col min="2819" max="2820" width="11.08984375" style="8" customWidth="1"/>
    <col min="2821" max="2822" width="12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4.08984375" style="8" customWidth="1"/>
    <col min="3074" max="3074" width="18" style="8" customWidth="1"/>
    <col min="3075" max="3076" width="11.08984375" style="8" customWidth="1"/>
    <col min="3077" max="3078" width="12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4.08984375" style="8" customWidth="1"/>
    <col min="3330" max="3330" width="18" style="8" customWidth="1"/>
    <col min="3331" max="3332" width="11.08984375" style="8" customWidth="1"/>
    <col min="3333" max="3334" width="12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4.08984375" style="8" customWidth="1"/>
    <col min="3586" max="3586" width="18" style="8" customWidth="1"/>
    <col min="3587" max="3588" width="11.08984375" style="8" customWidth="1"/>
    <col min="3589" max="3590" width="12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4.08984375" style="8" customWidth="1"/>
    <col min="3842" max="3842" width="18" style="8" customWidth="1"/>
    <col min="3843" max="3844" width="11.08984375" style="8" customWidth="1"/>
    <col min="3845" max="3846" width="12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4.08984375" style="8" customWidth="1"/>
    <col min="4098" max="4098" width="18" style="8" customWidth="1"/>
    <col min="4099" max="4100" width="11.08984375" style="8" customWidth="1"/>
    <col min="4101" max="4102" width="12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4.08984375" style="8" customWidth="1"/>
    <col min="4354" max="4354" width="18" style="8" customWidth="1"/>
    <col min="4355" max="4356" width="11.08984375" style="8" customWidth="1"/>
    <col min="4357" max="4358" width="12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4.08984375" style="8" customWidth="1"/>
    <col min="4610" max="4610" width="18" style="8" customWidth="1"/>
    <col min="4611" max="4612" width="11.08984375" style="8" customWidth="1"/>
    <col min="4613" max="4614" width="12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4.08984375" style="8" customWidth="1"/>
    <col min="4866" max="4866" width="18" style="8" customWidth="1"/>
    <col min="4867" max="4868" width="11.08984375" style="8" customWidth="1"/>
    <col min="4869" max="4870" width="12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4.08984375" style="8" customWidth="1"/>
    <col min="5122" max="5122" width="18" style="8" customWidth="1"/>
    <col min="5123" max="5124" width="11.08984375" style="8" customWidth="1"/>
    <col min="5125" max="5126" width="12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4.08984375" style="8" customWidth="1"/>
    <col min="5378" max="5378" width="18" style="8" customWidth="1"/>
    <col min="5379" max="5380" width="11.08984375" style="8" customWidth="1"/>
    <col min="5381" max="5382" width="12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4.08984375" style="8" customWidth="1"/>
    <col min="5634" max="5634" width="18" style="8" customWidth="1"/>
    <col min="5635" max="5636" width="11.08984375" style="8" customWidth="1"/>
    <col min="5637" max="5638" width="12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4.08984375" style="8" customWidth="1"/>
    <col min="5890" max="5890" width="18" style="8" customWidth="1"/>
    <col min="5891" max="5892" width="11.08984375" style="8" customWidth="1"/>
    <col min="5893" max="5894" width="12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4.08984375" style="8" customWidth="1"/>
    <col min="6146" max="6146" width="18" style="8" customWidth="1"/>
    <col min="6147" max="6148" width="11.08984375" style="8" customWidth="1"/>
    <col min="6149" max="6150" width="12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4.08984375" style="8" customWidth="1"/>
    <col min="6402" max="6402" width="18" style="8" customWidth="1"/>
    <col min="6403" max="6404" width="11.08984375" style="8" customWidth="1"/>
    <col min="6405" max="6406" width="12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4.08984375" style="8" customWidth="1"/>
    <col min="6658" max="6658" width="18" style="8" customWidth="1"/>
    <col min="6659" max="6660" width="11.08984375" style="8" customWidth="1"/>
    <col min="6661" max="6662" width="12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4.08984375" style="8" customWidth="1"/>
    <col min="6914" max="6914" width="18" style="8" customWidth="1"/>
    <col min="6915" max="6916" width="11.08984375" style="8" customWidth="1"/>
    <col min="6917" max="6918" width="12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4.08984375" style="8" customWidth="1"/>
    <col min="7170" max="7170" width="18" style="8" customWidth="1"/>
    <col min="7171" max="7172" width="11.08984375" style="8" customWidth="1"/>
    <col min="7173" max="7174" width="12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4.08984375" style="8" customWidth="1"/>
    <col min="7426" max="7426" width="18" style="8" customWidth="1"/>
    <col min="7427" max="7428" width="11.08984375" style="8" customWidth="1"/>
    <col min="7429" max="7430" width="12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4.08984375" style="8" customWidth="1"/>
    <col min="7682" max="7682" width="18" style="8" customWidth="1"/>
    <col min="7683" max="7684" width="11.08984375" style="8" customWidth="1"/>
    <col min="7685" max="7686" width="12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4.08984375" style="8" customWidth="1"/>
    <col min="7938" max="7938" width="18" style="8" customWidth="1"/>
    <col min="7939" max="7940" width="11.08984375" style="8" customWidth="1"/>
    <col min="7941" max="7942" width="12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4.08984375" style="8" customWidth="1"/>
    <col min="8194" max="8194" width="18" style="8" customWidth="1"/>
    <col min="8195" max="8196" width="11.08984375" style="8" customWidth="1"/>
    <col min="8197" max="8198" width="12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4.08984375" style="8" customWidth="1"/>
    <col min="8450" max="8450" width="18" style="8" customWidth="1"/>
    <col min="8451" max="8452" width="11.08984375" style="8" customWidth="1"/>
    <col min="8453" max="8454" width="12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4.08984375" style="8" customWidth="1"/>
    <col min="8706" max="8706" width="18" style="8" customWidth="1"/>
    <col min="8707" max="8708" width="11.08984375" style="8" customWidth="1"/>
    <col min="8709" max="8710" width="12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4.08984375" style="8" customWidth="1"/>
    <col min="8962" max="8962" width="18" style="8" customWidth="1"/>
    <col min="8963" max="8964" width="11.08984375" style="8" customWidth="1"/>
    <col min="8965" max="8966" width="12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4.08984375" style="8" customWidth="1"/>
    <col min="9218" max="9218" width="18" style="8" customWidth="1"/>
    <col min="9219" max="9220" width="11.08984375" style="8" customWidth="1"/>
    <col min="9221" max="9222" width="12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4.08984375" style="8" customWidth="1"/>
    <col min="9474" max="9474" width="18" style="8" customWidth="1"/>
    <col min="9475" max="9476" width="11.08984375" style="8" customWidth="1"/>
    <col min="9477" max="9478" width="12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4.08984375" style="8" customWidth="1"/>
    <col min="9730" max="9730" width="18" style="8" customWidth="1"/>
    <col min="9731" max="9732" width="11.08984375" style="8" customWidth="1"/>
    <col min="9733" max="9734" width="12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4.08984375" style="8" customWidth="1"/>
    <col min="9986" max="9986" width="18" style="8" customWidth="1"/>
    <col min="9987" max="9988" width="11.08984375" style="8" customWidth="1"/>
    <col min="9989" max="9990" width="12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4.08984375" style="8" customWidth="1"/>
    <col min="10242" max="10242" width="18" style="8" customWidth="1"/>
    <col min="10243" max="10244" width="11.08984375" style="8" customWidth="1"/>
    <col min="10245" max="10246" width="12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4.08984375" style="8" customWidth="1"/>
    <col min="10498" max="10498" width="18" style="8" customWidth="1"/>
    <col min="10499" max="10500" width="11.08984375" style="8" customWidth="1"/>
    <col min="10501" max="10502" width="12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4.08984375" style="8" customWidth="1"/>
    <col min="10754" max="10754" width="18" style="8" customWidth="1"/>
    <col min="10755" max="10756" width="11.08984375" style="8" customWidth="1"/>
    <col min="10757" max="10758" width="12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4.08984375" style="8" customWidth="1"/>
    <col min="11010" max="11010" width="18" style="8" customWidth="1"/>
    <col min="11011" max="11012" width="11.08984375" style="8" customWidth="1"/>
    <col min="11013" max="11014" width="12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4.08984375" style="8" customWidth="1"/>
    <col min="11266" max="11266" width="18" style="8" customWidth="1"/>
    <col min="11267" max="11268" width="11.08984375" style="8" customWidth="1"/>
    <col min="11269" max="11270" width="12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4.08984375" style="8" customWidth="1"/>
    <col min="11522" max="11522" width="18" style="8" customWidth="1"/>
    <col min="11523" max="11524" width="11.08984375" style="8" customWidth="1"/>
    <col min="11525" max="11526" width="12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4.08984375" style="8" customWidth="1"/>
    <col min="11778" max="11778" width="18" style="8" customWidth="1"/>
    <col min="11779" max="11780" width="11.08984375" style="8" customWidth="1"/>
    <col min="11781" max="11782" width="12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4.08984375" style="8" customWidth="1"/>
    <col min="12034" max="12034" width="18" style="8" customWidth="1"/>
    <col min="12035" max="12036" width="11.08984375" style="8" customWidth="1"/>
    <col min="12037" max="12038" width="12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4.08984375" style="8" customWidth="1"/>
    <col min="12290" max="12290" width="18" style="8" customWidth="1"/>
    <col min="12291" max="12292" width="11.08984375" style="8" customWidth="1"/>
    <col min="12293" max="12294" width="12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4.08984375" style="8" customWidth="1"/>
    <col min="12546" max="12546" width="18" style="8" customWidth="1"/>
    <col min="12547" max="12548" width="11.08984375" style="8" customWidth="1"/>
    <col min="12549" max="12550" width="12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4.08984375" style="8" customWidth="1"/>
    <col min="12802" max="12802" width="18" style="8" customWidth="1"/>
    <col min="12803" max="12804" width="11.08984375" style="8" customWidth="1"/>
    <col min="12805" max="12806" width="12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4.08984375" style="8" customWidth="1"/>
    <col min="13058" max="13058" width="18" style="8" customWidth="1"/>
    <col min="13059" max="13060" width="11.08984375" style="8" customWidth="1"/>
    <col min="13061" max="13062" width="12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4.08984375" style="8" customWidth="1"/>
    <col min="13314" max="13314" width="18" style="8" customWidth="1"/>
    <col min="13315" max="13316" width="11.08984375" style="8" customWidth="1"/>
    <col min="13317" max="13318" width="12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4.08984375" style="8" customWidth="1"/>
    <col min="13570" max="13570" width="18" style="8" customWidth="1"/>
    <col min="13571" max="13572" width="11.08984375" style="8" customWidth="1"/>
    <col min="13573" max="13574" width="12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4.08984375" style="8" customWidth="1"/>
    <col min="13826" max="13826" width="18" style="8" customWidth="1"/>
    <col min="13827" max="13828" width="11.08984375" style="8" customWidth="1"/>
    <col min="13829" max="13830" width="12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4.08984375" style="8" customWidth="1"/>
    <col min="14082" max="14082" width="18" style="8" customWidth="1"/>
    <col min="14083" max="14084" width="11.08984375" style="8" customWidth="1"/>
    <col min="14085" max="14086" width="12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4.08984375" style="8" customWidth="1"/>
    <col min="14338" max="14338" width="18" style="8" customWidth="1"/>
    <col min="14339" max="14340" width="11.08984375" style="8" customWidth="1"/>
    <col min="14341" max="14342" width="12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4.08984375" style="8" customWidth="1"/>
    <col min="14594" max="14594" width="18" style="8" customWidth="1"/>
    <col min="14595" max="14596" width="11.08984375" style="8" customWidth="1"/>
    <col min="14597" max="14598" width="12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4.08984375" style="8" customWidth="1"/>
    <col min="14850" max="14850" width="18" style="8" customWidth="1"/>
    <col min="14851" max="14852" width="11.08984375" style="8" customWidth="1"/>
    <col min="14853" max="14854" width="12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4.08984375" style="8" customWidth="1"/>
    <col min="15106" max="15106" width="18" style="8" customWidth="1"/>
    <col min="15107" max="15108" width="11.08984375" style="8" customWidth="1"/>
    <col min="15109" max="15110" width="12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4.08984375" style="8" customWidth="1"/>
    <col min="15362" max="15362" width="18" style="8" customWidth="1"/>
    <col min="15363" max="15364" width="11.08984375" style="8" customWidth="1"/>
    <col min="15365" max="15366" width="12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4.08984375" style="8" customWidth="1"/>
    <col min="15618" max="15618" width="18" style="8" customWidth="1"/>
    <col min="15619" max="15620" width="11.08984375" style="8" customWidth="1"/>
    <col min="15621" max="15622" width="12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4.08984375" style="8" customWidth="1"/>
    <col min="15874" max="15874" width="18" style="8" customWidth="1"/>
    <col min="15875" max="15876" width="11.08984375" style="8" customWidth="1"/>
    <col min="15877" max="15878" width="12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4.08984375" style="8" customWidth="1"/>
    <col min="16130" max="16130" width="18" style="8" customWidth="1"/>
    <col min="16131" max="16132" width="11.08984375" style="8" customWidth="1"/>
    <col min="16133" max="16134" width="12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9" ht="35.25" customHeight="1" x14ac:dyDescent="0.35">
      <c r="A1" s="6"/>
      <c r="B1" s="156" t="s">
        <v>489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7"/>
      <c r="N1" s="7"/>
      <c r="O1" s="7"/>
      <c r="P1" s="7"/>
      <c r="Q1" s="7"/>
      <c r="R1" s="7"/>
    </row>
    <row r="2" spans="1:29" ht="17" x14ac:dyDescent="0.4">
      <c r="A2" s="6"/>
      <c r="B2" s="157" t="s">
        <v>224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  <c r="Q2" s="7"/>
      <c r="R2" s="7"/>
      <c r="W2" s="6"/>
      <c r="X2" s="6"/>
      <c r="Z2" s="6"/>
      <c r="AA2" s="6"/>
      <c r="AB2" s="6"/>
      <c r="AC2" s="6"/>
    </row>
    <row r="3" spans="1:29" ht="8.25" customHeight="1" x14ac:dyDescent="0.35">
      <c r="A3" s="6"/>
      <c r="B3" s="9" t="str">
        <f>INDEX(X4:X10,C6)</f>
        <v>Islam</v>
      </c>
      <c r="C3" s="10" t="str">
        <f>INDEX(Y4:Y149,C4)</f>
        <v>Denmark</v>
      </c>
      <c r="K3" s="7"/>
      <c r="L3" s="7"/>
      <c r="M3" s="7"/>
      <c r="N3" s="7"/>
      <c r="O3" s="7"/>
      <c r="P3" s="7"/>
      <c r="Q3" s="7"/>
      <c r="R3" s="7"/>
      <c r="W3" s="6"/>
      <c r="X3" s="6"/>
      <c r="Z3" s="6"/>
      <c r="AA3" s="6"/>
      <c r="AB3" s="6"/>
      <c r="AC3" s="6"/>
    </row>
    <row r="4" spans="1:29" x14ac:dyDescent="0.35">
      <c r="A4" s="6"/>
      <c r="C4" s="12">
        <v>31</v>
      </c>
      <c r="K4" s="7"/>
      <c r="L4" s="7"/>
      <c r="M4" s="7"/>
      <c r="N4" s="7"/>
      <c r="O4" s="7"/>
      <c r="P4" s="7"/>
      <c r="Q4" s="7"/>
      <c r="R4" s="7"/>
      <c r="W4" s="6"/>
      <c r="X4" s="13" t="s">
        <v>0</v>
      </c>
      <c r="Y4" s="138" t="str">
        <f>Data!B6</f>
        <v>Afghanistan</v>
      </c>
      <c r="Z4" s="14" t="s">
        <v>169</v>
      </c>
      <c r="AA4" s="6"/>
      <c r="AB4" s="6"/>
      <c r="AC4" s="6"/>
    </row>
    <row r="5" spans="1:29" ht="6.75" customHeight="1" x14ac:dyDescent="0.35">
      <c r="A5" s="6"/>
      <c r="K5" s="7"/>
      <c r="L5" s="7"/>
      <c r="M5" s="7"/>
      <c r="N5" s="7"/>
      <c r="O5" s="7"/>
      <c r="P5" s="7"/>
      <c r="Q5" s="7"/>
      <c r="R5" s="7"/>
      <c r="W5" s="6"/>
      <c r="X5" s="13" t="s">
        <v>1</v>
      </c>
      <c r="Y5" s="138" t="str">
        <f>Data!B7</f>
        <v>Albania</v>
      </c>
      <c r="Z5" s="14" t="s">
        <v>162</v>
      </c>
      <c r="AA5" s="6"/>
      <c r="AB5" s="6"/>
      <c r="AC5" s="6"/>
    </row>
    <row r="6" spans="1:29" x14ac:dyDescent="0.35">
      <c r="A6" s="6"/>
      <c r="C6" s="12">
        <v>1</v>
      </c>
      <c r="K6" s="7"/>
      <c r="L6" s="7"/>
      <c r="M6" s="7"/>
      <c r="N6" s="7"/>
      <c r="O6" s="7"/>
      <c r="P6" s="7"/>
      <c r="Q6" s="7"/>
      <c r="R6" s="7"/>
      <c r="W6" s="6"/>
      <c r="X6" s="13" t="s">
        <v>2</v>
      </c>
      <c r="Y6" s="138" t="str">
        <f>Data!B8</f>
        <v>Algeria</v>
      </c>
      <c r="Z6" s="14" t="s">
        <v>131</v>
      </c>
      <c r="AA6" s="6"/>
      <c r="AB6" s="6"/>
      <c r="AC6" s="6"/>
    </row>
    <row r="7" spans="1:29" ht="21.75" customHeight="1" x14ac:dyDescent="0.35">
      <c r="A7" s="16">
        <v>1</v>
      </c>
      <c r="B7" s="158" t="str">
        <f>CONCATENATE("Places of Residence, of Persons from ",C3," who adhere to ",B3)</f>
        <v>Places of Residence, of Persons from Denmark who adhere to Islam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7"/>
      <c r="N7" s="7"/>
      <c r="O7" s="7"/>
      <c r="P7" s="7"/>
      <c r="Q7" s="7"/>
      <c r="R7" s="7"/>
      <c r="W7" s="6"/>
      <c r="X7" s="13" t="s">
        <v>3</v>
      </c>
      <c r="Y7" s="138" t="str">
        <f>Data!B9</f>
        <v>Argentina</v>
      </c>
      <c r="Z7" s="14" t="s">
        <v>132</v>
      </c>
      <c r="AA7" s="6"/>
      <c r="AB7" s="6"/>
      <c r="AC7" s="6"/>
    </row>
    <row r="8" spans="1:29" x14ac:dyDescent="0.35">
      <c r="A8" s="16">
        <v>2</v>
      </c>
      <c r="C8" s="17" t="s">
        <v>218</v>
      </c>
      <c r="D8" s="18" t="s">
        <v>219</v>
      </c>
      <c r="E8" s="19" t="s">
        <v>220</v>
      </c>
      <c r="F8" s="19" t="s">
        <v>221</v>
      </c>
      <c r="G8" s="19"/>
      <c r="H8" s="19" t="s">
        <v>225</v>
      </c>
      <c r="I8" s="19"/>
      <c r="J8" s="6"/>
      <c r="K8" s="20"/>
      <c r="L8" s="20"/>
      <c r="M8" s="7"/>
      <c r="N8" s="7"/>
      <c r="O8" s="7"/>
      <c r="P8" s="7"/>
      <c r="Q8" s="7"/>
      <c r="R8" s="7"/>
      <c r="W8" s="6"/>
      <c r="X8" s="13" t="s">
        <v>4</v>
      </c>
      <c r="Y8" s="138" t="str">
        <f>Data!B10</f>
        <v>Armenia</v>
      </c>
      <c r="Z8" s="14" t="s">
        <v>170</v>
      </c>
      <c r="AA8" s="6"/>
      <c r="AB8" s="6"/>
      <c r="AC8" s="6"/>
    </row>
    <row r="9" spans="1:29" ht="13.5" customHeight="1" x14ac:dyDescent="0.35">
      <c r="A9" s="16">
        <v>3</v>
      </c>
      <c r="B9" s="21" t="s">
        <v>169</v>
      </c>
      <c r="C9" s="22">
        <f>VLOOKUP($C$4+2,Data!$A$6:$VD$151,2+$C$6*82-82+A9-2)</f>
        <v>0</v>
      </c>
      <c r="D9" s="23">
        <f>C9/C$90*100</f>
        <v>0</v>
      </c>
      <c r="E9" s="19">
        <f>C9+0.00001*A9</f>
        <v>3.0000000000000004E-5</v>
      </c>
      <c r="F9" s="24">
        <f>RANK(E9,E$9:E$87)</f>
        <v>79</v>
      </c>
      <c r="G9" s="19"/>
      <c r="H9" s="19" t="str">
        <f>IF(ISNA(VLOOKUP(MATCH(A7,F$9:F$87,0)+2,$A$7:$C$871,2)),"",VLOOKUP(MATCH(A7,F$9:F$87,0)+2,$A$7:$C$87,2))</f>
        <v>Wyndham</v>
      </c>
      <c r="I9" s="19">
        <f>IF(ISNA(VLOOKUP(MATCH(A7,F$9:F$87,0)+2,$A$7:$C$871,3)),"",VLOOKUP(MATCH(A7,F$9:F$87,0)+2,$A$7:$C$87,3))</f>
        <v>4</v>
      </c>
      <c r="J9" s="6"/>
      <c r="K9" s="20"/>
      <c r="L9" s="20"/>
      <c r="M9" s="7"/>
      <c r="N9" s="7"/>
      <c r="O9" s="7"/>
      <c r="P9" s="7"/>
      <c r="Q9" s="7"/>
      <c r="R9" s="7"/>
      <c r="W9" s="6"/>
      <c r="X9" s="13" t="s">
        <v>215</v>
      </c>
      <c r="Y9" s="138" t="str">
        <f>Data!B11</f>
        <v>Australia</v>
      </c>
      <c r="Z9" s="14" t="s">
        <v>171</v>
      </c>
      <c r="AA9" s="6"/>
      <c r="AB9" s="6"/>
      <c r="AC9" s="6"/>
    </row>
    <row r="10" spans="1:29" ht="13.5" customHeight="1" x14ac:dyDescent="0.35">
      <c r="A10" s="16">
        <v>4</v>
      </c>
      <c r="B10" s="21" t="s">
        <v>162</v>
      </c>
      <c r="C10" s="22">
        <f>VLOOKUP($C$4+2,Data!$A$6:$VD$151,2+$C$6*82-82+A10-2)</f>
        <v>0</v>
      </c>
      <c r="D10" s="23">
        <f t="shared" ref="D10:D73" si="0">C10/C$90*100</f>
        <v>0</v>
      </c>
      <c r="E10" s="19">
        <f t="shared" ref="E10:E73" si="1">C10+0.00001*A10</f>
        <v>4.0000000000000003E-5</v>
      </c>
      <c r="F10" s="24">
        <f t="shared" ref="F10:F73" si="2">RANK(E10,E$9:E$87)</f>
        <v>78</v>
      </c>
      <c r="G10" s="19"/>
      <c r="H10" s="19" t="str">
        <f t="shared" ref="H10:H73" si="3">IF(ISNA(VLOOKUP(MATCH(A8,F$9:F$87,0)+2,$A$7:$C$871,2)),"",VLOOKUP(MATCH(A8,F$9:F$87,0)+2,$A$7:$C$87,2))</f>
        <v>Whittlesea</v>
      </c>
      <c r="I10" s="19">
        <f t="shared" ref="I10:I73" si="4">IF(ISNA(VLOOKUP(MATCH(A8,F$9:F$87,0)+2,$A$7:$C$871,3)),"",VLOOKUP(MATCH(A8,F$9:F$87,0)+2,$A$7:$C$87,3))</f>
        <v>4</v>
      </c>
      <c r="J10" s="6"/>
      <c r="K10" s="20"/>
      <c r="L10" s="20"/>
      <c r="M10" s="7"/>
      <c r="N10" s="7"/>
      <c r="O10" s="7"/>
      <c r="P10" s="7"/>
      <c r="Q10" s="7"/>
      <c r="R10" s="7"/>
      <c r="W10" s="6"/>
      <c r="X10" s="13" t="s">
        <v>226</v>
      </c>
      <c r="Y10" s="138" t="str">
        <f>Data!B12</f>
        <v>Austria</v>
      </c>
      <c r="Z10" s="14" t="s">
        <v>133</v>
      </c>
      <c r="AA10" s="6"/>
      <c r="AB10" s="6"/>
      <c r="AC10" s="6"/>
    </row>
    <row r="11" spans="1:29" ht="13.5" customHeight="1" x14ac:dyDescent="0.35">
      <c r="A11" s="16">
        <v>5</v>
      </c>
      <c r="B11" s="21" t="s">
        <v>131</v>
      </c>
      <c r="C11" s="22">
        <f>VLOOKUP($C$4+2,Data!$A$6:$VD$151,2+$C$6*82-82+A11-2)</f>
        <v>0</v>
      </c>
      <c r="D11" s="23">
        <f t="shared" si="0"/>
        <v>0</v>
      </c>
      <c r="E11" s="19">
        <f t="shared" si="1"/>
        <v>5.0000000000000002E-5</v>
      </c>
      <c r="F11" s="24">
        <f t="shared" si="2"/>
        <v>77</v>
      </c>
      <c r="G11" s="19"/>
      <c r="H11" s="19" t="str">
        <f t="shared" si="3"/>
        <v>Manningham</v>
      </c>
      <c r="I11" s="19">
        <f t="shared" si="4"/>
        <v>4</v>
      </c>
      <c r="J11" s="6"/>
      <c r="K11" s="20"/>
      <c r="L11" s="20"/>
      <c r="M11" s="7"/>
      <c r="N11" s="7"/>
      <c r="O11" s="7"/>
      <c r="P11" s="7"/>
      <c r="Q11" s="7"/>
      <c r="R11" s="7"/>
      <c r="W11" s="6"/>
      <c r="X11" s="6"/>
      <c r="Y11" s="138" t="str">
        <f>Data!B13</f>
        <v>Bahrain</v>
      </c>
      <c r="Z11" s="14" t="s">
        <v>163</v>
      </c>
      <c r="AA11" s="6"/>
      <c r="AB11" s="6"/>
      <c r="AC11" s="6"/>
    </row>
    <row r="12" spans="1:29" ht="13.5" customHeight="1" x14ac:dyDescent="0.35">
      <c r="A12" s="16">
        <v>6</v>
      </c>
      <c r="B12" s="21" t="s">
        <v>132</v>
      </c>
      <c r="C12" s="22">
        <f>VLOOKUP($C$4+2,Data!$A$6:$VD$151,2+$C$6*82-82+A12-2)</f>
        <v>0</v>
      </c>
      <c r="D12" s="23">
        <f t="shared" si="0"/>
        <v>0</v>
      </c>
      <c r="E12" s="19">
        <f t="shared" si="1"/>
        <v>6.0000000000000008E-5</v>
      </c>
      <c r="F12" s="24">
        <f t="shared" si="2"/>
        <v>76</v>
      </c>
      <c r="G12" s="19"/>
      <c r="H12" s="19" t="str">
        <f t="shared" si="3"/>
        <v>Hume</v>
      </c>
      <c r="I12" s="19">
        <f t="shared" si="4"/>
        <v>3</v>
      </c>
      <c r="J12" s="6"/>
      <c r="K12" s="20"/>
      <c r="L12" s="20"/>
      <c r="M12" s="7"/>
      <c r="N12" s="7"/>
      <c r="O12" s="7"/>
      <c r="P12" s="7"/>
      <c r="Q12" s="7"/>
      <c r="R12" s="7"/>
      <c r="W12" s="6"/>
      <c r="X12" s="6"/>
      <c r="Y12" s="138" t="str">
        <f>Data!B14</f>
        <v>Bangladesh</v>
      </c>
      <c r="Z12" s="14" t="s">
        <v>134</v>
      </c>
      <c r="AA12" s="6"/>
      <c r="AB12" s="6"/>
      <c r="AC12" s="6"/>
    </row>
    <row r="13" spans="1:29" ht="13.5" customHeight="1" x14ac:dyDescent="0.35">
      <c r="A13" s="16">
        <v>7</v>
      </c>
      <c r="B13" s="21" t="s">
        <v>170</v>
      </c>
      <c r="C13" s="22">
        <f>VLOOKUP($C$4+2,Data!$A$6:$VD$151,2+$C$6*82-82+A13-2)</f>
        <v>0</v>
      </c>
      <c r="D13" s="23">
        <f t="shared" si="0"/>
        <v>0</v>
      </c>
      <c r="E13" s="19">
        <f t="shared" si="1"/>
        <v>7.0000000000000007E-5</v>
      </c>
      <c r="F13" s="24">
        <f t="shared" si="2"/>
        <v>75</v>
      </c>
      <c r="G13" s="19"/>
      <c r="H13" s="19" t="str">
        <f t="shared" si="3"/>
        <v>Casey</v>
      </c>
      <c r="I13" s="19">
        <f t="shared" si="4"/>
        <v>3</v>
      </c>
      <c r="J13" s="6"/>
      <c r="K13" s="20"/>
      <c r="L13" s="20"/>
      <c r="M13" s="7"/>
      <c r="N13" s="7"/>
      <c r="O13" s="7"/>
      <c r="P13" s="7"/>
      <c r="Q13" s="7"/>
      <c r="R13" s="7"/>
      <c r="W13" s="6"/>
      <c r="X13" s="6"/>
      <c r="Y13" s="138" t="str">
        <f>Data!B15</f>
        <v>Belarus</v>
      </c>
      <c r="Z13" s="14" t="s">
        <v>135</v>
      </c>
      <c r="AA13" s="6"/>
      <c r="AB13" s="6"/>
      <c r="AC13" s="6"/>
    </row>
    <row r="14" spans="1:29" ht="13.5" customHeight="1" x14ac:dyDescent="0.35">
      <c r="A14" s="16">
        <v>8</v>
      </c>
      <c r="B14" s="21" t="s">
        <v>171</v>
      </c>
      <c r="C14" s="22">
        <f>VLOOKUP($C$4+2,Data!$A$6:$VD$151,2+$C$6*82-82+A14-2)</f>
        <v>0</v>
      </c>
      <c r="D14" s="23">
        <f t="shared" si="0"/>
        <v>0</v>
      </c>
      <c r="E14" s="19">
        <f t="shared" si="1"/>
        <v>8.0000000000000007E-5</v>
      </c>
      <c r="F14" s="24">
        <f t="shared" si="2"/>
        <v>74</v>
      </c>
      <c r="G14" s="19"/>
      <c r="H14" s="19" t="str">
        <f t="shared" si="3"/>
        <v>Yarriambiak</v>
      </c>
      <c r="I14" s="19">
        <f t="shared" si="4"/>
        <v>0</v>
      </c>
      <c r="J14" s="6"/>
      <c r="K14" s="20"/>
      <c r="L14" s="20"/>
      <c r="M14" s="7"/>
      <c r="N14" s="7"/>
      <c r="O14" s="7"/>
      <c r="P14" s="7"/>
      <c r="Q14" s="7"/>
      <c r="R14" s="7"/>
      <c r="W14" s="6"/>
      <c r="X14" s="6"/>
      <c r="Y14" s="138" t="str">
        <f>Data!B16</f>
        <v>Belgium</v>
      </c>
      <c r="Z14" s="14" t="s">
        <v>172</v>
      </c>
      <c r="AA14" s="6"/>
      <c r="AB14" s="6"/>
      <c r="AC14" s="6"/>
    </row>
    <row r="15" spans="1:29" ht="13.5" customHeight="1" x14ac:dyDescent="0.35">
      <c r="A15" s="16">
        <v>9</v>
      </c>
      <c r="B15" s="21" t="s">
        <v>133</v>
      </c>
      <c r="C15" s="22">
        <f>VLOOKUP($C$4+2,Data!$A$6:$VD$151,2+$C$6*82-82+A15-2)</f>
        <v>0</v>
      </c>
      <c r="D15" s="23">
        <f t="shared" si="0"/>
        <v>0</v>
      </c>
      <c r="E15" s="19">
        <f t="shared" si="1"/>
        <v>9.0000000000000006E-5</v>
      </c>
      <c r="F15" s="24">
        <f t="shared" si="2"/>
        <v>73</v>
      </c>
      <c r="G15" s="19"/>
      <c r="H15" s="19" t="str">
        <f t="shared" si="3"/>
        <v>Yarra Ranges</v>
      </c>
      <c r="I15" s="19">
        <f t="shared" si="4"/>
        <v>0</v>
      </c>
      <c r="J15" s="6"/>
      <c r="K15" s="20"/>
      <c r="L15" s="20"/>
      <c r="M15" s="7"/>
      <c r="N15" s="7"/>
      <c r="O15" s="7"/>
      <c r="P15" s="7"/>
      <c r="Q15" s="7"/>
      <c r="R15" s="7"/>
      <c r="W15" s="6"/>
      <c r="X15" s="6"/>
      <c r="Y15" s="138" t="str">
        <f>Data!B17</f>
        <v>Bhutan</v>
      </c>
      <c r="Z15" s="14" t="s">
        <v>173</v>
      </c>
      <c r="AA15" s="6"/>
      <c r="AB15" s="6"/>
      <c r="AC15" s="6"/>
    </row>
    <row r="16" spans="1:29" ht="13.5" customHeight="1" x14ac:dyDescent="0.35">
      <c r="A16" s="16">
        <v>10</v>
      </c>
      <c r="B16" s="21" t="s">
        <v>163</v>
      </c>
      <c r="C16" s="22">
        <f>VLOOKUP($C$4+2,Data!$A$6:$VD$151,2+$C$6*82-82+A16-2)</f>
        <v>0</v>
      </c>
      <c r="D16" s="23">
        <f t="shared" si="0"/>
        <v>0</v>
      </c>
      <c r="E16" s="19">
        <f t="shared" si="1"/>
        <v>1E-4</v>
      </c>
      <c r="F16" s="24">
        <f t="shared" si="2"/>
        <v>72</v>
      </c>
      <c r="G16" s="19"/>
      <c r="H16" s="19" t="str">
        <f t="shared" si="3"/>
        <v>Yarra</v>
      </c>
      <c r="I16" s="19">
        <f t="shared" si="4"/>
        <v>0</v>
      </c>
      <c r="J16" s="6"/>
      <c r="K16" s="6"/>
      <c r="L16" s="6"/>
      <c r="W16" s="6"/>
      <c r="X16" s="6"/>
      <c r="Y16" s="138" t="str">
        <f>Data!B18</f>
        <v>Bosnia</v>
      </c>
      <c r="Z16" s="14" t="s">
        <v>174</v>
      </c>
      <c r="AA16" s="6"/>
      <c r="AB16" s="6"/>
      <c r="AC16" s="6"/>
    </row>
    <row r="17" spans="1:29" ht="13.5" customHeight="1" x14ac:dyDescent="0.35">
      <c r="A17" s="16">
        <v>11</v>
      </c>
      <c r="B17" s="21" t="s">
        <v>134</v>
      </c>
      <c r="C17" s="22">
        <f>VLOOKUP($C$4+2,Data!$A$6:$VD$151,2+$C$6*82-82+A17-2)</f>
        <v>0</v>
      </c>
      <c r="D17" s="23">
        <f t="shared" si="0"/>
        <v>0</v>
      </c>
      <c r="E17" s="19">
        <f t="shared" si="1"/>
        <v>1.1E-4</v>
      </c>
      <c r="F17" s="24">
        <f t="shared" si="2"/>
        <v>71</v>
      </c>
      <c r="G17" s="19"/>
      <c r="H17" s="19" t="str">
        <f t="shared" si="3"/>
        <v>Wodonga</v>
      </c>
      <c r="I17" s="19">
        <f t="shared" si="4"/>
        <v>0</v>
      </c>
      <c r="J17" s="6"/>
      <c r="K17" s="6"/>
      <c r="L17" s="6"/>
      <c r="W17" s="6"/>
      <c r="X17" s="6"/>
      <c r="Y17" s="138" t="str">
        <f>Data!B19</f>
        <v>Botswana</v>
      </c>
      <c r="Z17" s="14" t="s">
        <v>136</v>
      </c>
      <c r="AA17" s="6"/>
      <c r="AB17" s="6"/>
      <c r="AC17" s="6"/>
    </row>
    <row r="18" spans="1:29" ht="13.5" customHeight="1" x14ac:dyDescent="0.35">
      <c r="A18" s="16">
        <v>12</v>
      </c>
      <c r="B18" s="21" t="s">
        <v>135</v>
      </c>
      <c r="C18" s="22">
        <f>VLOOKUP($C$4+2,Data!$A$6:$VD$151,2+$C$6*82-82+A18-2)</f>
        <v>0</v>
      </c>
      <c r="D18" s="23">
        <f t="shared" si="0"/>
        <v>0</v>
      </c>
      <c r="E18" s="19">
        <f t="shared" si="1"/>
        <v>1.2000000000000002E-4</v>
      </c>
      <c r="F18" s="24">
        <f t="shared" si="2"/>
        <v>70</v>
      </c>
      <c r="G18" s="19"/>
      <c r="H18" s="19" t="str">
        <f t="shared" si="3"/>
        <v>Whitehorse</v>
      </c>
      <c r="I18" s="19">
        <f t="shared" si="4"/>
        <v>0</v>
      </c>
      <c r="J18" s="6"/>
      <c r="K18" s="6"/>
      <c r="L18" s="6"/>
      <c r="W18" s="6"/>
      <c r="X18" s="6"/>
      <c r="Y18" s="138" t="str">
        <f>Data!B20</f>
        <v>Brazil</v>
      </c>
      <c r="Z18" s="14" t="s">
        <v>175</v>
      </c>
      <c r="AA18" s="6"/>
      <c r="AB18" s="6"/>
      <c r="AC18" s="6"/>
    </row>
    <row r="19" spans="1:29" ht="13.5" customHeight="1" x14ac:dyDescent="0.35">
      <c r="A19" s="16">
        <v>13</v>
      </c>
      <c r="B19" s="21" t="s">
        <v>172</v>
      </c>
      <c r="C19" s="22">
        <f>VLOOKUP($C$4+2,Data!$A$6:$VD$151,2+$C$6*82-82+A19-2)</f>
        <v>0</v>
      </c>
      <c r="D19" s="23">
        <f t="shared" si="0"/>
        <v>0</v>
      </c>
      <c r="E19" s="19">
        <f t="shared" si="1"/>
        <v>1.3000000000000002E-4</v>
      </c>
      <c r="F19" s="24">
        <f t="shared" si="2"/>
        <v>69</v>
      </c>
      <c r="G19" s="19"/>
      <c r="H19" s="19" t="str">
        <f t="shared" si="3"/>
        <v>West Wimmera</v>
      </c>
      <c r="I19" s="19">
        <f t="shared" si="4"/>
        <v>0</v>
      </c>
      <c r="J19" s="6"/>
      <c r="K19" s="6"/>
      <c r="L19" s="6"/>
      <c r="W19" s="6"/>
      <c r="X19" s="6"/>
      <c r="Y19" s="138" t="str">
        <f>Data!B21</f>
        <v>Brunei Darussalam</v>
      </c>
      <c r="Z19" s="14" t="s">
        <v>176</v>
      </c>
      <c r="AA19" s="6"/>
      <c r="AB19" s="6"/>
      <c r="AC19" s="6"/>
    </row>
    <row r="20" spans="1:29" ht="13.5" customHeight="1" x14ac:dyDescent="0.35">
      <c r="A20" s="16">
        <v>14</v>
      </c>
      <c r="B20" s="21" t="s">
        <v>173</v>
      </c>
      <c r="C20" s="22">
        <f>VLOOKUP($C$4+2,Data!$A$6:$VD$151,2+$C$6*82-82+A20-2)</f>
        <v>0</v>
      </c>
      <c r="D20" s="23">
        <f t="shared" si="0"/>
        <v>0</v>
      </c>
      <c r="E20" s="19">
        <f t="shared" si="1"/>
        <v>1.4000000000000001E-4</v>
      </c>
      <c r="F20" s="24">
        <f t="shared" si="2"/>
        <v>68</v>
      </c>
      <c r="G20" s="19"/>
      <c r="H20" s="19" t="str">
        <f t="shared" si="3"/>
        <v>Wellington</v>
      </c>
      <c r="I20" s="19">
        <f t="shared" si="4"/>
        <v>0</v>
      </c>
      <c r="J20" s="6"/>
      <c r="K20" s="6"/>
      <c r="L20" s="6"/>
      <c r="W20" s="6"/>
      <c r="X20" s="6"/>
      <c r="Y20" s="138" t="str">
        <f>Data!B22</f>
        <v>Bulgaria</v>
      </c>
      <c r="Z20" s="14" t="s">
        <v>177</v>
      </c>
      <c r="AA20" s="6"/>
      <c r="AB20" s="6"/>
      <c r="AC20" s="6"/>
    </row>
    <row r="21" spans="1:29" ht="13.5" customHeight="1" x14ac:dyDescent="0.35">
      <c r="A21" s="16">
        <v>15</v>
      </c>
      <c r="B21" s="21" t="s">
        <v>174</v>
      </c>
      <c r="C21" s="22">
        <f>VLOOKUP($C$4+2,Data!$A$6:$VD$151,2+$C$6*82-82+A21-2)</f>
        <v>0</v>
      </c>
      <c r="D21" s="23">
        <f t="shared" si="0"/>
        <v>0</v>
      </c>
      <c r="E21" s="19">
        <f t="shared" si="1"/>
        <v>1.5000000000000001E-4</v>
      </c>
      <c r="F21" s="24">
        <f t="shared" si="2"/>
        <v>67</v>
      </c>
      <c r="G21" s="19"/>
      <c r="H21" s="19" t="str">
        <f t="shared" si="3"/>
        <v>Warrnambool</v>
      </c>
      <c r="I21" s="19">
        <f t="shared" si="4"/>
        <v>0</v>
      </c>
      <c r="J21" s="6"/>
      <c r="K21" s="6"/>
      <c r="L21" s="6"/>
      <c r="W21" s="6"/>
      <c r="X21" s="6"/>
      <c r="Y21" s="138" t="str">
        <f>Data!B23</f>
        <v>Burundi</v>
      </c>
      <c r="Z21" s="14" t="s">
        <v>137</v>
      </c>
      <c r="AA21" s="6"/>
      <c r="AB21" s="6"/>
      <c r="AC21" s="6"/>
    </row>
    <row r="22" spans="1:29" ht="13.5" customHeight="1" x14ac:dyDescent="0.35">
      <c r="A22" s="16">
        <v>16</v>
      </c>
      <c r="B22" s="21" t="s">
        <v>136</v>
      </c>
      <c r="C22" s="22">
        <f>VLOOKUP($C$4+2,Data!$A$6:$VD$151,2+$C$6*82-82+A22-2)</f>
        <v>3</v>
      </c>
      <c r="D22" s="23">
        <f t="shared" si="0"/>
        <v>16.666666666666664</v>
      </c>
      <c r="E22" s="19">
        <f t="shared" si="1"/>
        <v>3.0001600000000002</v>
      </c>
      <c r="F22" s="24">
        <f t="shared" si="2"/>
        <v>5</v>
      </c>
      <c r="G22" s="19"/>
      <c r="H22" s="19" t="str">
        <f t="shared" si="3"/>
        <v>Wangaratta</v>
      </c>
      <c r="I22" s="19">
        <f t="shared" si="4"/>
        <v>0</v>
      </c>
      <c r="J22" s="6"/>
      <c r="K22" s="6"/>
      <c r="L22" s="6"/>
      <c r="W22" s="6"/>
      <c r="X22" s="6"/>
      <c r="Y22" s="138" t="str">
        <f>Data!B24</f>
        <v>Cambodia</v>
      </c>
      <c r="Z22" s="14" t="s">
        <v>178</v>
      </c>
      <c r="AA22" s="6"/>
      <c r="AB22" s="6"/>
      <c r="AC22" s="6"/>
    </row>
    <row r="23" spans="1:29" ht="13.5" customHeight="1" x14ac:dyDescent="0.35">
      <c r="A23" s="16">
        <v>17</v>
      </c>
      <c r="B23" s="21" t="s">
        <v>175</v>
      </c>
      <c r="C23" s="22">
        <f>VLOOKUP($C$4+2,Data!$A$6:$VD$151,2+$C$6*82-82+A23-2)</f>
        <v>0</v>
      </c>
      <c r="D23" s="23">
        <f t="shared" si="0"/>
        <v>0</v>
      </c>
      <c r="E23" s="19">
        <f t="shared" si="1"/>
        <v>1.7000000000000001E-4</v>
      </c>
      <c r="F23" s="24">
        <f t="shared" si="2"/>
        <v>66</v>
      </c>
      <c r="G23" s="19"/>
      <c r="H23" s="19" t="str">
        <f t="shared" si="3"/>
        <v>Towong</v>
      </c>
      <c r="I23" s="19">
        <f t="shared" si="4"/>
        <v>0</v>
      </c>
      <c r="J23" s="6"/>
      <c r="K23" s="6"/>
      <c r="L23" s="6"/>
      <c r="W23" s="6"/>
      <c r="X23" s="6"/>
      <c r="Y23" s="138" t="str">
        <f>Data!B25</f>
        <v>Canada</v>
      </c>
      <c r="Z23" s="14" t="s">
        <v>138</v>
      </c>
      <c r="AA23" s="6"/>
      <c r="AB23" s="6"/>
      <c r="AC23" s="6"/>
    </row>
    <row r="24" spans="1:29" ht="13.5" customHeight="1" x14ac:dyDescent="0.35">
      <c r="A24" s="16">
        <v>18</v>
      </c>
      <c r="B24" s="21" t="s">
        <v>176</v>
      </c>
      <c r="C24" s="22">
        <f>VLOOKUP($C$4+2,Data!$A$6:$VD$151,2+$C$6*82-82+A24-2)</f>
        <v>0</v>
      </c>
      <c r="D24" s="23">
        <f t="shared" si="0"/>
        <v>0</v>
      </c>
      <c r="E24" s="19">
        <f t="shared" si="1"/>
        <v>1.8000000000000001E-4</v>
      </c>
      <c r="F24" s="24">
        <f t="shared" si="2"/>
        <v>65</v>
      </c>
      <c r="G24" s="19"/>
      <c r="H24" s="19" t="str">
        <f t="shared" si="3"/>
        <v>Swan Hill</v>
      </c>
      <c r="I24" s="19">
        <f t="shared" si="4"/>
        <v>0</v>
      </c>
      <c r="J24" s="6"/>
      <c r="K24" s="6"/>
      <c r="L24" s="6"/>
      <c r="W24" s="6"/>
      <c r="X24" s="6"/>
      <c r="Y24" s="138" t="str">
        <f>Data!B26</f>
        <v>Chile</v>
      </c>
      <c r="Z24" s="14" t="s">
        <v>179</v>
      </c>
      <c r="AA24" s="6"/>
      <c r="AB24" s="6"/>
      <c r="AC24" s="6"/>
    </row>
    <row r="25" spans="1:29" ht="13.5" customHeight="1" x14ac:dyDescent="0.35">
      <c r="A25" s="16">
        <v>19</v>
      </c>
      <c r="B25" s="21" t="s">
        <v>177</v>
      </c>
      <c r="C25" s="22">
        <f>VLOOKUP($C$4+2,Data!$A$6:$VD$151,2+$C$6*82-82+A25-2)</f>
        <v>0</v>
      </c>
      <c r="D25" s="23">
        <f t="shared" si="0"/>
        <v>0</v>
      </c>
      <c r="E25" s="19">
        <f t="shared" si="1"/>
        <v>1.9000000000000001E-4</v>
      </c>
      <c r="F25" s="24">
        <f t="shared" si="2"/>
        <v>64</v>
      </c>
      <c r="G25" s="19"/>
      <c r="H25" s="19" t="str">
        <f t="shared" si="3"/>
        <v>Surf Coast</v>
      </c>
      <c r="I25" s="19">
        <f t="shared" si="4"/>
        <v>0</v>
      </c>
      <c r="J25" s="6"/>
      <c r="K25" s="6"/>
      <c r="L25" s="6"/>
      <c r="W25" s="6"/>
      <c r="X25" s="6"/>
      <c r="Y25" s="138" t="str">
        <f>Data!B27</f>
        <v>China</v>
      </c>
      <c r="Z25" s="14" t="s">
        <v>139</v>
      </c>
      <c r="AA25" s="6"/>
      <c r="AB25" s="6"/>
      <c r="AC25" s="6"/>
    </row>
    <row r="26" spans="1:29" ht="13.5" customHeight="1" x14ac:dyDescent="0.35">
      <c r="A26" s="16">
        <v>20</v>
      </c>
      <c r="B26" s="21" t="s">
        <v>137</v>
      </c>
      <c r="C26" s="22">
        <f>VLOOKUP($C$4+2,Data!$A$6:$VD$151,2+$C$6*82-82+A26-2)</f>
        <v>0</v>
      </c>
      <c r="D26" s="23">
        <f t="shared" si="0"/>
        <v>0</v>
      </c>
      <c r="E26" s="19">
        <f t="shared" si="1"/>
        <v>2.0000000000000001E-4</v>
      </c>
      <c r="F26" s="24">
        <f t="shared" si="2"/>
        <v>63</v>
      </c>
      <c r="G26" s="19"/>
      <c r="H26" s="19" t="str">
        <f t="shared" si="3"/>
        <v>Strathbogie</v>
      </c>
      <c r="I26" s="19">
        <f t="shared" si="4"/>
        <v>0</v>
      </c>
      <c r="J26" s="6"/>
      <c r="K26" s="6"/>
      <c r="L26" s="6"/>
      <c r="W26" s="6"/>
      <c r="X26" s="6"/>
      <c r="Y26" s="138" t="str">
        <f>Data!B28</f>
        <v>Colombia</v>
      </c>
      <c r="Z26" s="14" t="s">
        <v>180</v>
      </c>
      <c r="AA26" s="6"/>
      <c r="AB26" s="6"/>
      <c r="AC26" s="6"/>
    </row>
    <row r="27" spans="1:29" ht="13.5" customHeight="1" x14ac:dyDescent="0.35">
      <c r="A27" s="16">
        <v>21</v>
      </c>
      <c r="B27" s="21" t="s">
        <v>178</v>
      </c>
      <c r="C27" s="22">
        <f>VLOOKUP($C$4+2,Data!$A$6:$VD$151,2+$C$6*82-82+A27-2)</f>
        <v>0</v>
      </c>
      <c r="D27" s="23">
        <f t="shared" si="0"/>
        <v>0</v>
      </c>
      <c r="E27" s="19">
        <f t="shared" si="1"/>
        <v>2.1000000000000001E-4</v>
      </c>
      <c r="F27" s="24">
        <f t="shared" si="2"/>
        <v>62</v>
      </c>
      <c r="G27" s="19"/>
      <c r="H27" s="19" t="str">
        <f t="shared" si="3"/>
        <v>Stonnington</v>
      </c>
      <c r="I27" s="19">
        <f t="shared" si="4"/>
        <v>0</v>
      </c>
      <c r="J27" s="6"/>
      <c r="K27" s="6"/>
      <c r="L27" s="6"/>
      <c r="W27" s="6"/>
      <c r="X27" s="6"/>
      <c r="Y27" s="138" t="str">
        <f>Data!B29</f>
        <v>Congo, Democratic Republic of</v>
      </c>
      <c r="Z27" s="14" t="s">
        <v>181</v>
      </c>
      <c r="AA27" s="6"/>
      <c r="AB27" s="6"/>
      <c r="AC27" s="6"/>
    </row>
    <row r="28" spans="1:29" ht="13.5" customHeight="1" x14ac:dyDescent="0.35">
      <c r="A28" s="16">
        <v>22</v>
      </c>
      <c r="B28" s="21" t="s">
        <v>138</v>
      </c>
      <c r="C28" s="22">
        <f>VLOOKUP($C$4+2,Data!$A$6:$VD$151,2+$C$6*82-82+A28-2)</f>
        <v>0</v>
      </c>
      <c r="D28" s="23">
        <f t="shared" si="0"/>
        <v>0</v>
      </c>
      <c r="E28" s="19">
        <f t="shared" si="1"/>
        <v>2.2000000000000001E-4</v>
      </c>
      <c r="F28" s="24">
        <f t="shared" si="2"/>
        <v>61</v>
      </c>
      <c r="G28" s="19"/>
      <c r="H28" s="19" t="str">
        <f t="shared" si="3"/>
        <v>S. Grampians</v>
      </c>
      <c r="I28" s="19">
        <f t="shared" si="4"/>
        <v>0</v>
      </c>
      <c r="J28" s="6"/>
      <c r="K28" s="6"/>
      <c r="L28" s="6"/>
      <c r="W28" s="6"/>
      <c r="X28" s="6"/>
      <c r="Y28" s="138" t="str">
        <f>Data!B30</f>
        <v>Congo, Republic of</v>
      </c>
      <c r="Z28" s="14" t="s">
        <v>140</v>
      </c>
      <c r="AA28" s="6"/>
      <c r="AB28" s="6"/>
      <c r="AC28" s="6"/>
    </row>
    <row r="29" spans="1:29" ht="13.5" customHeight="1" x14ac:dyDescent="0.35">
      <c r="A29" s="16">
        <v>23</v>
      </c>
      <c r="B29" s="21" t="s">
        <v>179</v>
      </c>
      <c r="C29" s="22">
        <f>VLOOKUP($C$4+2,Data!$A$6:$VD$151,2+$C$6*82-82+A29-2)</f>
        <v>0</v>
      </c>
      <c r="D29" s="23">
        <f t="shared" si="0"/>
        <v>0</v>
      </c>
      <c r="E29" s="19">
        <f t="shared" si="1"/>
        <v>2.3000000000000001E-4</v>
      </c>
      <c r="F29" s="24">
        <f t="shared" si="2"/>
        <v>60</v>
      </c>
      <c r="G29" s="19"/>
      <c r="H29" s="19" t="str">
        <f t="shared" si="3"/>
        <v>South Gippsland</v>
      </c>
      <c r="I29" s="19">
        <f t="shared" si="4"/>
        <v>0</v>
      </c>
      <c r="J29" s="6"/>
      <c r="K29" s="6"/>
      <c r="L29" s="6"/>
      <c r="W29" s="6"/>
      <c r="X29" s="6"/>
      <c r="Y29" s="138" t="str">
        <f>Data!B31</f>
        <v>Cook Islands</v>
      </c>
      <c r="Z29" s="14" t="s">
        <v>130</v>
      </c>
      <c r="AA29" s="6"/>
      <c r="AB29" s="6"/>
      <c r="AC29" s="6"/>
    </row>
    <row r="30" spans="1:29" ht="13.5" customHeight="1" x14ac:dyDescent="0.35">
      <c r="A30" s="16">
        <v>24</v>
      </c>
      <c r="B30" s="21" t="s">
        <v>139</v>
      </c>
      <c r="C30" s="22">
        <f>VLOOKUP($C$4+2,Data!$A$6:$VD$151,2+$C$6*82-82+A30-2)</f>
        <v>0</v>
      </c>
      <c r="D30" s="23">
        <f t="shared" si="0"/>
        <v>0</v>
      </c>
      <c r="E30" s="19">
        <f t="shared" si="1"/>
        <v>2.4000000000000003E-4</v>
      </c>
      <c r="F30" s="24">
        <f t="shared" si="2"/>
        <v>59</v>
      </c>
      <c r="G30" s="19"/>
      <c r="H30" s="19" t="str">
        <f t="shared" si="3"/>
        <v>Queenscliffe (B)</v>
      </c>
      <c r="I30" s="19">
        <f t="shared" si="4"/>
        <v>0</v>
      </c>
      <c r="J30" s="6"/>
      <c r="K30" s="6"/>
      <c r="L30" s="6"/>
      <c r="W30" s="6"/>
      <c r="X30" s="6"/>
      <c r="Y30" s="138" t="str">
        <f>Data!B32</f>
        <v>Cote d'Ivoire</v>
      </c>
      <c r="Z30" s="14" t="s">
        <v>141</v>
      </c>
      <c r="AA30" s="6"/>
      <c r="AB30" s="6"/>
      <c r="AC30" s="6"/>
    </row>
    <row r="31" spans="1:29" ht="13.5" customHeight="1" x14ac:dyDescent="0.35">
      <c r="A31" s="16">
        <v>25</v>
      </c>
      <c r="B31" s="21" t="s">
        <v>180</v>
      </c>
      <c r="C31" s="22">
        <f>VLOOKUP($C$4+2,Data!$A$6:$VD$151,2+$C$6*82-82+A31-2)</f>
        <v>0</v>
      </c>
      <c r="D31" s="23">
        <f t="shared" si="0"/>
        <v>0</v>
      </c>
      <c r="E31" s="19">
        <f t="shared" si="1"/>
        <v>2.5000000000000001E-4</v>
      </c>
      <c r="F31" s="24">
        <f t="shared" si="2"/>
        <v>58</v>
      </c>
      <c r="G31" s="19"/>
      <c r="H31" s="19" t="str">
        <f t="shared" si="3"/>
        <v>Pyrenees</v>
      </c>
      <c r="I31" s="19">
        <f t="shared" si="4"/>
        <v>0</v>
      </c>
      <c r="J31" s="6"/>
      <c r="K31" s="6"/>
      <c r="L31" s="6"/>
      <c r="W31" s="6"/>
      <c r="X31" s="6"/>
      <c r="Y31" s="138" t="str">
        <f>Data!B33</f>
        <v>Croatia</v>
      </c>
      <c r="Z31" s="14" t="s">
        <v>142</v>
      </c>
      <c r="AA31" s="6"/>
      <c r="AB31" s="6"/>
      <c r="AC31" s="6"/>
    </row>
    <row r="32" spans="1:29" ht="13.5" customHeight="1" x14ac:dyDescent="0.35">
      <c r="A32" s="16">
        <v>26</v>
      </c>
      <c r="B32" s="21" t="s">
        <v>181</v>
      </c>
      <c r="C32" s="22">
        <f>VLOOKUP($C$4+2,Data!$A$6:$VD$151,2+$C$6*82-82+A32-2)</f>
        <v>0</v>
      </c>
      <c r="D32" s="23">
        <f t="shared" si="0"/>
        <v>0</v>
      </c>
      <c r="E32" s="19">
        <f t="shared" si="1"/>
        <v>2.6000000000000003E-4</v>
      </c>
      <c r="F32" s="24">
        <f t="shared" si="2"/>
        <v>57</v>
      </c>
      <c r="G32" s="19"/>
      <c r="H32" s="19" t="str">
        <f t="shared" si="3"/>
        <v>Port Phillip</v>
      </c>
      <c r="I32" s="19">
        <f t="shared" si="4"/>
        <v>0</v>
      </c>
      <c r="J32" s="6"/>
      <c r="K32" s="6"/>
      <c r="L32" s="6"/>
      <c r="W32" s="6"/>
      <c r="X32" s="6"/>
      <c r="Y32" s="138" t="str">
        <f>Data!B34</f>
        <v>Cyprus</v>
      </c>
      <c r="Z32" s="14" t="s">
        <v>182</v>
      </c>
      <c r="AA32" s="6"/>
      <c r="AB32" s="6"/>
      <c r="AC32" s="6"/>
    </row>
    <row r="33" spans="1:29" ht="13.5" customHeight="1" x14ac:dyDescent="0.35">
      <c r="A33" s="16">
        <v>27</v>
      </c>
      <c r="B33" s="21" t="s">
        <v>140</v>
      </c>
      <c r="C33" s="22">
        <f>VLOOKUP($C$4+2,Data!$A$6:$VD$151,2+$C$6*82-82+A33-2)</f>
        <v>0</v>
      </c>
      <c r="D33" s="23">
        <f t="shared" si="0"/>
        <v>0</v>
      </c>
      <c r="E33" s="19">
        <f t="shared" si="1"/>
        <v>2.7E-4</v>
      </c>
      <c r="F33" s="24">
        <f t="shared" si="2"/>
        <v>56</v>
      </c>
      <c r="G33" s="19"/>
      <c r="H33" s="19" t="str">
        <f t="shared" si="3"/>
        <v>Northern Grampians</v>
      </c>
      <c r="I33" s="19">
        <f t="shared" si="4"/>
        <v>0</v>
      </c>
      <c r="J33" s="6"/>
      <c r="K33" s="6"/>
      <c r="L33" s="6"/>
      <c r="W33" s="6"/>
      <c r="X33" s="6"/>
      <c r="Y33" s="138" t="str">
        <f>Data!B35</f>
        <v>Czechia</v>
      </c>
      <c r="Z33" s="14" t="s">
        <v>183</v>
      </c>
      <c r="AA33" s="6"/>
      <c r="AB33" s="6"/>
      <c r="AC33" s="6"/>
    </row>
    <row r="34" spans="1:29" ht="13.5" customHeight="1" x14ac:dyDescent="0.35">
      <c r="A34" s="16">
        <v>28</v>
      </c>
      <c r="B34" s="21" t="s">
        <v>130</v>
      </c>
      <c r="C34" s="22">
        <f>VLOOKUP($C$4+2,Data!$A$6:$VD$151,2+$C$6*82-82+A34-2)</f>
        <v>0</v>
      </c>
      <c r="D34" s="23">
        <f t="shared" si="0"/>
        <v>0</v>
      </c>
      <c r="E34" s="19">
        <f t="shared" si="1"/>
        <v>2.8000000000000003E-4</v>
      </c>
      <c r="F34" s="24">
        <f t="shared" si="2"/>
        <v>55</v>
      </c>
      <c r="G34" s="19"/>
      <c r="H34" s="19" t="str">
        <f t="shared" si="3"/>
        <v>Nillumbik</v>
      </c>
      <c r="I34" s="19">
        <f t="shared" si="4"/>
        <v>0</v>
      </c>
      <c r="J34" s="6"/>
      <c r="K34" s="6"/>
      <c r="L34" s="6"/>
      <c r="W34" s="6"/>
      <c r="X34" s="6"/>
      <c r="Y34" s="138" t="str">
        <f>Data!B36</f>
        <v>Denmark</v>
      </c>
      <c r="Z34" s="14" t="s">
        <v>143</v>
      </c>
      <c r="AA34" s="6"/>
      <c r="AB34" s="6"/>
      <c r="AC34" s="6"/>
    </row>
    <row r="35" spans="1:29" ht="13.5" customHeight="1" x14ac:dyDescent="0.35">
      <c r="A35" s="16">
        <v>29</v>
      </c>
      <c r="B35" s="21" t="s">
        <v>141</v>
      </c>
      <c r="C35" s="22">
        <f>VLOOKUP($C$4+2,Data!$A$6:$VD$151,2+$C$6*82-82+A35-2)</f>
        <v>0</v>
      </c>
      <c r="D35" s="23">
        <f t="shared" si="0"/>
        <v>0</v>
      </c>
      <c r="E35" s="19">
        <f t="shared" si="1"/>
        <v>2.9E-4</v>
      </c>
      <c r="F35" s="24">
        <f t="shared" si="2"/>
        <v>54</v>
      </c>
      <c r="G35" s="19"/>
      <c r="H35" s="19" t="str">
        <f t="shared" si="3"/>
        <v>Murrindindi</v>
      </c>
      <c r="I35" s="19">
        <f t="shared" si="4"/>
        <v>0</v>
      </c>
      <c r="J35" s="6"/>
      <c r="K35" s="6"/>
      <c r="L35" s="6"/>
      <c r="W35" s="6"/>
      <c r="X35" s="6"/>
      <c r="Y35" s="138" t="str">
        <f>Data!B37</f>
        <v>Ecuador</v>
      </c>
      <c r="Z35" s="14" t="s">
        <v>164</v>
      </c>
      <c r="AA35" s="6"/>
      <c r="AB35" s="6"/>
      <c r="AC35" s="6"/>
    </row>
    <row r="36" spans="1:29" ht="13.5" customHeight="1" x14ac:dyDescent="0.35">
      <c r="A36" s="16">
        <v>30</v>
      </c>
      <c r="B36" s="21" t="s">
        <v>142</v>
      </c>
      <c r="C36" s="22">
        <f>VLOOKUP($C$4+2,Data!$A$6:$VD$151,2+$C$6*82-82+A36-2)</f>
        <v>0</v>
      </c>
      <c r="D36" s="23">
        <f t="shared" si="0"/>
        <v>0</v>
      </c>
      <c r="E36" s="19">
        <f t="shared" si="1"/>
        <v>3.0000000000000003E-4</v>
      </c>
      <c r="F36" s="24">
        <f t="shared" si="2"/>
        <v>53</v>
      </c>
      <c r="G36" s="19"/>
      <c r="H36" s="19" t="str">
        <f t="shared" si="3"/>
        <v>Moyne</v>
      </c>
      <c r="I36" s="19">
        <f t="shared" si="4"/>
        <v>0</v>
      </c>
      <c r="J36" s="6"/>
      <c r="K36" s="6"/>
      <c r="L36" s="6"/>
      <c r="W36" s="6"/>
      <c r="X36" s="6"/>
      <c r="Y36" s="138" t="str">
        <f>Data!B38</f>
        <v>Egypt</v>
      </c>
      <c r="Z36" s="14" t="s">
        <v>144</v>
      </c>
      <c r="AA36" s="6"/>
      <c r="AB36" s="6"/>
      <c r="AC36" s="6"/>
    </row>
    <row r="37" spans="1:29" ht="13.5" customHeight="1" x14ac:dyDescent="0.35">
      <c r="A37" s="16">
        <v>31</v>
      </c>
      <c r="B37" s="21" t="s">
        <v>182</v>
      </c>
      <c r="C37" s="22">
        <f>VLOOKUP($C$4+2,Data!$A$6:$VD$151,2+$C$6*82-82+A37-2)</f>
        <v>0</v>
      </c>
      <c r="D37" s="23">
        <f t="shared" si="0"/>
        <v>0</v>
      </c>
      <c r="E37" s="19">
        <f t="shared" si="1"/>
        <v>3.1E-4</v>
      </c>
      <c r="F37" s="24">
        <f t="shared" si="2"/>
        <v>52</v>
      </c>
      <c r="G37" s="19"/>
      <c r="H37" s="19" t="str">
        <f t="shared" si="3"/>
        <v>Mount Alexander</v>
      </c>
      <c r="I37" s="19">
        <f t="shared" si="4"/>
        <v>0</v>
      </c>
      <c r="J37" s="6"/>
      <c r="K37" s="6"/>
      <c r="L37" s="6"/>
      <c r="W37" s="6"/>
      <c r="X37" s="6"/>
      <c r="Y37" s="138" t="str">
        <f>Data!B39</f>
        <v>El Salvador</v>
      </c>
      <c r="Z37" s="14" t="s">
        <v>184</v>
      </c>
      <c r="AA37" s="6"/>
      <c r="AB37" s="6"/>
      <c r="AC37" s="6"/>
    </row>
    <row r="38" spans="1:29" ht="13.5" customHeight="1" x14ac:dyDescent="0.35">
      <c r="A38" s="16">
        <v>32</v>
      </c>
      <c r="B38" s="21" t="s">
        <v>183</v>
      </c>
      <c r="C38" s="22">
        <f>VLOOKUP($C$4+2,Data!$A$6:$VD$151,2+$C$6*82-82+A38-2)</f>
        <v>0</v>
      </c>
      <c r="D38" s="23">
        <f t="shared" si="0"/>
        <v>0</v>
      </c>
      <c r="E38" s="19">
        <f t="shared" si="1"/>
        <v>3.2000000000000003E-4</v>
      </c>
      <c r="F38" s="24">
        <f t="shared" si="2"/>
        <v>51</v>
      </c>
      <c r="G38" s="19"/>
      <c r="H38" s="19" t="str">
        <f t="shared" si="3"/>
        <v>Mornington Peninsula</v>
      </c>
      <c r="I38" s="19">
        <f t="shared" si="4"/>
        <v>0</v>
      </c>
      <c r="J38" s="6"/>
      <c r="K38" s="6"/>
      <c r="L38" s="6"/>
      <c r="W38" s="6"/>
      <c r="X38" s="6"/>
      <c r="Y38" s="138" t="str">
        <f>Data!B40</f>
        <v>England</v>
      </c>
      <c r="Z38" s="14" t="s">
        <v>145</v>
      </c>
      <c r="AA38" s="6"/>
      <c r="AB38" s="6"/>
      <c r="AC38" s="6"/>
    </row>
    <row r="39" spans="1:29" ht="13.5" customHeight="1" x14ac:dyDescent="0.35">
      <c r="A39" s="16">
        <v>33</v>
      </c>
      <c r="B39" s="21" t="s">
        <v>143</v>
      </c>
      <c r="C39" s="22">
        <f>VLOOKUP($C$4+2,Data!$A$6:$VD$151,2+$C$6*82-82+A39-2)</f>
        <v>0</v>
      </c>
      <c r="D39" s="23">
        <f t="shared" si="0"/>
        <v>0</v>
      </c>
      <c r="E39" s="19">
        <f t="shared" si="1"/>
        <v>3.3000000000000005E-4</v>
      </c>
      <c r="F39" s="24">
        <f t="shared" si="2"/>
        <v>50</v>
      </c>
      <c r="G39" s="19"/>
      <c r="H39" s="19" t="str">
        <f t="shared" si="3"/>
        <v>Moreland</v>
      </c>
      <c r="I39" s="19">
        <f t="shared" si="4"/>
        <v>0</v>
      </c>
      <c r="J39" s="6"/>
      <c r="K39" s="6"/>
      <c r="L39" s="6"/>
      <c r="W39" s="6"/>
      <c r="X39" s="6"/>
      <c r="Y39" s="138" t="str">
        <f>Data!B41</f>
        <v>Eritrea</v>
      </c>
      <c r="Z39" s="14" t="s">
        <v>146</v>
      </c>
      <c r="AA39" s="6"/>
      <c r="AB39" s="6"/>
      <c r="AC39" s="6"/>
    </row>
    <row r="40" spans="1:29" ht="13.5" customHeight="1" x14ac:dyDescent="0.35">
      <c r="A40" s="16">
        <v>34</v>
      </c>
      <c r="B40" s="21" t="s">
        <v>164</v>
      </c>
      <c r="C40" s="22">
        <f>VLOOKUP($C$4+2,Data!$A$6:$VD$151,2+$C$6*82-82+A40-2)</f>
        <v>0</v>
      </c>
      <c r="D40" s="23">
        <f t="shared" si="0"/>
        <v>0</v>
      </c>
      <c r="E40" s="19">
        <f t="shared" si="1"/>
        <v>3.4000000000000002E-4</v>
      </c>
      <c r="F40" s="24">
        <f t="shared" si="2"/>
        <v>49</v>
      </c>
      <c r="G40" s="19"/>
      <c r="H40" s="19" t="str">
        <f t="shared" si="3"/>
        <v>Moorabool</v>
      </c>
      <c r="I40" s="19">
        <f t="shared" si="4"/>
        <v>0</v>
      </c>
      <c r="J40" s="6"/>
      <c r="K40" s="6"/>
      <c r="L40" s="6"/>
      <c r="W40" s="6"/>
      <c r="X40" s="6"/>
      <c r="Y40" s="138" t="str">
        <f>Data!B42</f>
        <v>Estonia</v>
      </c>
      <c r="Z40" s="14" t="s">
        <v>147</v>
      </c>
      <c r="AA40" s="6"/>
      <c r="AB40" s="6"/>
      <c r="AC40" s="6"/>
    </row>
    <row r="41" spans="1:29" ht="13.5" customHeight="1" x14ac:dyDescent="0.35">
      <c r="A41" s="16">
        <v>35</v>
      </c>
      <c r="B41" s="21" t="s">
        <v>144</v>
      </c>
      <c r="C41" s="22">
        <f>VLOOKUP($C$4+2,Data!$A$6:$VD$151,2+$C$6*82-82+A41-2)</f>
        <v>3</v>
      </c>
      <c r="D41" s="23">
        <f t="shared" si="0"/>
        <v>16.666666666666664</v>
      </c>
      <c r="E41" s="19">
        <f t="shared" si="1"/>
        <v>3.0003500000000001</v>
      </c>
      <c r="F41" s="24">
        <f t="shared" si="2"/>
        <v>4</v>
      </c>
      <c r="G41" s="19"/>
      <c r="H41" s="19" t="str">
        <f t="shared" si="3"/>
        <v>Moonee Valley</v>
      </c>
      <c r="I41" s="19">
        <f t="shared" si="4"/>
        <v>0</v>
      </c>
      <c r="J41" s="6"/>
      <c r="K41" s="6"/>
      <c r="L41" s="6"/>
      <c r="W41" s="6"/>
      <c r="X41" s="6"/>
      <c r="Y41" s="138" t="str">
        <f>Data!B43</f>
        <v>Ethiopia</v>
      </c>
      <c r="Z41" s="14" t="s">
        <v>185</v>
      </c>
      <c r="AA41" s="6"/>
      <c r="AB41" s="6"/>
      <c r="AC41" s="6"/>
    </row>
    <row r="42" spans="1:29" ht="13.5" customHeight="1" x14ac:dyDescent="0.35">
      <c r="A42" s="16">
        <v>36</v>
      </c>
      <c r="B42" s="21" t="s">
        <v>184</v>
      </c>
      <c r="C42" s="22">
        <f>VLOOKUP($C$4+2,Data!$A$6:$VD$151,2+$C$6*82-82+A42-2)</f>
        <v>0</v>
      </c>
      <c r="D42" s="23">
        <f t="shared" si="0"/>
        <v>0</v>
      </c>
      <c r="E42" s="19">
        <f t="shared" si="1"/>
        <v>3.6000000000000002E-4</v>
      </c>
      <c r="F42" s="24">
        <f t="shared" si="2"/>
        <v>48</v>
      </c>
      <c r="G42" s="19"/>
      <c r="H42" s="19" t="str">
        <f t="shared" si="3"/>
        <v>Monash</v>
      </c>
      <c r="I42" s="19">
        <f t="shared" si="4"/>
        <v>0</v>
      </c>
      <c r="J42" s="6"/>
      <c r="K42" s="6"/>
      <c r="L42" s="6"/>
      <c r="W42" s="6"/>
      <c r="X42" s="6"/>
      <c r="Y42" s="138" t="str">
        <f>Data!B44</f>
        <v>Fiji</v>
      </c>
      <c r="Z42" s="14" t="s">
        <v>186</v>
      </c>
      <c r="AA42" s="6"/>
      <c r="AB42" s="6"/>
      <c r="AC42" s="6"/>
    </row>
    <row r="43" spans="1:29" ht="13.5" customHeight="1" x14ac:dyDescent="0.35">
      <c r="A43" s="16">
        <v>37</v>
      </c>
      <c r="B43" s="21" t="s">
        <v>145</v>
      </c>
      <c r="C43" s="22">
        <f>VLOOKUP($C$4+2,Data!$A$6:$VD$151,2+$C$6*82-82+A43-2)</f>
        <v>0</v>
      </c>
      <c r="D43" s="23">
        <f t="shared" si="0"/>
        <v>0</v>
      </c>
      <c r="E43" s="19">
        <f t="shared" si="1"/>
        <v>3.7000000000000005E-4</v>
      </c>
      <c r="F43" s="24">
        <f t="shared" si="2"/>
        <v>47</v>
      </c>
      <c r="G43" s="19"/>
      <c r="H43" s="19" t="str">
        <f t="shared" si="3"/>
        <v>Moira</v>
      </c>
      <c r="I43" s="19">
        <f t="shared" si="4"/>
        <v>0</v>
      </c>
      <c r="J43" s="6"/>
      <c r="K43" s="6"/>
      <c r="L43" s="6"/>
      <c r="W43" s="6"/>
      <c r="X43" s="6"/>
      <c r="Y43" s="138" t="str">
        <f>Data!B45</f>
        <v>Finland</v>
      </c>
      <c r="Z43" s="14" t="s">
        <v>148</v>
      </c>
      <c r="AA43" s="6"/>
      <c r="AB43" s="6"/>
      <c r="AC43" s="6"/>
    </row>
    <row r="44" spans="1:29" ht="13.5" customHeight="1" x14ac:dyDescent="0.35">
      <c r="A44" s="16">
        <v>38</v>
      </c>
      <c r="B44" s="21" t="s">
        <v>146</v>
      </c>
      <c r="C44" s="22">
        <f>VLOOKUP($C$4+2,Data!$A$6:$VD$151,2+$C$6*82-82+A44-2)</f>
        <v>0</v>
      </c>
      <c r="D44" s="23">
        <f t="shared" si="0"/>
        <v>0</v>
      </c>
      <c r="E44" s="19">
        <f t="shared" si="1"/>
        <v>3.8000000000000002E-4</v>
      </c>
      <c r="F44" s="24">
        <f t="shared" si="2"/>
        <v>46</v>
      </c>
      <c r="G44" s="19"/>
      <c r="H44" s="19" t="str">
        <f t="shared" si="3"/>
        <v>Mitchell</v>
      </c>
      <c r="I44" s="19">
        <f t="shared" si="4"/>
        <v>0</v>
      </c>
      <c r="J44" s="6"/>
      <c r="K44" s="6"/>
      <c r="L44" s="6"/>
      <c r="W44" s="6"/>
      <c r="X44" s="6"/>
      <c r="Y44" s="138" t="str">
        <f>Data!B46</f>
        <v>France</v>
      </c>
      <c r="Z44" s="14" t="s">
        <v>187</v>
      </c>
      <c r="AA44" s="6"/>
      <c r="AB44" s="6"/>
      <c r="AC44" s="6"/>
    </row>
    <row r="45" spans="1:29" ht="13.5" customHeight="1" x14ac:dyDescent="0.35">
      <c r="A45" s="16">
        <v>39</v>
      </c>
      <c r="B45" s="21" t="s">
        <v>147</v>
      </c>
      <c r="C45" s="22">
        <f>VLOOKUP($C$4+2,Data!$A$6:$VD$151,2+$C$6*82-82+A45-2)</f>
        <v>0</v>
      </c>
      <c r="D45" s="23">
        <f t="shared" si="0"/>
        <v>0</v>
      </c>
      <c r="E45" s="19">
        <f t="shared" si="1"/>
        <v>3.9000000000000005E-4</v>
      </c>
      <c r="F45" s="24">
        <f t="shared" si="2"/>
        <v>45</v>
      </c>
      <c r="G45" s="19"/>
      <c r="H45" s="19" t="str">
        <f t="shared" si="3"/>
        <v>Mildura</v>
      </c>
      <c r="I45" s="19">
        <f t="shared" si="4"/>
        <v>0</v>
      </c>
      <c r="J45" s="6"/>
      <c r="K45" s="6"/>
      <c r="L45" s="6"/>
      <c r="W45" s="6"/>
      <c r="X45" s="6"/>
      <c r="Y45" s="138" t="str">
        <f>Data!B47</f>
        <v>Gaza Strip and West Bank</v>
      </c>
      <c r="Z45" s="14" t="s">
        <v>149</v>
      </c>
      <c r="AA45" s="6"/>
      <c r="AB45" s="6"/>
      <c r="AC45" s="6"/>
    </row>
    <row r="46" spans="1:29" ht="13.5" customHeight="1" x14ac:dyDescent="0.35">
      <c r="A46" s="16">
        <v>40</v>
      </c>
      <c r="B46" s="21" t="s">
        <v>185</v>
      </c>
      <c r="C46" s="22">
        <f>VLOOKUP($C$4+2,Data!$A$6:$VD$151,2+$C$6*82-82+A46-2)</f>
        <v>0</v>
      </c>
      <c r="D46" s="23">
        <f t="shared" si="0"/>
        <v>0</v>
      </c>
      <c r="E46" s="19">
        <f t="shared" si="1"/>
        <v>4.0000000000000002E-4</v>
      </c>
      <c r="F46" s="24">
        <f t="shared" si="2"/>
        <v>44</v>
      </c>
      <c r="G46" s="19"/>
      <c r="H46" s="19" t="str">
        <f t="shared" si="3"/>
        <v>Melton</v>
      </c>
      <c r="I46" s="19">
        <f t="shared" si="4"/>
        <v>0</v>
      </c>
      <c r="J46" s="6"/>
      <c r="K46" s="6"/>
      <c r="L46" s="6"/>
      <c r="W46" s="6"/>
      <c r="X46" s="6"/>
      <c r="Y46" s="138" t="str">
        <f>Data!B48</f>
        <v>Georgia</v>
      </c>
      <c r="Z46" s="14" t="s">
        <v>150</v>
      </c>
      <c r="AA46" s="6"/>
      <c r="AB46" s="6"/>
      <c r="AC46" s="6"/>
    </row>
    <row r="47" spans="1:29" ht="13.5" customHeight="1" x14ac:dyDescent="0.35">
      <c r="A47" s="16">
        <v>41</v>
      </c>
      <c r="B47" s="21" t="s">
        <v>186</v>
      </c>
      <c r="C47" s="22">
        <f>VLOOKUP($C$4+2,Data!$A$6:$VD$151,2+$C$6*82-82+A47-2)</f>
        <v>0</v>
      </c>
      <c r="D47" s="23">
        <f t="shared" si="0"/>
        <v>0</v>
      </c>
      <c r="E47" s="19">
        <f t="shared" si="1"/>
        <v>4.1000000000000005E-4</v>
      </c>
      <c r="F47" s="24">
        <f t="shared" si="2"/>
        <v>43</v>
      </c>
      <c r="G47" s="19"/>
      <c r="H47" s="19" t="str">
        <f t="shared" si="3"/>
        <v>Melbourne</v>
      </c>
      <c r="I47" s="19">
        <f t="shared" si="4"/>
        <v>0</v>
      </c>
      <c r="J47" s="6"/>
      <c r="K47" s="6"/>
      <c r="L47" s="6"/>
      <c r="W47" s="6"/>
      <c r="X47" s="6"/>
      <c r="Y47" s="138" t="str">
        <f>Data!B49</f>
        <v>Germany</v>
      </c>
      <c r="Z47" s="14" t="s">
        <v>151</v>
      </c>
      <c r="AA47" s="6"/>
      <c r="AB47" s="6"/>
      <c r="AC47" s="6"/>
    </row>
    <row r="48" spans="1:29" ht="13.5" customHeight="1" x14ac:dyDescent="0.35">
      <c r="A48" s="16">
        <v>42</v>
      </c>
      <c r="B48" s="21" t="s">
        <v>148</v>
      </c>
      <c r="C48" s="22">
        <f>VLOOKUP($C$4+2,Data!$A$6:$VD$151,2+$C$6*82-82+A48-2)</f>
        <v>4</v>
      </c>
      <c r="D48" s="23">
        <f t="shared" si="0"/>
        <v>22.222222222222221</v>
      </c>
      <c r="E48" s="19">
        <f t="shared" si="1"/>
        <v>4.0004200000000001</v>
      </c>
      <c r="F48" s="24">
        <f t="shared" si="2"/>
        <v>3</v>
      </c>
      <c r="G48" s="19"/>
      <c r="H48" s="19" t="str">
        <f t="shared" si="3"/>
        <v>Maroondah</v>
      </c>
      <c r="I48" s="19">
        <f t="shared" si="4"/>
        <v>0</v>
      </c>
      <c r="J48" s="6"/>
      <c r="K48" s="6"/>
      <c r="L48" s="6"/>
      <c r="W48" s="6"/>
      <c r="X48" s="6"/>
      <c r="Y48" s="138" t="str">
        <f>Data!B50</f>
        <v>Ghana</v>
      </c>
      <c r="Z48" s="14" t="s">
        <v>188</v>
      </c>
      <c r="AA48" s="6"/>
      <c r="AB48" s="6"/>
      <c r="AC48" s="6"/>
    </row>
    <row r="49" spans="1:29" ht="13.5" customHeight="1" x14ac:dyDescent="0.35">
      <c r="A49" s="16">
        <v>43</v>
      </c>
      <c r="B49" s="21" t="s">
        <v>187</v>
      </c>
      <c r="C49" s="22">
        <f>VLOOKUP($C$4+2,Data!$A$6:$VD$151,2+$C$6*82-82+A49-2)</f>
        <v>0</v>
      </c>
      <c r="D49" s="23">
        <f t="shared" si="0"/>
        <v>0</v>
      </c>
      <c r="E49" s="19">
        <f t="shared" si="1"/>
        <v>4.3000000000000004E-4</v>
      </c>
      <c r="F49" s="24">
        <f t="shared" si="2"/>
        <v>42</v>
      </c>
      <c r="G49" s="19"/>
      <c r="H49" s="19" t="str">
        <f t="shared" si="3"/>
        <v>Maribyrnong</v>
      </c>
      <c r="I49" s="19">
        <f t="shared" si="4"/>
        <v>0</v>
      </c>
      <c r="J49" s="6"/>
      <c r="K49" s="6"/>
      <c r="L49" s="6"/>
      <c r="W49" s="6"/>
      <c r="X49" s="6"/>
      <c r="Y49" s="138" t="str">
        <f>Data!B51</f>
        <v>Greece</v>
      </c>
      <c r="Z49" s="14" t="s">
        <v>165</v>
      </c>
      <c r="AA49" s="6"/>
      <c r="AB49" s="6"/>
      <c r="AC49" s="6"/>
    </row>
    <row r="50" spans="1:29" ht="13.5" customHeight="1" x14ac:dyDescent="0.35">
      <c r="A50" s="16">
        <v>44</v>
      </c>
      <c r="B50" s="21" t="s">
        <v>149</v>
      </c>
      <c r="C50" s="22">
        <f>VLOOKUP($C$4+2,Data!$A$6:$VD$151,2+$C$6*82-82+A50-2)</f>
        <v>0</v>
      </c>
      <c r="D50" s="23">
        <f t="shared" si="0"/>
        <v>0</v>
      </c>
      <c r="E50" s="19">
        <f t="shared" si="1"/>
        <v>4.4000000000000002E-4</v>
      </c>
      <c r="F50" s="24">
        <f t="shared" si="2"/>
        <v>41</v>
      </c>
      <c r="G50" s="19"/>
      <c r="H50" s="19" t="str">
        <f t="shared" si="3"/>
        <v>Mansfield</v>
      </c>
      <c r="I50" s="19">
        <f t="shared" si="4"/>
        <v>0</v>
      </c>
      <c r="J50" s="6"/>
      <c r="K50" s="6"/>
      <c r="L50" s="6"/>
      <c r="W50" s="6"/>
      <c r="X50" s="6"/>
      <c r="Y50" s="138" t="str">
        <f>Data!B52</f>
        <v>Guatemala</v>
      </c>
      <c r="Z50" s="14" t="s">
        <v>189</v>
      </c>
      <c r="AA50" s="6"/>
      <c r="AB50" s="6"/>
      <c r="AC50" s="6"/>
    </row>
    <row r="51" spans="1:29" ht="13.5" customHeight="1" x14ac:dyDescent="0.35">
      <c r="A51" s="16">
        <v>45</v>
      </c>
      <c r="B51" s="21" t="s">
        <v>150</v>
      </c>
      <c r="C51" s="22">
        <f>VLOOKUP($C$4+2,Data!$A$6:$VD$151,2+$C$6*82-82+A51-2)</f>
        <v>0</v>
      </c>
      <c r="D51" s="23">
        <f t="shared" si="0"/>
        <v>0</v>
      </c>
      <c r="E51" s="19">
        <f t="shared" si="1"/>
        <v>4.5000000000000004E-4</v>
      </c>
      <c r="F51" s="24">
        <f t="shared" si="2"/>
        <v>40</v>
      </c>
      <c r="G51" s="19"/>
      <c r="H51" s="19" t="str">
        <f t="shared" si="3"/>
        <v>Macedon Ranges</v>
      </c>
      <c r="I51" s="19">
        <f t="shared" si="4"/>
        <v>0</v>
      </c>
      <c r="J51" s="6"/>
      <c r="K51" s="6"/>
      <c r="L51" s="6"/>
      <c r="W51" s="6"/>
      <c r="X51" s="6"/>
      <c r="Y51" s="138" t="str">
        <f>Data!B53</f>
        <v>Guinea</v>
      </c>
      <c r="Z51" s="14" t="s">
        <v>190</v>
      </c>
      <c r="AA51" s="6"/>
      <c r="AB51" s="6"/>
      <c r="AC51" s="6"/>
    </row>
    <row r="52" spans="1:29" ht="13.5" customHeight="1" x14ac:dyDescent="0.35">
      <c r="A52" s="16">
        <v>46</v>
      </c>
      <c r="B52" s="21" t="s">
        <v>151</v>
      </c>
      <c r="C52" s="22">
        <f>VLOOKUP($C$4+2,Data!$A$6:$VD$151,2+$C$6*82-82+A52-2)</f>
        <v>0</v>
      </c>
      <c r="D52" s="23">
        <f t="shared" si="0"/>
        <v>0</v>
      </c>
      <c r="E52" s="19">
        <f t="shared" si="1"/>
        <v>4.6000000000000001E-4</v>
      </c>
      <c r="F52" s="24">
        <f t="shared" si="2"/>
        <v>39</v>
      </c>
      <c r="G52" s="19"/>
      <c r="H52" s="19" t="str">
        <f t="shared" si="3"/>
        <v>Loddon</v>
      </c>
      <c r="I52" s="19">
        <f t="shared" si="4"/>
        <v>0</v>
      </c>
      <c r="J52" s="6"/>
      <c r="K52" s="6"/>
      <c r="L52" s="6"/>
      <c r="W52" s="6"/>
      <c r="X52" s="6"/>
      <c r="Y52" s="138" t="str">
        <f>Data!B54</f>
        <v>Hong Kong</v>
      </c>
      <c r="Z52" s="14" t="s">
        <v>152</v>
      </c>
      <c r="AA52" s="6"/>
      <c r="AB52" s="6"/>
      <c r="AC52" s="6"/>
    </row>
    <row r="53" spans="1:29" ht="13.5" customHeight="1" x14ac:dyDescent="0.35">
      <c r="A53" s="16">
        <v>47</v>
      </c>
      <c r="B53" s="21" t="s">
        <v>188</v>
      </c>
      <c r="C53" s="22">
        <f>VLOOKUP($C$4+2,Data!$A$6:$VD$151,2+$C$6*82-82+A53-2)</f>
        <v>0</v>
      </c>
      <c r="D53" s="23">
        <f t="shared" si="0"/>
        <v>0</v>
      </c>
      <c r="E53" s="19">
        <f t="shared" si="1"/>
        <v>4.7000000000000004E-4</v>
      </c>
      <c r="F53" s="24">
        <f t="shared" si="2"/>
        <v>38</v>
      </c>
      <c r="G53" s="19"/>
      <c r="H53" s="19" t="str">
        <f t="shared" si="3"/>
        <v>Latrobe</v>
      </c>
      <c r="I53" s="19">
        <f t="shared" si="4"/>
        <v>0</v>
      </c>
      <c r="J53" s="6"/>
      <c r="K53" s="6"/>
      <c r="L53" s="6"/>
      <c r="W53" s="6"/>
      <c r="X53" s="6"/>
      <c r="Y53" s="138" t="str">
        <f>Data!B55</f>
        <v>Hungary</v>
      </c>
      <c r="Z53" s="14" t="s">
        <v>153</v>
      </c>
      <c r="AA53" s="6"/>
      <c r="AB53" s="6"/>
      <c r="AC53" s="6"/>
    </row>
    <row r="54" spans="1:29" ht="13.5" customHeight="1" x14ac:dyDescent="0.35">
      <c r="A54" s="16">
        <v>48</v>
      </c>
      <c r="B54" s="21" t="s">
        <v>165</v>
      </c>
      <c r="C54" s="22">
        <f>VLOOKUP($C$4+2,Data!$A$6:$VD$151,2+$C$6*82-82+A54-2)</f>
        <v>0</v>
      </c>
      <c r="D54" s="23">
        <f t="shared" si="0"/>
        <v>0</v>
      </c>
      <c r="E54" s="19">
        <f t="shared" si="1"/>
        <v>4.8000000000000007E-4</v>
      </c>
      <c r="F54" s="24">
        <f t="shared" si="2"/>
        <v>37</v>
      </c>
      <c r="G54" s="19"/>
      <c r="H54" s="19" t="str">
        <f t="shared" si="3"/>
        <v>Knox</v>
      </c>
      <c r="I54" s="19">
        <f t="shared" si="4"/>
        <v>0</v>
      </c>
      <c r="J54" s="6"/>
      <c r="K54" s="6"/>
      <c r="L54" s="6"/>
      <c r="W54" s="6"/>
      <c r="X54" s="6"/>
      <c r="Y54" s="138" t="str">
        <f>Data!B56</f>
        <v>India</v>
      </c>
      <c r="Z54" s="14" t="s">
        <v>191</v>
      </c>
      <c r="AA54" s="6"/>
      <c r="AB54" s="6"/>
      <c r="AC54" s="6"/>
    </row>
    <row r="55" spans="1:29" ht="13.5" customHeight="1" x14ac:dyDescent="0.35">
      <c r="A55" s="16">
        <v>49</v>
      </c>
      <c r="B55" s="21" t="s">
        <v>189</v>
      </c>
      <c r="C55" s="22">
        <f>VLOOKUP($C$4+2,Data!$A$6:$VD$151,2+$C$6*82-82+A55-2)</f>
        <v>0</v>
      </c>
      <c r="D55" s="23">
        <f t="shared" si="0"/>
        <v>0</v>
      </c>
      <c r="E55" s="19">
        <f t="shared" si="1"/>
        <v>4.9000000000000009E-4</v>
      </c>
      <c r="F55" s="24">
        <f t="shared" si="2"/>
        <v>36</v>
      </c>
      <c r="G55" s="19"/>
      <c r="H55" s="19" t="str">
        <f t="shared" si="3"/>
        <v>Kingston</v>
      </c>
      <c r="I55" s="19">
        <f t="shared" si="4"/>
        <v>0</v>
      </c>
      <c r="J55" s="6"/>
      <c r="K55" s="6"/>
      <c r="L55" s="6"/>
      <c r="W55" s="6"/>
      <c r="X55" s="6"/>
      <c r="Y55" s="138" t="str">
        <f>Data!B57</f>
        <v>Indonesia</v>
      </c>
      <c r="Z55" s="14" t="s">
        <v>154</v>
      </c>
      <c r="AA55" s="6"/>
      <c r="AB55" s="6"/>
      <c r="AC55" s="6"/>
    </row>
    <row r="56" spans="1:29" ht="13.5" customHeight="1" x14ac:dyDescent="0.35">
      <c r="A56" s="16">
        <v>50</v>
      </c>
      <c r="B56" s="21" t="s">
        <v>190</v>
      </c>
      <c r="C56" s="22">
        <f>VLOOKUP($C$4+2,Data!$A$6:$VD$151,2+$C$6*82-82+A56-2)</f>
        <v>0</v>
      </c>
      <c r="D56" s="23">
        <f t="shared" si="0"/>
        <v>0</v>
      </c>
      <c r="E56" s="19">
        <f t="shared" si="1"/>
        <v>5.0000000000000001E-4</v>
      </c>
      <c r="F56" s="24">
        <f t="shared" si="2"/>
        <v>35</v>
      </c>
      <c r="G56" s="19"/>
      <c r="H56" s="19" t="str">
        <f t="shared" si="3"/>
        <v>Indigo</v>
      </c>
      <c r="I56" s="19">
        <f t="shared" si="4"/>
        <v>0</v>
      </c>
      <c r="J56" s="6"/>
      <c r="K56" s="6"/>
      <c r="L56" s="6"/>
      <c r="W56" s="6"/>
      <c r="X56" s="6"/>
      <c r="Y56" s="138" t="str">
        <f>Data!B58</f>
        <v>Iran</v>
      </c>
      <c r="Z56" s="14" t="s">
        <v>192</v>
      </c>
      <c r="AA56" s="6"/>
      <c r="AB56" s="6"/>
      <c r="AC56" s="6"/>
    </row>
    <row r="57" spans="1:29" ht="13.5" customHeight="1" x14ac:dyDescent="0.35">
      <c r="A57" s="16">
        <v>51</v>
      </c>
      <c r="B57" s="21" t="s">
        <v>152</v>
      </c>
      <c r="C57" s="22">
        <f>VLOOKUP($C$4+2,Data!$A$6:$VD$151,2+$C$6*82-82+A57-2)</f>
        <v>0</v>
      </c>
      <c r="D57" s="23">
        <f t="shared" si="0"/>
        <v>0</v>
      </c>
      <c r="E57" s="19">
        <f t="shared" si="1"/>
        <v>5.1000000000000004E-4</v>
      </c>
      <c r="F57" s="24">
        <f t="shared" si="2"/>
        <v>34</v>
      </c>
      <c r="G57" s="19"/>
      <c r="H57" s="19" t="str">
        <f t="shared" si="3"/>
        <v>Horsham</v>
      </c>
      <c r="I57" s="19">
        <f t="shared" si="4"/>
        <v>0</v>
      </c>
      <c r="J57" s="6"/>
      <c r="K57" s="6"/>
      <c r="L57" s="6"/>
      <c r="W57" s="6"/>
      <c r="X57" s="6"/>
      <c r="Y57" s="138" t="str">
        <f>Data!B59</f>
        <v>Iraq</v>
      </c>
      <c r="Z57" s="14" t="s">
        <v>193</v>
      </c>
      <c r="AA57" s="6"/>
      <c r="AB57" s="6"/>
      <c r="AC57" s="6"/>
    </row>
    <row r="58" spans="1:29" ht="13.5" customHeight="1" x14ac:dyDescent="0.35">
      <c r="A58" s="16">
        <v>52</v>
      </c>
      <c r="B58" s="21" t="s">
        <v>153</v>
      </c>
      <c r="C58" s="22">
        <f>VLOOKUP($C$4+2,Data!$A$6:$VD$151,2+$C$6*82-82+A58-2)</f>
        <v>0</v>
      </c>
      <c r="D58" s="23">
        <f t="shared" si="0"/>
        <v>0</v>
      </c>
      <c r="E58" s="19">
        <f t="shared" si="1"/>
        <v>5.2000000000000006E-4</v>
      </c>
      <c r="F58" s="24">
        <f t="shared" si="2"/>
        <v>33</v>
      </c>
      <c r="G58" s="19"/>
      <c r="H58" s="19" t="str">
        <f t="shared" si="3"/>
        <v>Hobsons Bay</v>
      </c>
      <c r="I58" s="19">
        <f t="shared" si="4"/>
        <v>0</v>
      </c>
      <c r="J58" s="6"/>
      <c r="K58" s="6"/>
      <c r="L58" s="6"/>
      <c r="W58" s="6"/>
      <c r="X58" s="6"/>
      <c r="Y58" s="138" t="str">
        <f>Data!B60</f>
        <v>Ireland</v>
      </c>
      <c r="Z58" s="14" t="s">
        <v>194</v>
      </c>
      <c r="AA58" s="6"/>
      <c r="AB58" s="6"/>
      <c r="AC58" s="6"/>
    </row>
    <row r="59" spans="1:29" ht="13.5" customHeight="1" x14ac:dyDescent="0.35">
      <c r="A59" s="16">
        <v>53</v>
      </c>
      <c r="B59" s="21" t="s">
        <v>191</v>
      </c>
      <c r="C59" s="22">
        <f>VLOOKUP($C$4+2,Data!$A$6:$VD$151,2+$C$6*82-82+A59-2)</f>
        <v>0</v>
      </c>
      <c r="D59" s="23">
        <f t="shared" si="0"/>
        <v>0</v>
      </c>
      <c r="E59" s="19">
        <f t="shared" si="1"/>
        <v>5.3000000000000009E-4</v>
      </c>
      <c r="F59" s="24">
        <f t="shared" si="2"/>
        <v>32</v>
      </c>
      <c r="G59" s="19"/>
      <c r="H59" s="19" t="str">
        <f t="shared" si="3"/>
        <v>Hindmarsh</v>
      </c>
      <c r="I59" s="19">
        <f t="shared" si="4"/>
        <v>0</v>
      </c>
      <c r="J59" s="6"/>
      <c r="K59" s="6"/>
      <c r="L59" s="6"/>
      <c r="W59" s="6"/>
      <c r="X59" s="6"/>
      <c r="Y59" s="138" t="str">
        <f>Data!B61</f>
        <v>Israel</v>
      </c>
      <c r="Z59" s="14" t="s">
        <v>195</v>
      </c>
      <c r="AA59" s="6"/>
      <c r="AB59" s="6"/>
      <c r="AC59" s="6"/>
    </row>
    <row r="60" spans="1:29" ht="13.5" customHeight="1" x14ac:dyDescent="0.35">
      <c r="A60" s="16">
        <v>54</v>
      </c>
      <c r="B60" s="21" t="s">
        <v>154</v>
      </c>
      <c r="C60" s="22">
        <f>VLOOKUP($C$4+2,Data!$A$6:$VD$151,2+$C$6*82-82+A60-2)</f>
        <v>0</v>
      </c>
      <c r="D60" s="23">
        <f t="shared" si="0"/>
        <v>0</v>
      </c>
      <c r="E60" s="19">
        <f t="shared" si="1"/>
        <v>5.4000000000000001E-4</v>
      </c>
      <c r="F60" s="24">
        <f t="shared" si="2"/>
        <v>31</v>
      </c>
      <c r="G60" s="19"/>
      <c r="H60" s="19" t="str">
        <f t="shared" si="3"/>
        <v>Hepburn</v>
      </c>
      <c r="I60" s="19">
        <f t="shared" si="4"/>
        <v>0</v>
      </c>
      <c r="J60" s="6"/>
      <c r="K60" s="6"/>
      <c r="L60" s="6"/>
      <c r="W60" s="6"/>
      <c r="X60" s="6"/>
      <c r="Y60" s="138" t="str">
        <f>Data!B62</f>
        <v>Italy</v>
      </c>
      <c r="Z60" s="14" t="s">
        <v>196</v>
      </c>
      <c r="AA60" s="6"/>
      <c r="AB60" s="6"/>
      <c r="AC60" s="6"/>
    </row>
    <row r="61" spans="1:29" ht="13.5" customHeight="1" x14ac:dyDescent="0.35">
      <c r="A61" s="16">
        <v>55</v>
      </c>
      <c r="B61" s="21" t="s">
        <v>192</v>
      </c>
      <c r="C61" s="22">
        <f>VLOOKUP($C$4+2,Data!$A$6:$VD$151,2+$C$6*82-82+A61-2)</f>
        <v>0</v>
      </c>
      <c r="D61" s="23">
        <f t="shared" si="0"/>
        <v>0</v>
      </c>
      <c r="E61" s="19">
        <f t="shared" si="1"/>
        <v>5.5000000000000003E-4</v>
      </c>
      <c r="F61" s="24">
        <f t="shared" si="2"/>
        <v>30</v>
      </c>
      <c r="G61" s="19"/>
      <c r="H61" s="19" t="str">
        <f t="shared" si="3"/>
        <v>Greater Shepparton</v>
      </c>
      <c r="I61" s="19">
        <f t="shared" si="4"/>
        <v>0</v>
      </c>
      <c r="J61" s="6"/>
      <c r="K61" s="6"/>
      <c r="L61" s="6"/>
      <c r="W61" s="6"/>
      <c r="X61" s="6"/>
      <c r="Y61" s="138" t="str">
        <f>Data!B63</f>
        <v>Jamaica</v>
      </c>
      <c r="Z61" s="14" t="s">
        <v>197</v>
      </c>
      <c r="AA61" s="6"/>
      <c r="AB61" s="6"/>
      <c r="AC61" s="6"/>
    </row>
    <row r="62" spans="1:29" ht="13.5" customHeight="1" x14ac:dyDescent="0.35">
      <c r="A62" s="16">
        <v>56</v>
      </c>
      <c r="B62" s="21" t="s">
        <v>193</v>
      </c>
      <c r="C62" s="22">
        <f>VLOOKUP($C$4+2,Data!$A$6:$VD$151,2+$C$6*82-82+A62-2)</f>
        <v>0</v>
      </c>
      <c r="D62" s="23">
        <f t="shared" si="0"/>
        <v>0</v>
      </c>
      <c r="E62" s="19">
        <f t="shared" si="1"/>
        <v>5.6000000000000006E-4</v>
      </c>
      <c r="F62" s="24">
        <f t="shared" si="2"/>
        <v>29</v>
      </c>
      <c r="G62" s="19"/>
      <c r="H62" s="19" t="str">
        <f t="shared" si="3"/>
        <v>Greater Geelong</v>
      </c>
      <c r="I62" s="19">
        <f t="shared" si="4"/>
        <v>0</v>
      </c>
      <c r="J62" s="6"/>
      <c r="K62" s="6"/>
      <c r="L62" s="6"/>
      <c r="W62" s="6"/>
      <c r="X62" s="6"/>
      <c r="Y62" s="138" t="str">
        <f>Data!B64</f>
        <v>Japan</v>
      </c>
      <c r="Z62" s="14" t="s">
        <v>155</v>
      </c>
      <c r="AA62" s="6"/>
      <c r="AB62" s="6"/>
      <c r="AC62" s="6"/>
    </row>
    <row r="63" spans="1:29" ht="13.5" customHeight="1" x14ac:dyDescent="0.35">
      <c r="A63" s="16">
        <v>57</v>
      </c>
      <c r="B63" s="21" t="s">
        <v>194</v>
      </c>
      <c r="C63" s="22">
        <f>VLOOKUP($C$4+2,Data!$A$6:$VD$151,2+$C$6*82-82+A63-2)</f>
        <v>0</v>
      </c>
      <c r="D63" s="23">
        <f t="shared" si="0"/>
        <v>0</v>
      </c>
      <c r="E63" s="19">
        <f t="shared" si="1"/>
        <v>5.7000000000000009E-4</v>
      </c>
      <c r="F63" s="24">
        <f t="shared" si="2"/>
        <v>28</v>
      </c>
      <c r="G63" s="19"/>
      <c r="H63" s="19" t="str">
        <f t="shared" si="3"/>
        <v>Greater Dandenong</v>
      </c>
      <c r="I63" s="19">
        <f t="shared" si="4"/>
        <v>0</v>
      </c>
      <c r="J63" s="6"/>
      <c r="K63" s="6"/>
      <c r="L63" s="6"/>
      <c r="W63" s="6"/>
      <c r="X63" s="6"/>
      <c r="Y63" s="138" t="str">
        <f>Data!B65</f>
        <v>Jordan</v>
      </c>
      <c r="Z63" s="14" t="s">
        <v>198</v>
      </c>
      <c r="AA63" s="6"/>
      <c r="AB63" s="6"/>
      <c r="AC63" s="6"/>
    </row>
    <row r="64" spans="1:29" ht="13.5" customHeight="1" x14ac:dyDescent="0.35">
      <c r="A64" s="16">
        <v>58</v>
      </c>
      <c r="B64" s="21" t="s">
        <v>195</v>
      </c>
      <c r="C64" s="22">
        <f>VLOOKUP($C$4+2,Data!$A$6:$VD$151,2+$C$6*82-82+A64-2)</f>
        <v>0</v>
      </c>
      <c r="D64" s="23">
        <f t="shared" si="0"/>
        <v>0</v>
      </c>
      <c r="E64" s="19">
        <f t="shared" si="1"/>
        <v>5.8E-4</v>
      </c>
      <c r="F64" s="24">
        <f t="shared" si="2"/>
        <v>27</v>
      </c>
      <c r="G64" s="19"/>
      <c r="H64" s="19" t="str">
        <f t="shared" si="3"/>
        <v>Greater Bendigo</v>
      </c>
      <c r="I64" s="19">
        <f t="shared" si="4"/>
        <v>0</v>
      </c>
      <c r="J64" s="6"/>
      <c r="K64" s="6"/>
      <c r="L64" s="6"/>
      <c r="W64" s="6"/>
      <c r="X64" s="6"/>
      <c r="Y64" s="138" t="str">
        <f>Data!B66</f>
        <v>Kazakhstan</v>
      </c>
      <c r="Z64" s="14" t="s">
        <v>7</v>
      </c>
      <c r="AA64" s="6"/>
      <c r="AB64" s="6"/>
      <c r="AC64" s="6"/>
    </row>
    <row r="65" spans="1:29" ht="13.5" customHeight="1" x14ac:dyDescent="0.35">
      <c r="A65" s="16">
        <v>59</v>
      </c>
      <c r="B65" s="21" t="s">
        <v>196</v>
      </c>
      <c r="C65" s="22">
        <f>VLOOKUP($C$4+2,Data!$A$6:$VD$151,2+$C$6*82-82+A65-2)</f>
        <v>0</v>
      </c>
      <c r="D65" s="23">
        <f t="shared" si="0"/>
        <v>0</v>
      </c>
      <c r="E65" s="19">
        <f t="shared" si="1"/>
        <v>5.9000000000000003E-4</v>
      </c>
      <c r="F65" s="24">
        <f t="shared" si="2"/>
        <v>26</v>
      </c>
      <c r="G65" s="19"/>
      <c r="H65" s="19" t="str">
        <f t="shared" si="3"/>
        <v>Golden Plains</v>
      </c>
      <c r="I65" s="19">
        <f t="shared" si="4"/>
        <v>0</v>
      </c>
      <c r="J65" s="6"/>
      <c r="K65" s="6"/>
      <c r="L65" s="6"/>
      <c r="W65" s="6"/>
      <c r="X65" s="6"/>
      <c r="Y65" s="138" t="str">
        <f>Data!B67</f>
        <v>Kenya</v>
      </c>
      <c r="Z65" s="14" t="s">
        <v>199</v>
      </c>
      <c r="AA65" s="6"/>
      <c r="AB65" s="6"/>
      <c r="AC65" s="6"/>
    </row>
    <row r="66" spans="1:29" ht="13.5" customHeight="1" x14ac:dyDescent="0.35">
      <c r="A66" s="16">
        <v>60</v>
      </c>
      <c r="B66" s="21" t="s">
        <v>197</v>
      </c>
      <c r="C66" s="22">
        <f>VLOOKUP($C$4+2,Data!$A$6:$VD$151,2+$C$6*82-82+A66-2)</f>
        <v>0</v>
      </c>
      <c r="D66" s="23">
        <f t="shared" si="0"/>
        <v>0</v>
      </c>
      <c r="E66" s="19">
        <f t="shared" si="1"/>
        <v>6.0000000000000006E-4</v>
      </c>
      <c r="F66" s="24">
        <f t="shared" si="2"/>
        <v>25</v>
      </c>
      <c r="G66" s="19"/>
      <c r="H66" s="19" t="str">
        <f t="shared" si="3"/>
        <v>Glenelg</v>
      </c>
      <c r="I66" s="19">
        <f t="shared" si="4"/>
        <v>0</v>
      </c>
      <c r="J66" s="6"/>
      <c r="K66" s="6"/>
      <c r="L66" s="6"/>
      <c r="W66" s="6"/>
      <c r="X66" s="6"/>
      <c r="Y66" s="138" t="str">
        <f>Data!B68</f>
        <v>Kosovo</v>
      </c>
      <c r="Z66" s="14" t="s">
        <v>200</v>
      </c>
      <c r="AA66" s="6"/>
      <c r="AB66" s="6"/>
      <c r="AC66" s="6"/>
    </row>
    <row r="67" spans="1:29" ht="13.5" customHeight="1" x14ac:dyDescent="0.35">
      <c r="A67" s="16">
        <v>61</v>
      </c>
      <c r="B67" s="21" t="s">
        <v>155</v>
      </c>
      <c r="C67" s="22">
        <f>VLOOKUP($C$4+2,Data!$A$6:$VD$151,2+$C$6*82-82+A67-2)</f>
        <v>0</v>
      </c>
      <c r="D67" s="23">
        <f t="shared" si="0"/>
        <v>0</v>
      </c>
      <c r="E67" s="19">
        <f t="shared" si="1"/>
        <v>6.1000000000000008E-4</v>
      </c>
      <c r="F67" s="24">
        <f t="shared" si="2"/>
        <v>24</v>
      </c>
      <c r="G67" s="19"/>
      <c r="H67" s="19" t="str">
        <f t="shared" si="3"/>
        <v>Glen Eira</v>
      </c>
      <c r="I67" s="19">
        <f t="shared" si="4"/>
        <v>0</v>
      </c>
      <c r="J67" s="6"/>
      <c r="K67" s="6"/>
      <c r="L67" s="6"/>
      <c r="W67" s="6"/>
      <c r="X67" s="6"/>
      <c r="Y67" s="138" t="str">
        <f>Data!B69</f>
        <v>Kuwait</v>
      </c>
      <c r="Z67" s="14" t="s">
        <v>156</v>
      </c>
      <c r="AA67" s="6"/>
      <c r="AB67" s="6"/>
      <c r="AC67" s="6"/>
    </row>
    <row r="68" spans="1:29" ht="13.5" customHeight="1" x14ac:dyDescent="0.35">
      <c r="A68" s="16">
        <v>62</v>
      </c>
      <c r="B68" s="21" t="s">
        <v>198</v>
      </c>
      <c r="C68" s="22">
        <f>VLOOKUP($C$4+2,Data!$A$6:$VD$151,2+$C$6*82-82+A68-2)</f>
        <v>0</v>
      </c>
      <c r="D68" s="23">
        <f t="shared" si="0"/>
        <v>0</v>
      </c>
      <c r="E68" s="19">
        <f t="shared" si="1"/>
        <v>6.2E-4</v>
      </c>
      <c r="F68" s="24">
        <f t="shared" si="2"/>
        <v>23</v>
      </c>
      <c r="G68" s="19"/>
      <c r="H68" s="19" t="str">
        <f t="shared" si="3"/>
        <v>Gannawarra</v>
      </c>
      <c r="I68" s="19">
        <f t="shared" si="4"/>
        <v>0</v>
      </c>
      <c r="J68" s="6"/>
      <c r="K68" s="6"/>
      <c r="L68" s="6"/>
      <c r="W68" s="6"/>
      <c r="X68" s="6"/>
      <c r="Y68" s="138" t="str">
        <f>Data!B70</f>
        <v>Laos</v>
      </c>
      <c r="Z68" s="14" t="s">
        <v>201</v>
      </c>
      <c r="AA68" s="6"/>
      <c r="AB68" s="6"/>
      <c r="AC68" s="6"/>
    </row>
    <row r="69" spans="1:29" ht="13.5" customHeight="1" x14ac:dyDescent="0.35">
      <c r="A69" s="16">
        <v>63</v>
      </c>
      <c r="B69" s="21" t="s">
        <v>7</v>
      </c>
      <c r="C69" s="22">
        <f>VLOOKUP($C$4+2,Data!$A$6:$VD$151,2+$C$6*82-82+A69-2)</f>
        <v>0</v>
      </c>
      <c r="D69" s="23">
        <f t="shared" si="0"/>
        <v>0</v>
      </c>
      <c r="E69" s="19">
        <f t="shared" si="1"/>
        <v>6.3000000000000003E-4</v>
      </c>
      <c r="F69" s="24">
        <f t="shared" si="2"/>
        <v>22</v>
      </c>
      <c r="G69" s="19"/>
      <c r="H69" s="19" t="str">
        <f t="shared" si="3"/>
        <v>Frankston</v>
      </c>
      <c r="I69" s="19">
        <f t="shared" si="4"/>
        <v>0</v>
      </c>
      <c r="J69" s="6"/>
      <c r="K69" s="6"/>
      <c r="L69" s="6"/>
      <c r="W69" s="6"/>
      <c r="X69" s="6"/>
      <c r="Y69" s="138" t="str">
        <f>Data!B71</f>
        <v>Latvia</v>
      </c>
      <c r="Z69" s="14" t="s">
        <v>202</v>
      </c>
      <c r="AA69" s="6"/>
      <c r="AB69" s="6"/>
      <c r="AC69" s="6"/>
    </row>
    <row r="70" spans="1:29" ht="13.5" customHeight="1" x14ac:dyDescent="0.35">
      <c r="A70" s="16">
        <v>64</v>
      </c>
      <c r="B70" s="21" t="s">
        <v>199</v>
      </c>
      <c r="C70" s="22">
        <f>VLOOKUP($C$4+2,Data!$A$6:$VD$151,2+$C$6*82-82+A70-2)</f>
        <v>0</v>
      </c>
      <c r="D70" s="23">
        <f t="shared" si="0"/>
        <v>0</v>
      </c>
      <c r="E70" s="19">
        <f t="shared" si="1"/>
        <v>6.4000000000000005E-4</v>
      </c>
      <c r="F70" s="24">
        <f t="shared" si="2"/>
        <v>21</v>
      </c>
      <c r="G70" s="19"/>
      <c r="H70" s="19" t="str">
        <f t="shared" si="3"/>
        <v>East Gippsland</v>
      </c>
      <c r="I70" s="19">
        <f t="shared" si="4"/>
        <v>0</v>
      </c>
      <c r="J70" s="6"/>
      <c r="K70" s="6"/>
      <c r="L70" s="6"/>
      <c r="W70" s="6"/>
      <c r="X70" s="6"/>
      <c r="Y70" s="138" t="str">
        <f>Data!B72</f>
        <v>Lebanon</v>
      </c>
      <c r="Z70" s="14" t="s">
        <v>166</v>
      </c>
      <c r="AA70" s="6"/>
      <c r="AB70" s="6"/>
      <c r="AC70" s="6"/>
    </row>
    <row r="71" spans="1:29" ht="13.5" customHeight="1" x14ac:dyDescent="0.35">
      <c r="A71" s="16">
        <v>65</v>
      </c>
      <c r="B71" s="21" t="s">
        <v>227</v>
      </c>
      <c r="C71" s="22">
        <f>VLOOKUP($C$4+2,Data!$A$6:$VD$151,2+$C$6*82-82+A71-2)</f>
        <v>0</v>
      </c>
      <c r="D71" s="23">
        <f t="shared" si="0"/>
        <v>0</v>
      </c>
      <c r="E71" s="19">
        <f t="shared" si="1"/>
        <v>6.5000000000000008E-4</v>
      </c>
      <c r="F71" s="24">
        <f t="shared" si="2"/>
        <v>20</v>
      </c>
      <c r="G71" s="19"/>
      <c r="H71" s="19" t="str">
        <f t="shared" si="3"/>
        <v>Darebin</v>
      </c>
      <c r="I71" s="19">
        <f t="shared" si="4"/>
        <v>0</v>
      </c>
      <c r="J71" s="6"/>
      <c r="K71" s="6"/>
      <c r="L71" s="6"/>
      <c r="W71" s="6"/>
      <c r="X71" s="6"/>
      <c r="Y71" s="138" t="str">
        <f>Data!B73</f>
        <v>Liberia</v>
      </c>
      <c r="Z71" s="14" t="s">
        <v>203</v>
      </c>
      <c r="AA71" s="6"/>
      <c r="AB71" s="6"/>
      <c r="AC71" s="6"/>
    </row>
    <row r="72" spans="1:29" ht="13.5" customHeight="1" x14ac:dyDescent="0.35">
      <c r="A72" s="16">
        <v>66</v>
      </c>
      <c r="B72" s="21" t="s">
        <v>156</v>
      </c>
      <c r="C72" s="22">
        <f>VLOOKUP($C$4+2,Data!$A$6:$VD$151,2+$C$6*82-82+A72-2)</f>
        <v>0</v>
      </c>
      <c r="D72" s="23">
        <f t="shared" si="0"/>
        <v>0</v>
      </c>
      <c r="E72" s="19">
        <f t="shared" si="1"/>
        <v>6.600000000000001E-4</v>
      </c>
      <c r="F72" s="24">
        <f t="shared" si="2"/>
        <v>19</v>
      </c>
      <c r="G72" s="19"/>
      <c r="H72" s="19" t="str">
        <f t="shared" si="3"/>
        <v>Corangamite</v>
      </c>
      <c r="I72" s="19">
        <f t="shared" si="4"/>
        <v>0</v>
      </c>
      <c r="J72" s="6"/>
      <c r="K72" s="6"/>
      <c r="L72" s="6"/>
      <c r="W72" s="6"/>
      <c r="X72" s="6"/>
      <c r="Y72" s="138" t="str">
        <f>Data!B74</f>
        <v>Libya</v>
      </c>
      <c r="Z72" s="14" t="s">
        <v>167</v>
      </c>
      <c r="AA72" s="6"/>
      <c r="AB72" s="6"/>
      <c r="AC72" s="6"/>
    </row>
    <row r="73" spans="1:29" ht="13.5" customHeight="1" x14ac:dyDescent="0.35">
      <c r="A73" s="16">
        <v>67</v>
      </c>
      <c r="B73" s="21" t="s">
        <v>201</v>
      </c>
      <c r="C73" s="22">
        <f>VLOOKUP($C$4+2,Data!$A$6:$VD$151,2+$C$6*82-82+A73-2)</f>
        <v>0</v>
      </c>
      <c r="D73" s="23">
        <f t="shared" si="0"/>
        <v>0</v>
      </c>
      <c r="E73" s="19">
        <f t="shared" si="1"/>
        <v>6.7000000000000002E-4</v>
      </c>
      <c r="F73" s="24">
        <f t="shared" si="2"/>
        <v>18</v>
      </c>
      <c r="G73" s="19"/>
      <c r="H73" s="19" t="str">
        <f t="shared" si="3"/>
        <v>Colac-Otway</v>
      </c>
      <c r="I73" s="19">
        <f t="shared" si="4"/>
        <v>0</v>
      </c>
      <c r="J73" s="6"/>
      <c r="K73" s="6"/>
      <c r="L73" s="6"/>
      <c r="W73" s="6"/>
      <c r="X73" s="6"/>
      <c r="Y73" s="138" t="str">
        <f>Data!B75</f>
        <v>Lithuania</v>
      </c>
      <c r="Z73" s="14" t="s">
        <v>157</v>
      </c>
      <c r="AA73" s="6"/>
      <c r="AB73" s="6"/>
      <c r="AC73" s="6"/>
    </row>
    <row r="74" spans="1:29" ht="13.5" customHeight="1" x14ac:dyDescent="0.35">
      <c r="A74" s="16">
        <v>68</v>
      </c>
      <c r="B74" s="21" t="s">
        <v>202</v>
      </c>
      <c r="C74" s="22">
        <f>VLOOKUP($C$4+2,Data!$A$6:$VD$151,2+$C$6*82-82+A74-2)</f>
        <v>0</v>
      </c>
      <c r="D74" s="23">
        <f t="shared" ref="D74:D90" si="5">C74/C$90*100</f>
        <v>0</v>
      </c>
      <c r="E74" s="19">
        <f t="shared" ref="E74:E87" si="6">C74+0.00001*A74</f>
        <v>6.8000000000000005E-4</v>
      </c>
      <c r="F74" s="24">
        <f t="shared" ref="F74:F87" si="7">RANK(E74,E$9:E$87)</f>
        <v>17</v>
      </c>
      <c r="G74" s="19"/>
      <c r="H74" s="19" t="str">
        <f t="shared" ref="H74:H87" si="8">IF(ISNA(VLOOKUP(MATCH(A72,F$9:F$87,0)+2,$A$7:$C$871,2)),"",VLOOKUP(MATCH(A72,F$9:F$87,0)+2,$A$7:$C$87,2))</f>
        <v>Central Goldfields</v>
      </c>
      <c r="I74" s="19">
        <f t="shared" ref="I74:I87" si="9">IF(ISNA(VLOOKUP(MATCH(A72,F$9:F$87,0)+2,$A$7:$C$871,3)),"",VLOOKUP(MATCH(A72,F$9:F$87,0)+2,$A$7:$C$87,3))</f>
        <v>0</v>
      </c>
      <c r="J74" s="6"/>
      <c r="K74" s="6"/>
      <c r="L74" s="6"/>
      <c r="W74" s="6"/>
      <c r="X74" s="6"/>
      <c r="Y74" s="138" t="str">
        <f>Data!B76</f>
        <v>Macau (SAR of China)</v>
      </c>
      <c r="Z74" s="14" t="s">
        <v>204</v>
      </c>
      <c r="AA74" s="6"/>
      <c r="AB74" s="6"/>
      <c r="AC74" s="6"/>
    </row>
    <row r="75" spans="1:29" ht="13.5" customHeight="1" x14ac:dyDescent="0.35">
      <c r="A75" s="16">
        <v>69</v>
      </c>
      <c r="B75" s="21" t="s">
        <v>166</v>
      </c>
      <c r="C75" s="22">
        <f>VLOOKUP($C$4+2,Data!$A$6:$VD$151,2+$C$6*82-82+A75-2)</f>
        <v>0</v>
      </c>
      <c r="D75" s="23">
        <f t="shared" si="5"/>
        <v>0</v>
      </c>
      <c r="E75" s="19">
        <f t="shared" si="6"/>
        <v>6.9000000000000008E-4</v>
      </c>
      <c r="F75" s="24">
        <f t="shared" si="7"/>
        <v>16</v>
      </c>
      <c r="G75" s="19"/>
      <c r="H75" s="19" t="str">
        <f t="shared" si="8"/>
        <v>Cardinia</v>
      </c>
      <c r="I75" s="19">
        <f t="shared" si="9"/>
        <v>0</v>
      </c>
      <c r="J75" s="6"/>
      <c r="K75" s="6"/>
      <c r="L75" s="6"/>
      <c r="W75" s="6"/>
      <c r="X75" s="6"/>
      <c r="Y75" s="138" t="str">
        <f>Data!B77</f>
        <v>Malawi</v>
      </c>
      <c r="Z75" s="14" t="s">
        <v>205</v>
      </c>
      <c r="AA75" s="6"/>
      <c r="AB75" s="6"/>
      <c r="AC75" s="6"/>
    </row>
    <row r="76" spans="1:29" ht="13.5" customHeight="1" x14ac:dyDescent="0.35">
      <c r="A76" s="16">
        <v>70</v>
      </c>
      <c r="B76" s="21" t="s">
        <v>203</v>
      </c>
      <c r="C76" s="22">
        <f>VLOOKUP($C$4+2,Data!$A$6:$VD$151,2+$C$6*82-82+A76-2)</f>
        <v>0</v>
      </c>
      <c r="D76" s="23">
        <f t="shared" si="5"/>
        <v>0</v>
      </c>
      <c r="E76" s="19">
        <f t="shared" si="6"/>
        <v>7.000000000000001E-4</v>
      </c>
      <c r="F76" s="24">
        <f t="shared" si="7"/>
        <v>15</v>
      </c>
      <c r="G76" s="19"/>
      <c r="H76" s="19" t="str">
        <f t="shared" si="8"/>
        <v>Campaspe</v>
      </c>
      <c r="I76" s="19">
        <f t="shared" si="9"/>
        <v>0</v>
      </c>
      <c r="J76" s="6"/>
      <c r="K76" s="6"/>
      <c r="L76" s="6"/>
      <c r="W76" s="6"/>
      <c r="X76" s="6"/>
      <c r="Y76" s="138" t="str">
        <f>Data!B78</f>
        <v>Malaysia</v>
      </c>
      <c r="Z76" s="14" t="s">
        <v>158</v>
      </c>
      <c r="AA76" s="6"/>
      <c r="AB76" s="6"/>
      <c r="AC76" s="6"/>
    </row>
    <row r="77" spans="1:29" ht="13.5" customHeight="1" x14ac:dyDescent="0.35">
      <c r="A77" s="16">
        <v>71</v>
      </c>
      <c r="B77" s="21" t="s">
        <v>167</v>
      </c>
      <c r="C77" s="22">
        <f>VLOOKUP($C$4+2,Data!$A$6:$VD$151,2+$C$6*82-82+A77-2)</f>
        <v>0</v>
      </c>
      <c r="D77" s="23">
        <f t="shared" si="5"/>
        <v>0</v>
      </c>
      <c r="E77" s="19">
        <f t="shared" si="6"/>
        <v>7.1000000000000002E-4</v>
      </c>
      <c r="F77" s="24">
        <f t="shared" si="7"/>
        <v>14</v>
      </c>
      <c r="G77" s="19"/>
      <c r="H77" s="19" t="str">
        <f t="shared" si="8"/>
        <v>Buloke</v>
      </c>
      <c r="I77" s="19">
        <f t="shared" si="9"/>
        <v>0</v>
      </c>
      <c r="J77" s="6"/>
      <c r="K77" s="6"/>
      <c r="L77" s="6"/>
      <c r="W77" s="6"/>
      <c r="X77" s="6"/>
      <c r="Y77" s="138" t="str">
        <f>Data!B79</f>
        <v>Maldives</v>
      </c>
      <c r="Z77" s="14" t="s">
        <v>159</v>
      </c>
      <c r="AA77" s="6"/>
      <c r="AB77" s="6"/>
      <c r="AC77" s="6"/>
    </row>
    <row r="78" spans="1:29" ht="13.5" customHeight="1" x14ac:dyDescent="0.35">
      <c r="A78" s="16">
        <v>72</v>
      </c>
      <c r="B78" s="21" t="s">
        <v>157</v>
      </c>
      <c r="C78" s="22">
        <f>VLOOKUP($C$4+2,Data!$A$6:$VD$151,2+$C$6*82-82+A78-2)</f>
        <v>0</v>
      </c>
      <c r="D78" s="23">
        <f t="shared" si="5"/>
        <v>0</v>
      </c>
      <c r="E78" s="19">
        <f t="shared" si="6"/>
        <v>7.2000000000000005E-4</v>
      </c>
      <c r="F78" s="24">
        <f t="shared" si="7"/>
        <v>13</v>
      </c>
      <c r="G78" s="19"/>
      <c r="H78" s="19" t="str">
        <f t="shared" si="8"/>
        <v>Brimbank</v>
      </c>
      <c r="I78" s="19">
        <f t="shared" si="9"/>
        <v>0</v>
      </c>
      <c r="J78" s="6"/>
      <c r="K78" s="6"/>
      <c r="L78" s="6"/>
      <c r="W78" s="6"/>
      <c r="X78" s="6"/>
      <c r="Y78" s="138" t="str">
        <f>Data!B80</f>
        <v>Malta</v>
      </c>
      <c r="Z78" s="14" t="s">
        <v>168</v>
      </c>
      <c r="AA78" s="6"/>
      <c r="AB78" s="6"/>
      <c r="AC78" s="6"/>
    </row>
    <row r="79" spans="1:29" ht="13.5" customHeight="1" x14ac:dyDescent="0.35">
      <c r="A79" s="16">
        <v>73</v>
      </c>
      <c r="B79" s="21" t="s">
        <v>204</v>
      </c>
      <c r="C79" s="22">
        <f>VLOOKUP($C$4+2,Data!$A$6:$VD$151,2+$C$6*82-82+A79-2)</f>
        <v>0</v>
      </c>
      <c r="D79" s="23">
        <f t="shared" si="5"/>
        <v>0</v>
      </c>
      <c r="E79" s="19">
        <f t="shared" si="6"/>
        <v>7.3000000000000007E-4</v>
      </c>
      <c r="F79" s="24">
        <f t="shared" si="7"/>
        <v>12</v>
      </c>
      <c r="G79" s="19"/>
      <c r="H79" s="19" t="str">
        <f t="shared" si="8"/>
        <v>Boroondara</v>
      </c>
      <c r="I79" s="19">
        <f t="shared" si="9"/>
        <v>0</v>
      </c>
      <c r="J79" s="6"/>
      <c r="K79" s="6"/>
      <c r="L79" s="6"/>
      <c r="W79" s="6"/>
      <c r="X79" s="6"/>
      <c r="Y79" s="138" t="str">
        <f>Data!B81</f>
        <v>Mauritius</v>
      </c>
      <c r="Z79" s="14" t="s">
        <v>160</v>
      </c>
      <c r="AA79" s="6"/>
      <c r="AB79" s="6"/>
      <c r="AC79" s="6"/>
    </row>
    <row r="80" spans="1:29" ht="13.5" customHeight="1" x14ac:dyDescent="0.35">
      <c r="A80" s="16">
        <v>74</v>
      </c>
      <c r="B80" s="21" t="s">
        <v>205</v>
      </c>
      <c r="C80" s="22">
        <f>VLOOKUP($C$4+2,Data!$A$6:$VD$151,2+$C$6*82-82+A80-2)</f>
        <v>0</v>
      </c>
      <c r="D80" s="23">
        <f t="shared" si="5"/>
        <v>0</v>
      </c>
      <c r="E80" s="19">
        <f t="shared" si="6"/>
        <v>7.400000000000001E-4</v>
      </c>
      <c r="F80" s="24">
        <f t="shared" si="7"/>
        <v>11</v>
      </c>
      <c r="G80" s="19"/>
      <c r="H80" s="19" t="str">
        <f t="shared" si="8"/>
        <v>Benalla</v>
      </c>
      <c r="I80" s="19">
        <f t="shared" si="9"/>
        <v>0</v>
      </c>
      <c r="J80" s="6"/>
      <c r="K80" s="6"/>
      <c r="L80" s="6"/>
      <c r="W80" s="6"/>
      <c r="X80" s="6"/>
      <c r="Y80" s="138" t="str">
        <f>Data!B82</f>
        <v>Mexico</v>
      </c>
      <c r="Z80" s="14" t="s">
        <v>161</v>
      </c>
      <c r="AA80" s="6"/>
      <c r="AB80" s="6"/>
      <c r="AC80" s="6"/>
    </row>
    <row r="81" spans="1:29" ht="13.5" customHeight="1" x14ac:dyDescent="0.35">
      <c r="A81" s="16">
        <v>75</v>
      </c>
      <c r="B81" s="21" t="s">
        <v>158</v>
      </c>
      <c r="C81" s="22">
        <f>VLOOKUP($C$4+2,Data!$A$6:$VD$151,2+$C$6*82-82+A81-2)</f>
        <v>0</v>
      </c>
      <c r="D81" s="23">
        <f t="shared" si="5"/>
        <v>0</v>
      </c>
      <c r="E81" s="19">
        <f t="shared" si="6"/>
        <v>7.5000000000000002E-4</v>
      </c>
      <c r="F81" s="24">
        <f t="shared" si="7"/>
        <v>10</v>
      </c>
      <c r="G81" s="19"/>
      <c r="H81" s="19" t="str">
        <f t="shared" si="8"/>
        <v>Bayside</v>
      </c>
      <c r="I81" s="19">
        <f t="shared" si="9"/>
        <v>0</v>
      </c>
      <c r="J81" s="6"/>
      <c r="K81" s="6"/>
      <c r="L81" s="6"/>
      <c r="W81" s="6"/>
      <c r="X81" s="6"/>
      <c r="Y81" s="138" t="str">
        <f>Data!B83</f>
        <v>Moldova</v>
      </c>
      <c r="Z81" s="14" t="s">
        <v>206</v>
      </c>
      <c r="AA81" s="6"/>
      <c r="AB81" s="6"/>
      <c r="AC81" s="6"/>
    </row>
    <row r="82" spans="1:29" ht="13.5" customHeight="1" x14ac:dyDescent="0.35">
      <c r="A82" s="16">
        <v>76</v>
      </c>
      <c r="B82" s="21" t="s">
        <v>159</v>
      </c>
      <c r="C82" s="22">
        <f>VLOOKUP($C$4+2,Data!$A$6:$VD$151,2+$C$6*82-82+A82-2)</f>
        <v>4</v>
      </c>
      <c r="D82" s="23">
        <f t="shared" si="5"/>
        <v>22.222222222222221</v>
      </c>
      <c r="E82" s="19">
        <f t="shared" si="6"/>
        <v>4.0007599999999996</v>
      </c>
      <c r="F82" s="24">
        <f t="shared" si="7"/>
        <v>2</v>
      </c>
      <c r="G82" s="19"/>
      <c r="H82" s="19" t="str">
        <f t="shared" si="8"/>
        <v>Baw Baw</v>
      </c>
      <c r="I82" s="19">
        <f t="shared" si="9"/>
        <v>0</v>
      </c>
      <c r="J82" s="6"/>
      <c r="K82" s="6"/>
      <c r="L82" s="6"/>
      <c r="W82" s="6"/>
      <c r="X82" s="6"/>
      <c r="Y82" s="138" t="str">
        <f>Data!B84</f>
        <v>Mongolia</v>
      </c>
      <c r="Z82" s="14" t="s">
        <v>223</v>
      </c>
      <c r="AA82" s="6"/>
      <c r="AB82" s="6"/>
      <c r="AC82" s="6"/>
    </row>
    <row r="83" spans="1:29" ht="13.5" customHeight="1" x14ac:dyDescent="0.35">
      <c r="A83" s="16">
        <v>77</v>
      </c>
      <c r="B83" s="21" t="s">
        <v>168</v>
      </c>
      <c r="C83" s="22">
        <f>VLOOKUP($C$4+2,Data!$A$6:$VD$151,2+$C$6*82-82+A83-2)</f>
        <v>0</v>
      </c>
      <c r="D83" s="23">
        <f t="shared" si="5"/>
        <v>0</v>
      </c>
      <c r="E83" s="19">
        <f t="shared" si="6"/>
        <v>7.7000000000000007E-4</v>
      </c>
      <c r="F83" s="24">
        <f t="shared" si="7"/>
        <v>9</v>
      </c>
      <c r="G83" s="19"/>
      <c r="H83" s="19" t="str">
        <f t="shared" si="8"/>
        <v>Bass Coast</v>
      </c>
      <c r="I83" s="19">
        <f t="shared" si="9"/>
        <v>0</v>
      </c>
      <c r="J83" s="6"/>
      <c r="K83" s="6"/>
      <c r="L83" s="6"/>
      <c r="W83" s="6"/>
      <c r="X83" s="6"/>
      <c r="Y83" s="138" t="str">
        <f>Data!B85</f>
        <v>Montenegro</v>
      </c>
      <c r="Z83" s="14" t="s">
        <v>8</v>
      </c>
      <c r="AA83" s="6"/>
      <c r="AB83" s="6"/>
      <c r="AC83" s="6"/>
    </row>
    <row r="84" spans="1:29" ht="13.5" customHeight="1" x14ac:dyDescent="0.35">
      <c r="A84" s="16">
        <v>78</v>
      </c>
      <c r="B84" s="21" t="s">
        <v>160</v>
      </c>
      <c r="C84" s="22">
        <f>VLOOKUP($C$4+2,Data!$A$6:$VD$151,2+$C$6*82-82+A84-2)</f>
        <v>4</v>
      </c>
      <c r="D84" s="23">
        <f t="shared" si="5"/>
        <v>22.222222222222221</v>
      </c>
      <c r="E84" s="19">
        <f t="shared" si="6"/>
        <v>4.0007799999999998</v>
      </c>
      <c r="F84" s="24">
        <f t="shared" si="7"/>
        <v>1</v>
      </c>
      <c r="G84" s="19"/>
      <c r="H84" s="19" t="str">
        <f t="shared" si="8"/>
        <v>Banyule</v>
      </c>
      <c r="I84" s="19">
        <f t="shared" si="9"/>
        <v>0</v>
      </c>
      <c r="J84" s="6"/>
      <c r="K84" s="6"/>
      <c r="L84" s="6"/>
      <c r="W84" s="6"/>
      <c r="X84" s="6"/>
      <c r="Y84" s="138" t="str">
        <f>Data!B86</f>
        <v>Morocco</v>
      </c>
      <c r="Z84" s="14" t="s">
        <v>9</v>
      </c>
      <c r="AA84" s="6"/>
      <c r="AB84" s="6"/>
      <c r="AC84" s="6"/>
    </row>
    <row r="85" spans="1:29" ht="13.5" customHeight="1" x14ac:dyDescent="0.35">
      <c r="A85" s="16">
        <v>79</v>
      </c>
      <c r="B85" s="21" t="s">
        <v>161</v>
      </c>
      <c r="C85" s="22">
        <f>VLOOKUP($C$4+2,Data!$A$6:$VD$151,2+$C$6*82-82+A85-2)</f>
        <v>0</v>
      </c>
      <c r="D85" s="23">
        <f t="shared" si="5"/>
        <v>0</v>
      </c>
      <c r="E85" s="19">
        <f t="shared" si="6"/>
        <v>7.9000000000000001E-4</v>
      </c>
      <c r="F85" s="24">
        <f t="shared" si="7"/>
        <v>8</v>
      </c>
      <c r="G85" s="19"/>
      <c r="H85" s="19" t="str">
        <f t="shared" si="8"/>
        <v>Ballarat</v>
      </c>
      <c r="I85" s="19">
        <f t="shared" si="9"/>
        <v>0</v>
      </c>
      <c r="J85" s="6"/>
      <c r="K85" s="6"/>
      <c r="L85" s="6"/>
      <c r="W85" s="6"/>
      <c r="X85" s="6"/>
      <c r="Y85" s="138" t="str">
        <f>Data!B87</f>
        <v>Mozambique</v>
      </c>
      <c r="Z85" s="14" t="s">
        <v>209</v>
      </c>
      <c r="AA85" s="6"/>
      <c r="AB85" s="6"/>
      <c r="AC85" s="6"/>
    </row>
    <row r="86" spans="1:29" ht="13.5" customHeight="1" x14ac:dyDescent="0.35">
      <c r="A86" s="16">
        <v>80</v>
      </c>
      <c r="B86" s="21" t="s">
        <v>206</v>
      </c>
      <c r="C86" s="22">
        <f>VLOOKUP($C$4+2,Data!$A$6:$VD$151,2+$C$6*82-82+A86-2)</f>
        <v>0</v>
      </c>
      <c r="D86" s="23">
        <f t="shared" si="5"/>
        <v>0</v>
      </c>
      <c r="E86" s="19">
        <f t="shared" si="6"/>
        <v>8.0000000000000004E-4</v>
      </c>
      <c r="F86" s="24">
        <f t="shared" si="7"/>
        <v>7</v>
      </c>
      <c r="G86" s="19"/>
      <c r="H86" s="19" t="str">
        <f t="shared" si="8"/>
        <v>Ararat</v>
      </c>
      <c r="I86" s="19">
        <f t="shared" si="9"/>
        <v>0</v>
      </c>
      <c r="J86" s="6"/>
      <c r="K86" s="6"/>
      <c r="L86" s="6"/>
      <c r="W86" s="6"/>
      <c r="X86" s="6"/>
      <c r="Y86" s="138" t="str">
        <f>Data!B88</f>
        <v>Myanmar</v>
      </c>
      <c r="Z86" s="6"/>
      <c r="AA86" s="6"/>
      <c r="AB86" s="6"/>
      <c r="AC86" s="6"/>
    </row>
    <row r="87" spans="1:29" ht="13.5" customHeight="1" x14ac:dyDescent="0.35">
      <c r="A87" s="16">
        <v>81</v>
      </c>
      <c r="B87" s="21" t="s">
        <v>223</v>
      </c>
      <c r="C87" s="22">
        <f>VLOOKUP($C$4+2,Data!$A$6:$VD$151,2+$C$6*82-82+A87-2)</f>
        <v>0</v>
      </c>
      <c r="D87" s="23">
        <f t="shared" si="5"/>
        <v>0</v>
      </c>
      <c r="E87" s="19">
        <f t="shared" si="6"/>
        <v>8.1000000000000006E-4</v>
      </c>
      <c r="F87" s="24">
        <f t="shared" si="7"/>
        <v>6</v>
      </c>
      <c r="G87" s="19"/>
      <c r="H87" s="19" t="str">
        <f t="shared" si="8"/>
        <v>Alpine</v>
      </c>
      <c r="I87" s="19">
        <f t="shared" si="9"/>
        <v>0</v>
      </c>
      <c r="J87" s="6"/>
      <c r="K87" s="6"/>
      <c r="L87" s="6"/>
      <c r="W87" s="6"/>
      <c r="X87" s="6"/>
      <c r="Y87" s="138" t="str">
        <f>Data!B89</f>
        <v>Namibia</v>
      </c>
      <c r="Z87" s="6"/>
      <c r="AA87" s="6"/>
      <c r="AB87" s="6"/>
      <c r="AC87" s="6"/>
    </row>
    <row r="88" spans="1:29" ht="13.5" customHeight="1" x14ac:dyDescent="0.35">
      <c r="A88" s="16">
        <v>82</v>
      </c>
      <c r="B88" s="25" t="s">
        <v>8</v>
      </c>
      <c r="C88" s="22">
        <f>VLOOKUP($C$4+2,Data!$A$6:$VD$151,2+$C$6*82-82+A88-2)</f>
        <v>0</v>
      </c>
      <c r="D88" s="26">
        <f t="shared" si="5"/>
        <v>0</v>
      </c>
      <c r="E88" s="19"/>
      <c r="F88" s="19" t="e">
        <f>RANK(E88,E$9:E$151)</f>
        <v>#N/A</v>
      </c>
      <c r="G88" s="19"/>
      <c r="H88" s="19" t="str">
        <f>IF(ISNA(VLOOKUP(MATCH(A86,F$9:F$151,0)+2,$A$7:$C$151,2)),"",VLOOKUP(MATCH(A86,F$9:F$151,0)+2,$A$7:$C$151,2))</f>
        <v/>
      </c>
      <c r="I88" s="19" t="str">
        <f>IF(ISNA(VLOOKUP(MATCH(A86,F$9:F$151,0)+2,$A$7:$C$151,3)),"",VLOOKUP(MATCH(A86,F$9:F$151,0)+2,$A$7:$C$151,3))</f>
        <v/>
      </c>
      <c r="J88" s="6"/>
      <c r="K88" s="6"/>
      <c r="L88" s="6"/>
      <c r="W88" s="6"/>
      <c r="X88" s="6"/>
      <c r="Y88" s="138" t="str">
        <f>Data!B90</f>
        <v>Nauru</v>
      </c>
      <c r="Z88" s="6"/>
      <c r="AA88" s="6"/>
      <c r="AB88" s="6"/>
      <c r="AC88" s="6"/>
    </row>
    <row r="89" spans="1:29" ht="13.5" customHeight="1" x14ac:dyDescent="0.35">
      <c r="A89" s="16">
        <v>83</v>
      </c>
      <c r="B89" s="25" t="s">
        <v>9</v>
      </c>
      <c r="C89" s="27">
        <f>VLOOKUP($C$4+2,Data!$A$6:$VD$151,2+$C$6*82-82+A89-2)</f>
        <v>0</v>
      </c>
      <c r="D89" s="26">
        <f t="shared" si="5"/>
        <v>0</v>
      </c>
      <c r="E89" s="19"/>
      <c r="F89" s="19" t="e">
        <f>RANK(E89,E$9:E$151)</f>
        <v>#N/A</v>
      </c>
      <c r="G89" s="19"/>
      <c r="H89" s="19" t="str">
        <f>IF(ISNA(VLOOKUP(MATCH(A87,F$9:F$151,0)+2,$A$7:$C$151,2)),"",VLOOKUP(MATCH(A87,F$9:F$151,0)+2,$A$7:$C$151,2))</f>
        <v/>
      </c>
      <c r="I89" s="19" t="str">
        <f>IF(ISNA(VLOOKUP(MATCH(A87,F$9:F$151,0)+2,$A$7:$C$151,3)),"",VLOOKUP(MATCH(A87,F$9:F$151,0)+2,$A$7:$C$151,3))</f>
        <v/>
      </c>
      <c r="J89" s="6"/>
      <c r="K89" s="6"/>
      <c r="L89" s="6"/>
      <c r="W89" s="6"/>
      <c r="X89" s="6"/>
      <c r="Y89" s="138" t="str">
        <f>Data!B91</f>
        <v>Nepal</v>
      </c>
      <c r="Z89" s="6"/>
      <c r="AA89" s="6"/>
      <c r="AB89" s="6"/>
      <c r="AC89" s="6"/>
    </row>
    <row r="90" spans="1:29" ht="13.5" customHeight="1" x14ac:dyDescent="0.35">
      <c r="A90" s="16">
        <v>84</v>
      </c>
      <c r="B90" s="28" t="s">
        <v>209</v>
      </c>
      <c r="C90" s="29">
        <f>VLOOKUP($C$4+2,Data!$A$6:$VD$151,2+$C$6*82-82+A90-2)</f>
        <v>18</v>
      </c>
      <c r="D90" s="30">
        <f t="shared" si="5"/>
        <v>100</v>
      </c>
      <c r="E90" s="19"/>
      <c r="F90" s="19" t="e">
        <f>RANK(E90,E$9:E$151)</f>
        <v>#N/A</v>
      </c>
      <c r="G90" s="19"/>
      <c r="H90" s="19" t="str">
        <f>IF(ISNA(VLOOKUP(MATCH(A88,F$9:F$151,0)+2,$A$7:$C$151,2)),"",VLOOKUP(MATCH(A88,F$9:F$151,0)+2,$A$7:$C$151,2))</f>
        <v/>
      </c>
      <c r="I90" s="19" t="str">
        <f>IF(ISNA(VLOOKUP(MATCH(A88,F$9:F$151,0)+2,$A$7:$C$151,3)),"",VLOOKUP(MATCH(A88,F$9:F$151,0)+2,$A$7:$C$151,3))</f>
        <v/>
      </c>
      <c r="J90" s="6"/>
      <c r="K90" s="6"/>
      <c r="L90" s="6"/>
      <c r="W90" s="6"/>
      <c r="X90" s="6"/>
      <c r="Y90" s="138" t="str">
        <f>Data!B92</f>
        <v>Netherlands</v>
      </c>
      <c r="Z90" s="6"/>
      <c r="AA90" s="6"/>
      <c r="AB90" s="6"/>
      <c r="AC90" s="6"/>
    </row>
    <row r="91" spans="1:29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W91" s="6"/>
      <c r="X91" s="6"/>
      <c r="Y91" s="138" t="str">
        <f>Data!B93</f>
        <v>New Zealand</v>
      </c>
      <c r="Z91" s="6"/>
      <c r="AA91" s="6"/>
      <c r="AB91" s="6"/>
      <c r="AC91" s="6"/>
    </row>
    <row r="92" spans="1:29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W92" s="6"/>
      <c r="X92" s="6"/>
      <c r="Y92" s="138" t="str">
        <f>Data!B94</f>
        <v>Nigeria</v>
      </c>
      <c r="Z92" s="6"/>
      <c r="AA92" s="6"/>
      <c r="AB92" s="6"/>
      <c r="AC92" s="6"/>
    </row>
    <row r="93" spans="1:29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W93" s="6"/>
      <c r="X93" s="6"/>
      <c r="Y93" s="138" t="str">
        <f>Data!B95</f>
        <v>North Macedonia</v>
      </c>
      <c r="Z93" s="6"/>
      <c r="AA93" s="6"/>
      <c r="AB93" s="6"/>
      <c r="AC93" s="6"/>
    </row>
    <row r="94" spans="1:29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W94" s="6"/>
      <c r="X94" s="6"/>
      <c r="Y94" s="138" t="str">
        <f>Data!B96</f>
        <v>Northern Ireland</v>
      </c>
      <c r="Z94" s="6"/>
      <c r="AA94" s="6"/>
      <c r="AB94" s="6"/>
      <c r="AC94" s="6"/>
    </row>
    <row r="95" spans="1:29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W95" s="6"/>
      <c r="X95" s="6"/>
      <c r="Y95" s="138" t="str">
        <f>Data!B97</f>
        <v>Norway</v>
      </c>
      <c r="Z95" s="6"/>
      <c r="AA95" s="6"/>
      <c r="AB95" s="6"/>
      <c r="AC95" s="6"/>
    </row>
    <row r="96" spans="1:29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W96" s="6"/>
      <c r="X96" s="6"/>
      <c r="Y96" s="138" t="str">
        <f>Data!B98</f>
        <v>Oman</v>
      </c>
      <c r="Z96" s="6"/>
      <c r="AA96" s="6"/>
      <c r="AB96" s="6"/>
      <c r="AC96" s="6"/>
    </row>
    <row r="97" spans="1:29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W97" s="6"/>
      <c r="X97" s="6"/>
      <c r="Y97" s="138" t="str">
        <f>Data!B99</f>
        <v>Pakistan</v>
      </c>
      <c r="Z97" s="6"/>
      <c r="AA97" s="6"/>
      <c r="AB97" s="6"/>
      <c r="AC97" s="6"/>
    </row>
    <row r="98" spans="1:29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W98" s="6"/>
      <c r="X98" s="6"/>
      <c r="Y98" s="138" t="str">
        <f>Data!B100</f>
        <v>Papua New Guinea</v>
      </c>
      <c r="Z98" s="6"/>
      <c r="AA98" s="6"/>
      <c r="AB98" s="6"/>
      <c r="AC98" s="6"/>
    </row>
    <row r="99" spans="1:29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W99" s="6"/>
      <c r="X99" s="6"/>
      <c r="Y99" s="138" t="str">
        <f>Data!B101</f>
        <v>Peru</v>
      </c>
      <c r="Z99" s="6"/>
      <c r="AA99" s="6"/>
      <c r="AB99" s="6"/>
      <c r="AC99" s="6"/>
    </row>
    <row r="100" spans="1:29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W100" s="6"/>
      <c r="X100" s="6"/>
      <c r="Y100" s="138" t="str">
        <f>Data!B102</f>
        <v>Philippines</v>
      </c>
      <c r="Z100" s="6"/>
      <c r="AA100" s="6"/>
      <c r="AB100" s="6"/>
      <c r="AC100" s="6"/>
    </row>
    <row r="101" spans="1:29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W101" s="6"/>
      <c r="X101" s="6"/>
      <c r="Y101" s="138" t="str">
        <f>Data!B103</f>
        <v>Poland</v>
      </c>
      <c r="Z101" s="6"/>
      <c r="AA101" s="6"/>
      <c r="AB101" s="6"/>
      <c r="AC101" s="6"/>
    </row>
    <row r="102" spans="1:29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W102" s="6"/>
      <c r="X102" s="6"/>
      <c r="Y102" s="138" t="str">
        <f>Data!B104</f>
        <v>Portugal</v>
      </c>
      <c r="Z102" s="6"/>
      <c r="AA102" s="6"/>
      <c r="AB102" s="6"/>
      <c r="AC102" s="6"/>
    </row>
    <row r="103" spans="1:29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W103" s="6"/>
      <c r="X103" s="6"/>
      <c r="Y103" s="138" t="str">
        <f>Data!B105</f>
        <v>Qatar</v>
      </c>
      <c r="Z103" s="6"/>
      <c r="AA103" s="6"/>
      <c r="AB103" s="6"/>
      <c r="AC103" s="6"/>
    </row>
    <row r="104" spans="1:29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W104" s="6"/>
      <c r="X104" s="6"/>
      <c r="Y104" s="138" t="str">
        <f>Data!B106</f>
        <v>Romania</v>
      </c>
      <c r="Z104" s="6"/>
      <c r="AA104" s="6"/>
      <c r="AB104" s="6"/>
      <c r="AC104" s="6"/>
    </row>
    <row r="105" spans="1:29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W105" s="6"/>
      <c r="X105" s="6"/>
      <c r="Y105" s="138" t="str">
        <f>Data!B107</f>
        <v>Russian Federation</v>
      </c>
      <c r="Z105" s="6"/>
      <c r="AA105" s="6"/>
      <c r="AB105" s="6"/>
      <c r="AC105" s="6"/>
    </row>
    <row r="106" spans="1:29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W106" s="6"/>
      <c r="X106" s="6"/>
      <c r="Y106" s="138" t="str">
        <f>Data!B108</f>
        <v>Rwanda</v>
      </c>
      <c r="Z106" s="6"/>
      <c r="AA106" s="6"/>
      <c r="AB106" s="6"/>
      <c r="AC106" s="6"/>
    </row>
    <row r="107" spans="1:29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W107" s="6"/>
      <c r="X107" s="6"/>
      <c r="Y107" s="138" t="str">
        <f>Data!B109</f>
        <v>Samoa</v>
      </c>
      <c r="Z107" s="6"/>
      <c r="AA107" s="6"/>
      <c r="AB107" s="6"/>
      <c r="AC107" s="6"/>
    </row>
    <row r="108" spans="1:29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W108" s="6"/>
      <c r="X108" s="6"/>
      <c r="Y108" s="138" t="str">
        <f>Data!B110</f>
        <v>Saudi Arabia</v>
      </c>
      <c r="Z108" s="6"/>
      <c r="AA108" s="6"/>
      <c r="AB108" s="6"/>
      <c r="AC108" s="6"/>
    </row>
    <row r="109" spans="1:29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W109" s="6"/>
      <c r="X109" s="6"/>
      <c r="Y109" s="138" t="str">
        <f>Data!B111</f>
        <v>Scotland</v>
      </c>
      <c r="Z109" s="6"/>
      <c r="AA109" s="6"/>
      <c r="AB109" s="6"/>
      <c r="AC109" s="6"/>
    </row>
    <row r="110" spans="1:29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W110" s="6"/>
      <c r="X110" s="6"/>
      <c r="Y110" s="138" t="str">
        <f>Data!B112</f>
        <v>Serbia</v>
      </c>
      <c r="Z110" s="6"/>
      <c r="AA110" s="6"/>
      <c r="AB110" s="6"/>
      <c r="AC110" s="6"/>
    </row>
    <row r="111" spans="1:29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W111" s="6"/>
      <c r="X111" s="6"/>
      <c r="Y111" s="138" t="str">
        <f>Data!B113</f>
        <v>Seychelles</v>
      </c>
      <c r="Z111" s="6"/>
      <c r="AA111" s="6"/>
      <c r="AB111" s="6"/>
      <c r="AC111" s="6"/>
    </row>
    <row r="112" spans="1:29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W112" s="6"/>
      <c r="X112" s="6"/>
      <c r="Y112" s="138" t="str">
        <f>Data!B114</f>
        <v>Sierra Leone</v>
      </c>
      <c r="Z112" s="6"/>
      <c r="AA112" s="6"/>
      <c r="AB112" s="6"/>
      <c r="AC112" s="6"/>
    </row>
    <row r="113" spans="1:29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W113" s="6"/>
      <c r="X113" s="6"/>
      <c r="Y113" s="138" t="str">
        <f>Data!B115</f>
        <v>Singapore</v>
      </c>
      <c r="Z113" s="6"/>
      <c r="AA113" s="6"/>
      <c r="AB113" s="6"/>
      <c r="AC113" s="6"/>
    </row>
    <row r="114" spans="1:29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W114" s="6"/>
      <c r="X114" s="6"/>
      <c r="Y114" s="138" t="str">
        <f>Data!B116</f>
        <v>Slovakia</v>
      </c>
      <c r="Z114" s="6"/>
      <c r="AA114" s="6"/>
      <c r="AB114" s="6"/>
      <c r="AC114" s="6"/>
    </row>
    <row r="115" spans="1:29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W115" s="6"/>
      <c r="X115" s="6"/>
      <c r="Y115" s="138" t="str">
        <f>Data!B117</f>
        <v>Slovenia</v>
      </c>
      <c r="Z115" s="6"/>
      <c r="AA115" s="6"/>
      <c r="AB115" s="6"/>
      <c r="AC115" s="6"/>
    </row>
    <row r="116" spans="1:29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W116" s="6"/>
      <c r="X116" s="6"/>
      <c r="Y116" s="138" t="str">
        <f>Data!B118</f>
        <v>Solomon Islands</v>
      </c>
      <c r="Z116" s="6"/>
      <c r="AA116" s="6"/>
      <c r="AB116" s="6"/>
      <c r="AC116" s="6"/>
    </row>
    <row r="117" spans="1:29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W117" s="6"/>
      <c r="X117" s="6"/>
      <c r="Y117" s="138" t="str">
        <f>Data!B119</f>
        <v>Somalia</v>
      </c>
      <c r="Z117" s="6"/>
      <c r="AA117" s="6"/>
      <c r="AB117" s="6"/>
      <c r="AC117" s="6"/>
    </row>
    <row r="118" spans="1:29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W118" s="6"/>
      <c r="X118" s="6"/>
      <c r="Y118" s="138" t="str">
        <f>Data!B120</f>
        <v>South Africa</v>
      </c>
      <c r="Z118" s="6"/>
      <c r="AA118" s="6"/>
      <c r="AB118" s="6"/>
      <c r="AC118" s="6"/>
    </row>
    <row r="119" spans="1:29" ht="16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W119" s="6"/>
      <c r="X119" s="6"/>
      <c r="Y119" s="138" t="str">
        <f>Data!B121</f>
        <v>South Eastern Europe, nfd</v>
      </c>
      <c r="Z119" s="6"/>
      <c r="AA119" s="6"/>
      <c r="AB119" s="6"/>
      <c r="AC119" s="6"/>
    </row>
    <row r="120" spans="1:29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W120" s="6"/>
      <c r="X120" s="6"/>
      <c r="Y120" s="138" t="str">
        <f>Data!B122</f>
        <v>South Korea</v>
      </c>
      <c r="Z120" s="6"/>
      <c r="AA120" s="6"/>
      <c r="AB120" s="6"/>
      <c r="AC120" s="6"/>
    </row>
    <row r="121" spans="1:29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W121" s="6"/>
      <c r="X121" s="6"/>
      <c r="Y121" s="138" t="str">
        <f>Data!B123</f>
        <v>South Sudan</v>
      </c>
      <c r="Z121" s="6"/>
      <c r="AA121" s="6"/>
      <c r="AB121" s="6"/>
      <c r="AC121" s="6"/>
    </row>
    <row r="122" spans="1:29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W122" s="6"/>
      <c r="X122" s="6"/>
      <c r="Y122" s="138" t="str">
        <f>Data!B124</f>
        <v>Spain</v>
      </c>
      <c r="Z122" s="6"/>
      <c r="AA122" s="6"/>
      <c r="AB122" s="6"/>
      <c r="AC122" s="6"/>
    </row>
    <row r="123" spans="1:29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W123" s="6"/>
      <c r="X123" s="6"/>
      <c r="Y123" s="138" t="str">
        <f>Data!B125</f>
        <v>Sri Lanka</v>
      </c>
      <c r="Z123" s="6"/>
      <c r="AA123" s="6"/>
      <c r="AB123" s="6"/>
      <c r="AC123" s="6"/>
    </row>
    <row r="124" spans="1:29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W124" s="6"/>
      <c r="X124" s="6"/>
      <c r="Y124" s="138" t="str">
        <f>Data!B126</f>
        <v>Sudan</v>
      </c>
      <c r="Z124" s="6"/>
      <c r="AA124" s="6"/>
      <c r="AB124" s="6"/>
      <c r="AC124" s="6"/>
    </row>
    <row r="125" spans="1:29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W125" s="6"/>
      <c r="X125" s="6"/>
      <c r="Y125" s="138" t="str">
        <f>Data!B127</f>
        <v>Sweden</v>
      </c>
      <c r="Z125" s="6"/>
      <c r="AA125" s="6"/>
      <c r="AB125" s="6"/>
      <c r="AC125" s="6"/>
    </row>
    <row r="126" spans="1:29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W126" s="6"/>
      <c r="X126" s="6"/>
      <c r="Y126" s="138" t="str">
        <f>Data!B128</f>
        <v>Switzerland</v>
      </c>
      <c r="Z126" s="6"/>
      <c r="AA126" s="6"/>
      <c r="AB126" s="6"/>
      <c r="AC126" s="6"/>
    </row>
    <row r="127" spans="1:29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W127" s="6"/>
      <c r="X127" s="6"/>
      <c r="Y127" s="138" t="str">
        <f>Data!B129</f>
        <v>Syria</v>
      </c>
      <c r="Z127" s="6"/>
      <c r="AA127" s="6"/>
      <c r="AB127" s="6"/>
      <c r="AC127" s="6"/>
    </row>
    <row r="128" spans="1:29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W128" s="6"/>
      <c r="X128" s="6"/>
      <c r="Y128" s="138" t="str">
        <f>Data!B130</f>
        <v>Taiwan</v>
      </c>
      <c r="Z128" s="6"/>
      <c r="AA128" s="6"/>
      <c r="AB128" s="6"/>
      <c r="AC128" s="6"/>
    </row>
    <row r="129" spans="1:29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W129" s="6"/>
      <c r="X129" s="6"/>
      <c r="Y129" s="138" t="str">
        <f>Data!B131</f>
        <v>Tanzania</v>
      </c>
      <c r="Z129" s="6"/>
      <c r="AA129" s="6"/>
      <c r="AB129" s="6"/>
      <c r="AC129" s="6"/>
    </row>
    <row r="130" spans="1:29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W130" s="6"/>
      <c r="X130" s="6"/>
      <c r="Y130" s="138" t="str">
        <f>Data!B132</f>
        <v>Thailand</v>
      </c>
      <c r="Z130" s="6"/>
      <c r="AA130" s="6"/>
      <c r="AB130" s="6"/>
      <c r="AC130" s="6"/>
    </row>
    <row r="131" spans="1:2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W131" s="6"/>
      <c r="X131" s="6"/>
      <c r="Y131" s="138" t="str">
        <f>Data!B133</f>
        <v>Timor-Leste</v>
      </c>
      <c r="Z131" s="6"/>
      <c r="AA131" s="6"/>
      <c r="AB131" s="6"/>
      <c r="AC131" s="6"/>
    </row>
    <row r="132" spans="1:2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W132" s="6"/>
      <c r="X132" s="6"/>
      <c r="Y132" s="138" t="str">
        <f>Data!B134</f>
        <v>Tonga</v>
      </c>
      <c r="Z132" s="6"/>
      <c r="AA132" s="6"/>
      <c r="AB132" s="6"/>
      <c r="AC132" s="6"/>
    </row>
    <row r="133" spans="1:29" ht="16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W133" s="6"/>
      <c r="X133" s="6"/>
      <c r="Y133" s="138" t="str">
        <f>Data!B135</f>
        <v>Trinidad and Tobago</v>
      </c>
      <c r="Z133" s="6"/>
      <c r="AA133" s="6"/>
      <c r="AB133" s="6"/>
      <c r="AC133" s="6"/>
    </row>
    <row r="134" spans="1:2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W134" s="6"/>
      <c r="X134" s="6"/>
      <c r="Y134" s="138" t="str">
        <f>Data!B136</f>
        <v>Tunisia</v>
      </c>
      <c r="Z134" s="6"/>
      <c r="AA134" s="6"/>
      <c r="AB134" s="6"/>
      <c r="AC134" s="6"/>
    </row>
    <row r="135" spans="1:2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W135" s="6"/>
      <c r="X135" s="6"/>
      <c r="Y135" s="138" t="str">
        <f>Data!B137</f>
        <v>Turkey</v>
      </c>
      <c r="Z135" s="6"/>
      <c r="AA135" s="6"/>
      <c r="AB135" s="6"/>
      <c r="AC135" s="6"/>
    </row>
    <row r="136" spans="1:2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W136" s="6"/>
      <c r="X136" s="6"/>
      <c r="Y136" s="138" t="str">
        <f>Data!B138</f>
        <v>Uganda</v>
      </c>
      <c r="Z136" s="6"/>
      <c r="AA136" s="6"/>
      <c r="AB136" s="6"/>
      <c r="AC136" s="6"/>
    </row>
    <row r="137" spans="1:2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W137" s="6"/>
      <c r="X137" s="6"/>
      <c r="Y137" s="138" t="str">
        <f>Data!B139</f>
        <v>Ukraine</v>
      </c>
      <c r="Z137" s="6"/>
      <c r="AA137" s="6"/>
      <c r="AB137" s="6"/>
      <c r="AC137" s="6"/>
    </row>
    <row r="138" spans="1:29" ht="16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W138" s="6"/>
      <c r="X138" s="6"/>
      <c r="Y138" s="138" t="str">
        <f>Data!B140</f>
        <v>United Arab Emirates</v>
      </c>
      <c r="Z138" s="6"/>
      <c r="AA138" s="6"/>
      <c r="AB138" s="6"/>
      <c r="AC138" s="6"/>
    </row>
    <row r="139" spans="1:2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W139" s="6"/>
      <c r="X139" s="6"/>
      <c r="Y139" s="138" t="str">
        <f>Data!B141</f>
        <v>Uruguay</v>
      </c>
      <c r="Z139" s="6"/>
      <c r="AA139" s="6"/>
      <c r="AB139" s="6"/>
      <c r="AC139" s="6"/>
    </row>
    <row r="140" spans="1:2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W140" s="6"/>
      <c r="X140" s="6"/>
      <c r="Y140" s="138" t="str">
        <f>Data!B142</f>
        <v>USA</v>
      </c>
      <c r="Z140" s="6"/>
      <c r="AA140" s="6"/>
      <c r="AB140" s="6"/>
      <c r="AC140" s="6"/>
    </row>
    <row r="141" spans="1:2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W141" s="6"/>
      <c r="X141" s="6"/>
      <c r="Y141" s="138" t="str">
        <f>Data!B143</f>
        <v>Uzbekistan</v>
      </c>
      <c r="Z141" s="6"/>
      <c r="AA141" s="6"/>
      <c r="AB141" s="6"/>
      <c r="AC141" s="6"/>
    </row>
    <row r="142" spans="1:2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W142" s="6"/>
      <c r="X142" s="6"/>
      <c r="Y142" s="138" t="str">
        <f>Data!B144</f>
        <v>Vanuatu</v>
      </c>
      <c r="Z142" s="6"/>
      <c r="AA142" s="6"/>
      <c r="AB142" s="6"/>
      <c r="AC142" s="6"/>
    </row>
    <row r="143" spans="1:2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W143" s="6"/>
      <c r="X143" s="6"/>
      <c r="Y143" s="138" t="str">
        <f>Data!B145</f>
        <v>Venezuela</v>
      </c>
      <c r="Z143" s="6"/>
      <c r="AA143" s="6"/>
      <c r="AB143" s="6"/>
      <c r="AC143" s="6"/>
    </row>
    <row r="144" spans="1:2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W144" s="6"/>
      <c r="X144" s="6"/>
      <c r="Y144" s="138" t="str">
        <f>Data!B146</f>
        <v>Vietnam</v>
      </c>
      <c r="Z144" s="6"/>
      <c r="AA144" s="6"/>
      <c r="AB144" s="6"/>
      <c r="AC144" s="6"/>
    </row>
    <row r="145" spans="1:2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W145" s="6"/>
      <c r="X145" s="6"/>
      <c r="Y145" s="138" t="str">
        <f>Data!B147</f>
        <v>Wales</v>
      </c>
      <c r="Z145" s="6"/>
      <c r="AA145" s="6"/>
      <c r="AB145" s="6"/>
      <c r="AC145" s="6"/>
    </row>
    <row r="146" spans="1:2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W146" s="6"/>
      <c r="X146" s="6"/>
      <c r="Y146" s="138" t="str">
        <f>Data!B148</f>
        <v>Yemen</v>
      </c>
      <c r="Z146" s="6"/>
      <c r="AA146" s="6"/>
      <c r="AB146" s="6"/>
      <c r="AC146" s="6"/>
    </row>
    <row r="147" spans="1:2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W147" s="6"/>
      <c r="X147" s="6"/>
      <c r="Y147" s="138" t="str">
        <f>Data!B149</f>
        <v>Zambia</v>
      </c>
      <c r="Z147" s="6"/>
      <c r="AA147" s="6"/>
      <c r="AB147" s="6"/>
      <c r="AC147" s="6"/>
    </row>
    <row r="148" spans="1:2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W148" s="6"/>
      <c r="X148" s="6"/>
      <c r="Y148" s="138" t="str">
        <f>Data!B150</f>
        <v>Zimbabwe</v>
      </c>
      <c r="Z148" s="6"/>
      <c r="AA148" s="6"/>
      <c r="AB148" s="6"/>
      <c r="AC148" s="6"/>
    </row>
    <row r="149" spans="1:2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W149" s="6"/>
      <c r="X149" s="6"/>
      <c r="Y149" s="138" t="str">
        <f>Data!B151</f>
        <v>Total</v>
      </c>
      <c r="Z149" s="6"/>
      <c r="AA149" s="6"/>
      <c r="AB149" s="6"/>
      <c r="AC149" s="6"/>
    </row>
    <row r="150" spans="1:2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W150" s="6"/>
      <c r="X150" s="6"/>
      <c r="Z150" s="6"/>
      <c r="AA150" s="6"/>
      <c r="AB150" s="6"/>
      <c r="AC150" s="6"/>
    </row>
    <row r="151" spans="1:2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W151" s="6"/>
      <c r="X151" s="6"/>
      <c r="Z151" s="6"/>
      <c r="AA151" s="6"/>
      <c r="AB151" s="6"/>
      <c r="AC151" s="6"/>
    </row>
    <row r="152" spans="1:2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W152" s="6"/>
      <c r="X152" s="6"/>
      <c r="Z152" s="6"/>
      <c r="AA152" s="6"/>
      <c r="AB152" s="6"/>
      <c r="AC152" s="6"/>
    </row>
    <row r="153" spans="1:2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W153" s="6"/>
      <c r="X153" s="6"/>
      <c r="Z153" s="6"/>
      <c r="AA153" s="6"/>
      <c r="AB153" s="6"/>
      <c r="AC153" s="6"/>
    </row>
    <row r="154" spans="1:29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</row>
  </sheetData>
  <sheetProtection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50800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C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4" sqref="B4:B145"/>
    </sheetView>
  </sheetViews>
  <sheetFormatPr defaultColWidth="15.7265625" defaultRowHeight="10.5" x14ac:dyDescent="0.25"/>
  <cols>
    <col min="1" max="1" width="3.6328125" style="56" bestFit="1" customWidth="1"/>
    <col min="2" max="2" width="30.6328125" style="59" customWidth="1"/>
    <col min="3" max="82" width="9.81640625" style="58" customWidth="1"/>
    <col min="83" max="16384" width="15.7265625" style="59"/>
  </cols>
  <sheetData>
    <row r="1" spans="1:82" ht="21" x14ac:dyDescent="0.5">
      <c r="B1" s="57" t="s">
        <v>500</v>
      </c>
      <c r="I1" s="58" t="s">
        <v>238</v>
      </c>
    </row>
    <row r="3" spans="1:82" s="63" customFormat="1" ht="21" x14ac:dyDescent="0.25">
      <c r="A3" s="60"/>
      <c r="B3" s="61"/>
      <c r="C3" s="62" t="s">
        <v>169</v>
      </c>
      <c r="D3" s="62" t="s">
        <v>162</v>
      </c>
      <c r="E3" s="62" t="s">
        <v>131</v>
      </c>
      <c r="F3" s="62" t="s">
        <v>132</v>
      </c>
      <c r="G3" s="62" t="s">
        <v>170</v>
      </c>
      <c r="H3" s="62" t="s">
        <v>171</v>
      </c>
      <c r="I3" s="62" t="s">
        <v>133</v>
      </c>
      <c r="J3" s="62" t="s">
        <v>163</v>
      </c>
      <c r="K3" s="62" t="s">
        <v>134</v>
      </c>
      <c r="L3" s="62" t="s">
        <v>135</v>
      </c>
      <c r="M3" s="62" t="s">
        <v>172</v>
      </c>
      <c r="N3" s="62" t="s">
        <v>173</v>
      </c>
      <c r="O3" s="62" t="s">
        <v>174</v>
      </c>
      <c r="P3" s="62" t="s">
        <v>136</v>
      </c>
      <c r="Q3" s="62" t="s">
        <v>175</v>
      </c>
      <c r="R3" s="62" t="s">
        <v>176</v>
      </c>
      <c r="S3" s="62" t="s">
        <v>177</v>
      </c>
      <c r="T3" s="62" t="s">
        <v>137</v>
      </c>
      <c r="U3" s="62" t="s">
        <v>178</v>
      </c>
      <c r="V3" s="62" t="s">
        <v>138</v>
      </c>
      <c r="W3" s="62" t="s">
        <v>179</v>
      </c>
      <c r="X3" s="62" t="s">
        <v>139</v>
      </c>
      <c r="Y3" s="62" t="s">
        <v>180</v>
      </c>
      <c r="Z3" s="62" t="s">
        <v>181</v>
      </c>
      <c r="AA3" s="62" t="s">
        <v>140</v>
      </c>
      <c r="AB3" s="62" t="s">
        <v>130</v>
      </c>
      <c r="AC3" s="62" t="s">
        <v>141</v>
      </c>
      <c r="AD3" s="62" t="s">
        <v>142</v>
      </c>
      <c r="AE3" s="62" t="s">
        <v>182</v>
      </c>
      <c r="AF3" s="62" t="s">
        <v>183</v>
      </c>
      <c r="AG3" s="62" t="s">
        <v>143</v>
      </c>
      <c r="AH3" s="62" t="s">
        <v>164</v>
      </c>
      <c r="AI3" s="62" t="s">
        <v>144</v>
      </c>
      <c r="AJ3" s="62" t="s">
        <v>184</v>
      </c>
      <c r="AK3" s="62" t="s">
        <v>145</v>
      </c>
      <c r="AL3" s="62" t="s">
        <v>146</v>
      </c>
      <c r="AM3" s="62" t="s">
        <v>147</v>
      </c>
      <c r="AN3" s="62" t="s">
        <v>185</v>
      </c>
      <c r="AO3" s="62" t="s">
        <v>186</v>
      </c>
      <c r="AP3" s="62" t="s">
        <v>148</v>
      </c>
      <c r="AQ3" s="62" t="s">
        <v>187</v>
      </c>
      <c r="AR3" s="62" t="s">
        <v>149</v>
      </c>
      <c r="AS3" s="62" t="s">
        <v>150</v>
      </c>
      <c r="AT3" s="62" t="s">
        <v>151</v>
      </c>
      <c r="AU3" s="62" t="s">
        <v>188</v>
      </c>
      <c r="AV3" s="62" t="s">
        <v>165</v>
      </c>
      <c r="AW3" s="62" t="s">
        <v>189</v>
      </c>
      <c r="AX3" s="62" t="s">
        <v>190</v>
      </c>
      <c r="AY3" s="62" t="s">
        <v>152</v>
      </c>
      <c r="AZ3" s="62" t="s">
        <v>153</v>
      </c>
      <c r="BA3" s="62" t="s">
        <v>191</v>
      </c>
      <c r="BB3" s="62" t="s">
        <v>154</v>
      </c>
      <c r="BC3" s="62" t="s">
        <v>192</v>
      </c>
      <c r="BD3" s="62" t="s">
        <v>193</v>
      </c>
      <c r="BE3" s="62" t="s">
        <v>194</v>
      </c>
      <c r="BF3" s="62" t="s">
        <v>195</v>
      </c>
      <c r="BG3" s="62" t="s">
        <v>196</v>
      </c>
      <c r="BH3" s="62" t="s">
        <v>197</v>
      </c>
      <c r="BI3" s="62" t="s">
        <v>155</v>
      </c>
      <c r="BJ3" s="62" t="s">
        <v>198</v>
      </c>
      <c r="BK3" s="62" t="s">
        <v>7</v>
      </c>
      <c r="BL3" s="62" t="s">
        <v>199</v>
      </c>
      <c r="BM3" s="62" t="s">
        <v>200</v>
      </c>
      <c r="BN3" s="62" t="s">
        <v>156</v>
      </c>
      <c r="BO3" s="62" t="s">
        <v>201</v>
      </c>
      <c r="BP3" s="62" t="s">
        <v>202</v>
      </c>
      <c r="BQ3" s="62" t="s">
        <v>166</v>
      </c>
      <c r="BR3" s="62" t="s">
        <v>203</v>
      </c>
      <c r="BS3" s="62" t="s">
        <v>167</v>
      </c>
      <c r="BT3" s="62" t="s">
        <v>157</v>
      </c>
      <c r="BU3" s="62" t="s">
        <v>204</v>
      </c>
      <c r="BV3" s="62" t="s">
        <v>205</v>
      </c>
      <c r="BW3" s="62" t="s">
        <v>158</v>
      </c>
      <c r="BX3" s="62" t="s">
        <v>159</v>
      </c>
      <c r="BY3" s="62" t="s">
        <v>168</v>
      </c>
      <c r="BZ3" s="62" t="s">
        <v>160</v>
      </c>
      <c r="CA3" s="62" t="s">
        <v>161</v>
      </c>
      <c r="CB3" s="62" t="s">
        <v>206</v>
      </c>
      <c r="CC3" s="62" t="s">
        <v>207</v>
      </c>
      <c r="CD3" s="62" t="s">
        <v>6</v>
      </c>
    </row>
    <row r="4" spans="1:82" x14ac:dyDescent="0.25">
      <c r="A4" s="56">
        <v>1</v>
      </c>
      <c r="B4" s="64" t="s">
        <v>292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3</v>
      </c>
      <c r="P4" s="65">
        <v>12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10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4</v>
      </c>
      <c r="AL4" s="65">
        <v>0</v>
      </c>
      <c r="AM4" s="65">
        <v>6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3</v>
      </c>
      <c r="CA4" s="65">
        <v>0</v>
      </c>
      <c r="CB4" s="65">
        <v>0</v>
      </c>
      <c r="CC4" s="65">
        <v>0</v>
      </c>
      <c r="CD4" s="65">
        <v>41</v>
      </c>
    </row>
    <row r="5" spans="1:82" x14ac:dyDescent="0.25">
      <c r="A5" s="56">
        <v>2</v>
      </c>
      <c r="B5" s="66" t="s">
        <v>490</v>
      </c>
      <c r="C5" s="67">
        <v>17</v>
      </c>
      <c r="D5" s="67">
        <v>11</v>
      </c>
      <c r="E5" s="67">
        <v>122</v>
      </c>
      <c r="F5" s="67">
        <v>211</v>
      </c>
      <c r="G5" s="67">
        <v>45</v>
      </c>
      <c r="H5" s="67">
        <v>60</v>
      </c>
      <c r="I5" s="67">
        <v>139</v>
      </c>
      <c r="J5" s="67">
        <v>7</v>
      </c>
      <c r="K5" s="67">
        <v>306</v>
      </c>
      <c r="L5" s="67">
        <v>120</v>
      </c>
      <c r="M5" s="67">
        <v>0</v>
      </c>
      <c r="N5" s="67">
        <v>13</v>
      </c>
      <c r="O5" s="67">
        <v>123</v>
      </c>
      <c r="P5" s="67">
        <v>280</v>
      </c>
      <c r="Q5" s="67">
        <v>6</v>
      </c>
      <c r="R5" s="67">
        <v>20</v>
      </c>
      <c r="S5" s="67">
        <v>13</v>
      </c>
      <c r="T5" s="67">
        <v>357</v>
      </c>
      <c r="U5" s="67">
        <v>47</v>
      </c>
      <c r="V5" s="67">
        <v>200</v>
      </c>
      <c r="W5" s="67">
        <v>5</v>
      </c>
      <c r="X5" s="67">
        <v>243</v>
      </c>
      <c r="Y5" s="67">
        <v>11</v>
      </c>
      <c r="Z5" s="67">
        <v>22</v>
      </c>
      <c r="AA5" s="67">
        <v>136</v>
      </c>
      <c r="AB5" s="67">
        <v>89</v>
      </c>
      <c r="AC5" s="67">
        <v>322</v>
      </c>
      <c r="AD5" s="67">
        <v>39</v>
      </c>
      <c r="AE5" s="67">
        <v>28</v>
      </c>
      <c r="AF5" s="67">
        <v>4</v>
      </c>
      <c r="AG5" s="67">
        <v>142</v>
      </c>
      <c r="AH5" s="67">
        <v>8</v>
      </c>
      <c r="AI5" s="67">
        <v>127</v>
      </c>
      <c r="AJ5" s="67">
        <v>19</v>
      </c>
      <c r="AK5" s="67">
        <v>160</v>
      </c>
      <c r="AL5" s="67">
        <v>205</v>
      </c>
      <c r="AM5" s="67">
        <v>67</v>
      </c>
      <c r="AN5" s="67">
        <v>3</v>
      </c>
      <c r="AO5" s="67">
        <v>58</v>
      </c>
      <c r="AP5" s="67">
        <v>113</v>
      </c>
      <c r="AQ5" s="67">
        <v>13</v>
      </c>
      <c r="AR5" s="67">
        <v>195</v>
      </c>
      <c r="AS5" s="67">
        <v>160</v>
      </c>
      <c r="AT5" s="67">
        <v>432</v>
      </c>
      <c r="AU5" s="67">
        <v>125</v>
      </c>
      <c r="AV5" s="67">
        <v>31</v>
      </c>
      <c r="AW5" s="67">
        <v>54</v>
      </c>
      <c r="AX5" s="67">
        <v>20</v>
      </c>
      <c r="AY5" s="67">
        <v>250</v>
      </c>
      <c r="AZ5" s="67">
        <v>170</v>
      </c>
      <c r="BA5" s="67">
        <v>43</v>
      </c>
      <c r="BB5" s="67">
        <v>429</v>
      </c>
      <c r="BC5" s="67">
        <v>189</v>
      </c>
      <c r="BD5" s="67">
        <v>30</v>
      </c>
      <c r="BE5" s="67">
        <v>17</v>
      </c>
      <c r="BF5" s="67">
        <v>10</v>
      </c>
      <c r="BG5" s="67">
        <v>84</v>
      </c>
      <c r="BH5" s="67">
        <v>7</v>
      </c>
      <c r="BI5" s="67">
        <v>263</v>
      </c>
      <c r="BJ5" s="67">
        <v>3</v>
      </c>
      <c r="BK5" s="67">
        <v>0</v>
      </c>
      <c r="BL5" s="67">
        <v>35</v>
      </c>
      <c r="BM5" s="67">
        <v>11</v>
      </c>
      <c r="BN5" s="67">
        <v>255</v>
      </c>
      <c r="BO5" s="67">
        <v>8</v>
      </c>
      <c r="BP5" s="67">
        <v>41</v>
      </c>
      <c r="BQ5" s="67">
        <v>6</v>
      </c>
      <c r="BR5" s="67">
        <v>5</v>
      </c>
      <c r="BS5" s="67">
        <v>30</v>
      </c>
      <c r="BT5" s="67">
        <v>38</v>
      </c>
      <c r="BU5" s="67">
        <v>47</v>
      </c>
      <c r="BV5" s="67">
        <v>0</v>
      </c>
      <c r="BW5" s="67">
        <v>286</v>
      </c>
      <c r="BX5" s="67">
        <v>173</v>
      </c>
      <c r="BY5" s="67">
        <v>40</v>
      </c>
      <c r="BZ5" s="67">
        <v>176</v>
      </c>
      <c r="CA5" s="67">
        <v>277</v>
      </c>
      <c r="CB5" s="67">
        <v>274</v>
      </c>
      <c r="CC5" s="67">
        <v>3</v>
      </c>
      <c r="CD5" s="67">
        <v>8153</v>
      </c>
    </row>
    <row r="6" spans="1:82" x14ac:dyDescent="0.25">
      <c r="A6" s="56">
        <v>3</v>
      </c>
      <c r="B6" s="66" t="s">
        <v>270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</v>
      </c>
      <c r="BZ6" s="67">
        <v>5</v>
      </c>
      <c r="CA6" s="67">
        <v>0</v>
      </c>
      <c r="CB6" s="67">
        <v>0</v>
      </c>
      <c r="CC6" s="67">
        <v>0</v>
      </c>
      <c r="CD6" s="67">
        <v>7</v>
      </c>
    </row>
    <row r="7" spans="1:82" x14ac:dyDescent="0.25">
      <c r="A7" s="56">
        <v>4</v>
      </c>
      <c r="B7" s="66" t="s">
        <v>328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8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4</v>
      </c>
      <c r="U7" s="67">
        <v>0</v>
      </c>
      <c r="V7" s="67">
        <v>4</v>
      </c>
      <c r="W7" s="67">
        <v>0</v>
      </c>
      <c r="X7" s="67">
        <v>3</v>
      </c>
      <c r="Y7" s="67">
        <v>0</v>
      </c>
      <c r="Z7" s="67">
        <v>0</v>
      </c>
      <c r="AA7" s="67">
        <v>0</v>
      </c>
      <c r="AB7" s="67">
        <v>4</v>
      </c>
      <c r="AC7" s="67">
        <v>0</v>
      </c>
      <c r="AD7" s="67">
        <v>0</v>
      </c>
      <c r="AE7" s="67">
        <v>0</v>
      </c>
      <c r="AF7" s="67">
        <v>0</v>
      </c>
      <c r="AG7" s="67">
        <v>5</v>
      </c>
      <c r="AH7" s="67">
        <v>0</v>
      </c>
      <c r="AI7" s="67">
        <v>31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8</v>
      </c>
      <c r="AS7" s="67">
        <v>0</v>
      </c>
      <c r="AT7" s="67">
        <v>3</v>
      </c>
      <c r="AU7" s="67">
        <v>0</v>
      </c>
      <c r="AV7" s="67">
        <v>0</v>
      </c>
      <c r="AW7" s="67">
        <v>27</v>
      </c>
      <c r="AX7" s="67">
        <v>0</v>
      </c>
      <c r="AY7" s="67">
        <v>3</v>
      </c>
      <c r="AZ7" s="67">
        <v>3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5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3</v>
      </c>
      <c r="BX7" s="67">
        <v>5</v>
      </c>
      <c r="BY7" s="67">
        <v>0</v>
      </c>
      <c r="BZ7" s="67">
        <v>0</v>
      </c>
      <c r="CA7" s="67">
        <v>3</v>
      </c>
      <c r="CB7" s="67">
        <v>0</v>
      </c>
      <c r="CC7" s="67">
        <v>0</v>
      </c>
      <c r="CD7" s="67">
        <v>133</v>
      </c>
    </row>
    <row r="8" spans="1:82" x14ac:dyDescent="0.25">
      <c r="A8" s="56">
        <v>5</v>
      </c>
      <c r="B8" s="66" t="s">
        <v>267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6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400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8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11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20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442</v>
      </c>
    </row>
    <row r="9" spans="1:82" x14ac:dyDescent="0.25">
      <c r="A9" s="56">
        <v>6</v>
      </c>
      <c r="B9" s="66" t="s">
        <v>240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3</v>
      </c>
    </row>
    <row r="10" spans="1:82" x14ac:dyDescent="0.25">
      <c r="A10" s="56">
        <v>7</v>
      </c>
      <c r="B10" s="66" t="s">
        <v>239</v>
      </c>
      <c r="C10" s="67">
        <v>1216</v>
      </c>
      <c r="D10" s="67">
        <v>1015</v>
      </c>
      <c r="E10" s="67">
        <v>9030</v>
      </c>
      <c r="F10" s="67">
        <v>8359</v>
      </c>
      <c r="G10" s="67">
        <v>4577</v>
      </c>
      <c r="H10" s="67">
        <v>6115</v>
      </c>
      <c r="I10" s="67">
        <v>11971</v>
      </c>
      <c r="J10" s="67">
        <v>1719</v>
      </c>
      <c r="K10" s="67">
        <v>13329</v>
      </c>
      <c r="L10" s="67">
        <v>4606</v>
      </c>
      <c r="M10" s="67">
        <v>539</v>
      </c>
      <c r="N10" s="67">
        <v>4793</v>
      </c>
      <c r="O10" s="67">
        <v>9143</v>
      </c>
      <c r="P10" s="67">
        <v>17778</v>
      </c>
      <c r="Q10" s="67">
        <v>2035</v>
      </c>
      <c r="R10" s="67">
        <v>1844</v>
      </c>
      <c r="S10" s="67">
        <v>1504</v>
      </c>
      <c r="T10" s="67">
        <v>4129</v>
      </c>
      <c r="U10" s="67">
        <v>6336</v>
      </c>
      <c r="V10" s="67">
        <v>12209</v>
      </c>
      <c r="W10" s="67">
        <v>1410</v>
      </c>
      <c r="X10" s="67">
        <v>6690</v>
      </c>
      <c r="Y10" s="67">
        <v>2032</v>
      </c>
      <c r="Z10" s="67">
        <v>2010</v>
      </c>
      <c r="AA10" s="67">
        <v>11814</v>
      </c>
      <c r="AB10" s="67">
        <v>4007</v>
      </c>
      <c r="AC10" s="67">
        <v>21701</v>
      </c>
      <c r="AD10" s="67">
        <v>5907</v>
      </c>
      <c r="AE10" s="67">
        <v>1520</v>
      </c>
      <c r="AF10" s="67">
        <v>563</v>
      </c>
      <c r="AG10" s="67">
        <v>4892</v>
      </c>
      <c r="AH10" s="67">
        <v>1630</v>
      </c>
      <c r="AI10" s="67">
        <v>8479</v>
      </c>
      <c r="AJ10" s="67">
        <v>2330</v>
      </c>
      <c r="AK10" s="67">
        <v>11233</v>
      </c>
      <c r="AL10" s="67">
        <v>10681</v>
      </c>
      <c r="AM10" s="67">
        <v>7840</v>
      </c>
      <c r="AN10" s="67">
        <v>1002</v>
      </c>
      <c r="AO10" s="67">
        <v>4980</v>
      </c>
      <c r="AP10" s="67">
        <v>7133</v>
      </c>
      <c r="AQ10" s="67">
        <v>1203</v>
      </c>
      <c r="AR10" s="67">
        <v>2440</v>
      </c>
      <c r="AS10" s="67">
        <v>8495</v>
      </c>
      <c r="AT10" s="67">
        <v>4573</v>
      </c>
      <c r="AU10" s="67">
        <v>7052</v>
      </c>
      <c r="AV10" s="67">
        <v>4856</v>
      </c>
      <c r="AW10" s="67">
        <v>4484</v>
      </c>
      <c r="AX10" s="67">
        <v>3821</v>
      </c>
      <c r="AY10" s="67">
        <v>8244</v>
      </c>
      <c r="AZ10" s="67">
        <v>5458</v>
      </c>
      <c r="BA10" s="67">
        <v>3391</v>
      </c>
      <c r="BB10" s="67">
        <v>4585</v>
      </c>
      <c r="BC10" s="67">
        <v>21319</v>
      </c>
      <c r="BD10" s="67">
        <v>1580</v>
      </c>
      <c r="BE10" s="67">
        <v>1636</v>
      </c>
      <c r="BF10" s="67">
        <v>1709</v>
      </c>
      <c r="BG10" s="67">
        <v>5123</v>
      </c>
      <c r="BH10" s="67">
        <v>1208</v>
      </c>
      <c r="BI10" s="67">
        <v>5787</v>
      </c>
      <c r="BJ10" s="67">
        <v>975</v>
      </c>
      <c r="BK10" s="67">
        <v>480</v>
      </c>
      <c r="BL10" s="67">
        <v>3533</v>
      </c>
      <c r="BM10" s="67">
        <v>1603</v>
      </c>
      <c r="BN10" s="67">
        <v>9691</v>
      </c>
      <c r="BO10" s="67">
        <v>1414</v>
      </c>
      <c r="BP10" s="67">
        <v>3159</v>
      </c>
      <c r="BQ10" s="67">
        <v>1849</v>
      </c>
      <c r="BR10" s="67">
        <v>1140</v>
      </c>
      <c r="BS10" s="67">
        <v>3578</v>
      </c>
      <c r="BT10" s="67">
        <v>2344</v>
      </c>
      <c r="BU10" s="67">
        <v>6402</v>
      </c>
      <c r="BV10" s="67">
        <v>451</v>
      </c>
      <c r="BW10" s="67">
        <v>9950</v>
      </c>
      <c r="BX10" s="67">
        <v>8132</v>
      </c>
      <c r="BY10" s="67">
        <v>5028</v>
      </c>
      <c r="BZ10" s="67">
        <v>11506</v>
      </c>
      <c r="CA10" s="67">
        <v>3534</v>
      </c>
      <c r="CB10" s="67">
        <v>12120</v>
      </c>
      <c r="CC10" s="67">
        <v>689</v>
      </c>
      <c r="CD10" s="67">
        <v>424987</v>
      </c>
    </row>
    <row r="11" spans="1:82" x14ac:dyDescent="0.25">
      <c r="A11" s="56">
        <v>8</v>
      </c>
      <c r="B11" s="66" t="s">
        <v>491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9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3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7">
        <v>0</v>
      </c>
      <c r="CD11" s="67">
        <v>13</v>
      </c>
    </row>
    <row r="12" spans="1:82" x14ac:dyDescent="0.25">
      <c r="A12" s="56">
        <v>9</v>
      </c>
      <c r="B12" s="66" t="s">
        <v>339</v>
      </c>
      <c r="C12" s="67">
        <v>0</v>
      </c>
      <c r="D12" s="67">
        <v>0</v>
      </c>
      <c r="E12" s="67">
        <v>5</v>
      </c>
      <c r="F12" s="67">
        <v>9</v>
      </c>
      <c r="G12" s="67">
        <v>3</v>
      </c>
      <c r="H12" s="67">
        <v>0</v>
      </c>
      <c r="I12" s="67">
        <v>0</v>
      </c>
      <c r="J12" s="67">
        <v>0</v>
      </c>
      <c r="K12" s="67">
        <v>7</v>
      </c>
      <c r="L12" s="67">
        <v>3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20</v>
      </c>
      <c r="U12" s="67">
        <v>0</v>
      </c>
      <c r="V12" s="67">
        <v>0</v>
      </c>
      <c r="W12" s="67">
        <v>0</v>
      </c>
      <c r="X12" s="67">
        <v>3</v>
      </c>
      <c r="Y12" s="67">
        <v>0</v>
      </c>
      <c r="Z12" s="67">
        <v>0</v>
      </c>
      <c r="AA12" s="67">
        <v>8</v>
      </c>
      <c r="AB12" s="67">
        <v>5</v>
      </c>
      <c r="AC12" s="67">
        <v>8</v>
      </c>
      <c r="AD12" s="67">
        <v>0</v>
      </c>
      <c r="AE12" s="67">
        <v>6</v>
      </c>
      <c r="AF12" s="67">
        <v>0</v>
      </c>
      <c r="AG12" s="67">
        <v>5</v>
      </c>
      <c r="AH12" s="67">
        <v>0</v>
      </c>
      <c r="AI12" s="67">
        <v>78</v>
      </c>
      <c r="AJ12" s="67">
        <v>0</v>
      </c>
      <c r="AK12" s="67">
        <v>0</v>
      </c>
      <c r="AL12" s="67">
        <v>4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7</v>
      </c>
      <c r="AS12" s="67">
        <v>6</v>
      </c>
      <c r="AT12" s="67">
        <v>4</v>
      </c>
      <c r="AU12" s="67">
        <v>3</v>
      </c>
      <c r="AV12" s="67">
        <v>3</v>
      </c>
      <c r="AW12" s="67">
        <v>25</v>
      </c>
      <c r="AX12" s="67">
        <v>0</v>
      </c>
      <c r="AY12" s="67">
        <v>6</v>
      </c>
      <c r="AZ12" s="67">
        <v>8</v>
      </c>
      <c r="BA12" s="67">
        <v>0</v>
      </c>
      <c r="BB12" s="67">
        <v>21</v>
      </c>
      <c r="BC12" s="67">
        <v>6</v>
      </c>
      <c r="BD12" s="67">
        <v>9</v>
      </c>
      <c r="BE12" s="67">
        <v>5</v>
      </c>
      <c r="BF12" s="67">
        <v>0</v>
      </c>
      <c r="BG12" s="67">
        <v>8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9</v>
      </c>
      <c r="BO12" s="67">
        <v>0</v>
      </c>
      <c r="BP12" s="67">
        <v>5</v>
      </c>
      <c r="BQ12" s="67">
        <v>4</v>
      </c>
      <c r="BR12" s="67">
        <v>0</v>
      </c>
      <c r="BS12" s="67">
        <v>0</v>
      </c>
      <c r="BT12" s="67">
        <v>0</v>
      </c>
      <c r="BU12" s="67">
        <v>3</v>
      </c>
      <c r="BV12" s="67">
        <v>0</v>
      </c>
      <c r="BW12" s="67">
        <v>0</v>
      </c>
      <c r="BX12" s="67">
        <v>4</v>
      </c>
      <c r="BY12" s="67">
        <v>0</v>
      </c>
      <c r="BZ12" s="67">
        <v>51</v>
      </c>
      <c r="CA12" s="67">
        <v>4</v>
      </c>
      <c r="CB12" s="67">
        <v>11</v>
      </c>
      <c r="CC12" s="67">
        <v>0</v>
      </c>
      <c r="CD12" s="67">
        <v>357</v>
      </c>
    </row>
    <row r="13" spans="1:82" x14ac:dyDescent="0.25">
      <c r="A13" s="56">
        <v>10</v>
      </c>
      <c r="B13" s="66" t="s">
        <v>271</v>
      </c>
      <c r="C13" s="67">
        <v>0</v>
      </c>
      <c r="D13" s="67">
        <v>0</v>
      </c>
      <c r="E13" s="67">
        <v>0</v>
      </c>
      <c r="F13" s="67">
        <v>89</v>
      </c>
      <c r="G13" s="67">
        <v>5</v>
      </c>
      <c r="H13" s="67">
        <v>5</v>
      </c>
      <c r="I13" s="67">
        <v>62</v>
      </c>
      <c r="J13" s="67">
        <v>0</v>
      </c>
      <c r="K13" s="67">
        <v>41</v>
      </c>
      <c r="L13" s="67">
        <v>165</v>
      </c>
      <c r="M13" s="67">
        <v>0</v>
      </c>
      <c r="N13" s="67">
        <v>3</v>
      </c>
      <c r="O13" s="67">
        <v>18</v>
      </c>
      <c r="P13" s="67">
        <v>280</v>
      </c>
      <c r="Q13" s="67">
        <v>0</v>
      </c>
      <c r="R13" s="67">
        <v>7</v>
      </c>
      <c r="S13" s="67">
        <v>0</v>
      </c>
      <c r="T13" s="67">
        <v>219</v>
      </c>
      <c r="U13" s="67">
        <v>0</v>
      </c>
      <c r="V13" s="67">
        <v>52</v>
      </c>
      <c r="W13" s="67">
        <v>0</v>
      </c>
      <c r="X13" s="67">
        <v>45</v>
      </c>
      <c r="Y13" s="67">
        <v>0</v>
      </c>
      <c r="Z13" s="67">
        <v>0</v>
      </c>
      <c r="AA13" s="67">
        <v>0</v>
      </c>
      <c r="AB13" s="67">
        <v>88</v>
      </c>
      <c r="AC13" s="67">
        <v>14</v>
      </c>
      <c r="AD13" s="67">
        <v>0</v>
      </c>
      <c r="AE13" s="67">
        <v>0</v>
      </c>
      <c r="AF13" s="67">
        <v>0</v>
      </c>
      <c r="AG13" s="67">
        <v>128</v>
      </c>
      <c r="AH13" s="67">
        <v>0</v>
      </c>
      <c r="AI13" s="67">
        <v>653</v>
      </c>
      <c r="AJ13" s="67">
        <v>0</v>
      </c>
      <c r="AK13" s="67">
        <v>94</v>
      </c>
      <c r="AL13" s="67">
        <v>42</v>
      </c>
      <c r="AM13" s="67">
        <v>0</v>
      </c>
      <c r="AN13" s="67">
        <v>0</v>
      </c>
      <c r="AO13" s="67">
        <v>11</v>
      </c>
      <c r="AP13" s="67">
        <v>136</v>
      </c>
      <c r="AQ13" s="67">
        <v>0</v>
      </c>
      <c r="AR13" s="67">
        <v>69</v>
      </c>
      <c r="AS13" s="67">
        <v>19</v>
      </c>
      <c r="AT13" s="67">
        <v>27</v>
      </c>
      <c r="AU13" s="67">
        <v>110</v>
      </c>
      <c r="AV13" s="67">
        <v>0</v>
      </c>
      <c r="AW13" s="67">
        <v>4</v>
      </c>
      <c r="AX13" s="67">
        <v>0</v>
      </c>
      <c r="AY13" s="67">
        <v>98</v>
      </c>
      <c r="AZ13" s="67">
        <v>141</v>
      </c>
      <c r="BA13" s="67">
        <v>5</v>
      </c>
      <c r="BB13" s="67">
        <v>386</v>
      </c>
      <c r="BC13" s="67">
        <v>9</v>
      </c>
      <c r="BD13" s="67">
        <v>0</v>
      </c>
      <c r="BE13" s="67">
        <v>0</v>
      </c>
      <c r="BF13" s="67">
        <v>0</v>
      </c>
      <c r="BG13" s="67">
        <v>24</v>
      </c>
      <c r="BH13" s="67">
        <v>0</v>
      </c>
      <c r="BI13" s="67">
        <v>14</v>
      </c>
      <c r="BJ13" s="67">
        <v>0</v>
      </c>
      <c r="BK13" s="67">
        <v>0</v>
      </c>
      <c r="BL13" s="67">
        <v>3</v>
      </c>
      <c r="BM13" s="67">
        <v>0</v>
      </c>
      <c r="BN13" s="67">
        <v>28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25</v>
      </c>
      <c r="BX13" s="67">
        <v>259</v>
      </c>
      <c r="BY13" s="67">
        <v>0</v>
      </c>
      <c r="BZ13" s="67">
        <v>91</v>
      </c>
      <c r="CA13" s="67">
        <v>7</v>
      </c>
      <c r="CB13" s="67">
        <v>29</v>
      </c>
      <c r="CC13" s="67">
        <v>0</v>
      </c>
      <c r="CD13" s="67">
        <v>3505</v>
      </c>
    </row>
    <row r="14" spans="1:82" x14ac:dyDescent="0.25">
      <c r="A14" s="56">
        <v>11</v>
      </c>
      <c r="B14" s="66" t="s">
        <v>287</v>
      </c>
      <c r="C14" s="67">
        <v>0</v>
      </c>
      <c r="D14" s="67">
        <v>0</v>
      </c>
      <c r="E14" s="67">
        <v>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10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9</v>
      </c>
      <c r="AB14" s="67">
        <v>0</v>
      </c>
      <c r="AC14" s="67">
        <v>3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3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3</v>
      </c>
      <c r="AT14" s="67">
        <v>4</v>
      </c>
      <c r="AU14" s="67">
        <v>3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7</v>
      </c>
      <c r="BX14" s="67">
        <v>5</v>
      </c>
      <c r="BY14" s="67">
        <v>0</v>
      </c>
      <c r="BZ14" s="67">
        <v>7</v>
      </c>
      <c r="CA14" s="67">
        <v>0</v>
      </c>
      <c r="CB14" s="67">
        <v>6</v>
      </c>
      <c r="CC14" s="67">
        <v>0</v>
      </c>
      <c r="CD14" s="67">
        <v>58</v>
      </c>
    </row>
    <row r="15" spans="1:82" x14ac:dyDescent="0.25">
      <c r="A15" s="56">
        <v>12</v>
      </c>
      <c r="B15" s="66" t="s">
        <v>260</v>
      </c>
      <c r="C15" s="67">
        <v>0</v>
      </c>
      <c r="D15" s="67">
        <v>0</v>
      </c>
      <c r="E15" s="67">
        <v>0</v>
      </c>
      <c r="F15" s="67">
        <v>29</v>
      </c>
      <c r="G15" s="67">
        <v>0</v>
      </c>
      <c r="H15" s="67">
        <v>5</v>
      </c>
      <c r="I15" s="67">
        <v>38</v>
      </c>
      <c r="J15" s="67">
        <v>0</v>
      </c>
      <c r="K15" s="67">
        <v>51</v>
      </c>
      <c r="L15" s="67">
        <v>28</v>
      </c>
      <c r="M15" s="67">
        <v>0</v>
      </c>
      <c r="N15" s="67">
        <v>0</v>
      </c>
      <c r="O15" s="67">
        <v>16</v>
      </c>
      <c r="P15" s="67">
        <v>230</v>
      </c>
      <c r="Q15" s="67">
        <v>0</v>
      </c>
      <c r="R15" s="67">
        <v>0</v>
      </c>
      <c r="S15" s="67">
        <v>0</v>
      </c>
      <c r="T15" s="67">
        <v>12</v>
      </c>
      <c r="U15" s="67">
        <v>0</v>
      </c>
      <c r="V15" s="67">
        <v>24</v>
      </c>
      <c r="W15" s="67">
        <v>0</v>
      </c>
      <c r="X15" s="67">
        <v>50</v>
      </c>
      <c r="Y15" s="67">
        <v>0</v>
      </c>
      <c r="Z15" s="67">
        <v>0</v>
      </c>
      <c r="AA15" s="67">
        <v>0</v>
      </c>
      <c r="AB15" s="67">
        <v>151</v>
      </c>
      <c r="AC15" s="67">
        <v>8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77</v>
      </c>
      <c r="AJ15" s="67">
        <v>0</v>
      </c>
      <c r="AK15" s="67">
        <v>93</v>
      </c>
      <c r="AL15" s="67">
        <v>162</v>
      </c>
      <c r="AM15" s="67">
        <v>0</v>
      </c>
      <c r="AN15" s="67">
        <v>0</v>
      </c>
      <c r="AO15" s="67">
        <v>5</v>
      </c>
      <c r="AP15" s="67">
        <v>85</v>
      </c>
      <c r="AQ15" s="67">
        <v>0</v>
      </c>
      <c r="AR15" s="67">
        <v>0</v>
      </c>
      <c r="AS15" s="67">
        <v>3</v>
      </c>
      <c r="AT15" s="67">
        <v>12</v>
      </c>
      <c r="AU15" s="67">
        <v>16</v>
      </c>
      <c r="AV15" s="67">
        <v>0</v>
      </c>
      <c r="AW15" s="67">
        <v>0</v>
      </c>
      <c r="AX15" s="67">
        <v>0</v>
      </c>
      <c r="AY15" s="67">
        <v>485</v>
      </c>
      <c r="AZ15" s="67">
        <v>9</v>
      </c>
      <c r="BA15" s="67">
        <v>0</v>
      </c>
      <c r="BB15" s="67">
        <v>9</v>
      </c>
      <c r="BC15" s="67">
        <v>23</v>
      </c>
      <c r="BD15" s="67">
        <v>0</v>
      </c>
      <c r="BE15" s="67">
        <v>0</v>
      </c>
      <c r="BF15" s="67">
        <v>0</v>
      </c>
      <c r="BG15" s="67">
        <v>6</v>
      </c>
      <c r="BH15" s="67">
        <v>0</v>
      </c>
      <c r="BI15" s="67">
        <v>12</v>
      </c>
      <c r="BJ15" s="67">
        <v>0</v>
      </c>
      <c r="BK15" s="67">
        <v>0</v>
      </c>
      <c r="BL15" s="67">
        <v>0</v>
      </c>
      <c r="BM15" s="67">
        <v>0</v>
      </c>
      <c r="BN15" s="67">
        <v>27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69</v>
      </c>
      <c r="BX15" s="67">
        <v>49</v>
      </c>
      <c r="BY15" s="67">
        <v>0</v>
      </c>
      <c r="BZ15" s="67">
        <v>18</v>
      </c>
      <c r="CA15" s="67">
        <v>9</v>
      </c>
      <c r="CB15" s="67">
        <v>17</v>
      </c>
      <c r="CC15" s="67">
        <v>0</v>
      </c>
      <c r="CD15" s="67">
        <v>1830</v>
      </c>
    </row>
    <row r="16" spans="1:82" x14ac:dyDescent="0.25">
      <c r="A16" s="56">
        <v>13</v>
      </c>
      <c r="B16" s="66" t="s">
        <v>268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</row>
    <row r="17" spans="1:82" x14ac:dyDescent="0.25">
      <c r="A17" s="56">
        <v>14</v>
      </c>
      <c r="B17" s="66" t="s">
        <v>265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14</v>
      </c>
      <c r="M17" s="67">
        <v>0</v>
      </c>
      <c r="N17" s="67">
        <v>0</v>
      </c>
      <c r="O17" s="67">
        <v>0</v>
      </c>
      <c r="P17" s="67">
        <v>3</v>
      </c>
      <c r="Q17" s="67">
        <v>0</v>
      </c>
      <c r="R17" s="67">
        <v>0</v>
      </c>
      <c r="S17" s="67">
        <v>0</v>
      </c>
      <c r="T17" s="67">
        <v>14</v>
      </c>
      <c r="U17" s="67">
        <v>0</v>
      </c>
      <c r="V17" s="67">
        <v>0</v>
      </c>
      <c r="W17" s="67">
        <v>0</v>
      </c>
      <c r="X17" s="67">
        <v>3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394</v>
      </c>
      <c r="AJ17" s="67">
        <v>0</v>
      </c>
      <c r="AK17" s="67">
        <v>3</v>
      </c>
      <c r="AL17" s="67">
        <v>9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3</v>
      </c>
      <c r="AV17" s="67">
        <v>0</v>
      </c>
      <c r="AW17" s="67">
        <v>6</v>
      </c>
      <c r="AX17" s="67">
        <v>0</v>
      </c>
      <c r="AY17" s="67">
        <v>9</v>
      </c>
      <c r="AZ17" s="67">
        <v>0</v>
      </c>
      <c r="BA17" s="67">
        <v>0</v>
      </c>
      <c r="BB17" s="67">
        <v>22</v>
      </c>
      <c r="BC17" s="67">
        <v>6</v>
      </c>
      <c r="BD17" s="67">
        <v>0</v>
      </c>
      <c r="BE17" s="67">
        <v>0</v>
      </c>
      <c r="BF17" s="67">
        <v>0</v>
      </c>
      <c r="BG17" s="67">
        <v>3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18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500</v>
      </c>
    </row>
    <row r="18" spans="1:82" x14ac:dyDescent="0.25">
      <c r="A18" s="56">
        <v>15</v>
      </c>
      <c r="B18" s="66" t="s">
        <v>266</v>
      </c>
      <c r="C18" s="67">
        <v>0</v>
      </c>
      <c r="D18" s="67">
        <v>0</v>
      </c>
      <c r="E18" s="67">
        <v>0</v>
      </c>
      <c r="F18" s="67">
        <v>14</v>
      </c>
      <c r="G18" s="67">
        <v>0</v>
      </c>
      <c r="H18" s="67">
        <v>0</v>
      </c>
      <c r="I18" s="67">
        <v>0</v>
      </c>
      <c r="J18" s="67">
        <v>0</v>
      </c>
      <c r="K18" s="67">
        <v>14</v>
      </c>
      <c r="L18" s="67">
        <v>54</v>
      </c>
      <c r="M18" s="67">
        <v>0</v>
      </c>
      <c r="N18" s="67">
        <v>0</v>
      </c>
      <c r="O18" s="67">
        <v>0</v>
      </c>
      <c r="P18" s="67">
        <v>29</v>
      </c>
      <c r="Q18" s="67">
        <v>0</v>
      </c>
      <c r="R18" s="67">
        <v>0</v>
      </c>
      <c r="S18" s="67">
        <v>0</v>
      </c>
      <c r="T18" s="67">
        <v>37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4</v>
      </c>
      <c r="AB18" s="67">
        <v>12</v>
      </c>
      <c r="AC18" s="67">
        <v>3</v>
      </c>
      <c r="AD18" s="67">
        <v>0</v>
      </c>
      <c r="AE18" s="67">
        <v>0</v>
      </c>
      <c r="AF18" s="67">
        <v>0</v>
      </c>
      <c r="AG18" s="67">
        <v>6</v>
      </c>
      <c r="AH18" s="67">
        <v>0</v>
      </c>
      <c r="AI18" s="67">
        <v>2135</v>
      </c>
      <c r="AJ18" s="67">
        <v>0</v>
      </c>
      <c r="AK18" s="67">
        <v>15</v>
      </c>
      <c r="AL18" s="67">
        <v>19</v>
      </c>
      <c r="AM18" s="67">
        <v>0</v>
      </c>
      <c r="AN18" s="67">
        <v>0</v>
      </c>
      <c r="AO18" s="67">
        <v>0</v>
      </c>
      <c r="AP18" s="67">
        <v>7</v>
      </c>
      <c r="AQ18" s="67">
        <v>0</v>
      </c>
      <c r="AR18" s="67">
        <v>0</v>
      </c>
      <c r="AS18" s="67">
        <v>0</v>
      </c>
      <c r="AT18" s="67">
        <v>9</v>
      </c>
      <c r="AU18" s="67">
        <v>61</v>
      </c>
      <c r="AV18" s="67">
        <v>0</v>
      </c>
      <c r="AW18" s="67">
        <v>22</v>
      </c>
      <c r="AX18" s="67">
        <v>0</v>
      </c>
      <c r="AY18" s="67">
        <v>28</v>
      </c>
      <c r="AZ18" s="67">
        <v>30</v>
      </c>
      <c r="BA18" s="67">
        <v>0</v>
      </c>
      <c r="BB18" s="67">
        <v>168</v>
      </c>
      <c r="BC18" s="67">
        <v>8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6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4</v>
      </c>
      <c r="BX18" s="67">
        <v>92</v>
      </c>
      <c r="BY18" s="67">
        <v>0</v>
      </c>
      <c r="BZ18" s="67">
        <v>3</v>
      </c>
      <c r="CA18" s="67">
        <v>4</v>
      </c>
      <c r="CB18" s="67">
        <v>0</v>
      </c>
      <c r="CC18" s="67">
        <v>0</v>
      </c>
      <c r="CD18" s="67">
        <v>2773</v>
      </c>
    </row>
    <row r="19" spans="1:82" x14ac:dyDescent="0.25">
      <c r="A19" s="56">
        <v>16</v>
      </c>
      <c r="B19" s="66" t="s">
        <v>492</v>
      </c>
      <c r="C19" s="67">
        <v>15</v>
      </c>
      <c r="D19" s="67">
        <v>7</v>
      </c>
      <c r="E19" s="67">
        <v>188</v>
      </c>
      <c r="F19" s="67">
        <v>226</v>
      </c>
      <c r="G19" s="67">
        <v>84</v>
      </c>
      <c r="H19" s="67">
        <v>110</v>
      </c>
      <c r="I19" s="67">
        <v>131</v>
      </c>
      <c r="J19" s="67">
        <v>21</v>
      </c>
      <c r="K19" s="67">
        <v>303</v>
      </c>
      <c r="L19" s="67">
        <v>132</v>
      </c>
      <c r="M19" s="67">
        <v>12</v>
      </c>
      <c r="N19" s="67">
        <v>46</v>
      </c>
      <c r="O19" s="67">
        <v>169</v>
      </c>
      <c r="P19" s="67">
        <v>303</v>
      </c>
      <c r="Q19" s="67">
        <v>18</v>
      </c>
      <c r="R19" s="67">
        <v>20</v>
      </c>
      <c r="S19" s="67">
        <v>19</v>
      </c>
      <c r="T19" s="67">
        <v>427</v>
      </c>
      <c r="U19" s="67">
        <v>76</v>
      </c>
      <c r="V19" s="67">
        <v>273</v>
      </c>
      <c r="W19" s="67">
        <v>4</v>
      </c>
      <c r="X19" s="67">
        <v>248</v>
      </c>
      <c r="Y19" s="67">
        <v>28</v>
      </c>
      <c r="Z19" s="67">
        <v>32</v>
      </c>
      <c r="AA19" s="67">
        <v>191</v>
      </c>
      <c r="AB19" s="67">
        <v>103</v>
      </c>
      <c r="AC19" s="67">
        <v>444</v>
      </c>
      <c r="AD19" s="67">
        <v>71</v>
      </c>
      <c r="AE19" s="67">
        <v>50</v>
      </c>
      <c r="AF19" s="67">
        <v>6</v>
      </c>
      <c r="AG19" s="67">
        <v>164</v>
      </c>
      <c r="AH19" s="67">
        <v>25</v>
      </c>
      <c r="AI19" s="67">
        <v>182</v>
      </c>
      <c r="AJ19" s="67">
        <v>34</v>
      </c>
      <c r="AK19" s="67">
        <v>211</v>
      </c>
      <c r="AL19" s="67">
        <v>181</v>
      </c>
      <c r="AM19" s="67">
        <v>127</v>
      </c>
      <c r="AN19" s="67">
        <v>6</v>
      </c>
      <c r="AO19" s="67">
        <v>114</v>
      </c>
      <c r="AP19" s="67">
        <v>82</v>
      </c>
      <c r="AQ19" s="67">
        <v>15</v>
      </c>
      <c r="AR19" s="67">
        <v>204</v>
      </c>
      <c r="AS19" s="67">
        <v>188</v>
      </c>
      <c r="AT19" s="67">
        <v>431</v>
      </c>
      <c r="AU19" s="67">
        <v>128</v>
      </c>
      <c r="AV19" s="67">
        <v>77</v>
      </c>
      <c r="AW19" s="67">
        <v>86</v>
      </c>
      <c r="AX19" s="67">
        <v>29</v>
      </c>
      <c r="AY19" s="67">
        <v>222</v>
      </c>
      <c r="AZ19" s="67">
        <v>162</v>
      </c>
      <c r="BA19" s="67">
        <v>72</v>
      </c>
      <c r="BB19" s="67">
        <v>458</v>
      </c>
      <c r="BC19" s="67">
        <v>277</v>
      </c>
      <c r="BD19" s="67">
        <v>67</v>
      </c>
      <c r="BE19" s="67">
        <v>21</v>
      </c>
      <c r="BF19" s="67">
        <v>48</v>
      </c>
      <c r="BG19" s="67">
        <v>104</v>
      </c>
      <c r="BH19" s="67">
        <v>29</v>
      </c>
      <c r="BI19" s="67">
        <v>263</v>
      </c>
      <c r="BJ19" s="67">
        <v>11</v>
      </c>
      <c r="BK19" s="67">
        <v>0</v>
      </c>
      <c r="BL19" s="67">
        <v>55</v>
      </c>
      <c r="BM19" s="67">
        <v>19</v>
      </c>
      <c r="BN19" s="67">
        <v>221</v>
      </c>
      <c r="BO19" s="67">
        <v>18</v>
      </c>
      <c r="BP19" s="67">
        <v>80</v>
      </c>
      <c r="BQ19" s="67">
        <v>8</v>
      </c>
      <c r="BR19" s="67">
        <v>10</v>
      </c>
      <c r="BS19" s="67">
        <v>28</v>
      </c>
      <c r="BT19" s="67">
        <v>44</v>
      </c>
      <c r="BU19" s="67">
        <v>65</v>
      </c>
      <c r="BV19" s="67">
        <v>4</v>
      </c>
      <c r="BW19" s="67">
        <v>212</v>
      </c>
      <c r="BX19" s="67">
        <v>181</v>
      </c>
      <c r="BY19" s="67">
        <v>58</v>
      </c>
      <c r="BZ19" s="67">
        <v>208</v>
      </c>
      <c r="CA19" s="67">
        <v>382</v>
      </c>
      <c r="CB19" s="67">
        <v>258</v>
      </c>
      <c r="CC19" s="67">
        <v>3</v>
      </c>
      <c r="CD19" s="67">
        <v>9639</v>
      </c>
    </row>
    <row r="20" spans="1:82" x14ac:dyDescent="0.25">
      <c r="A20" s="56">
        <v>17</v>
      </c>
      <c r="B20" s="66" t="s">
        <v>326</v>
      </c>
      <c r="C20" s="67">
        <v>0</v>
      </c>
      <c r="D20" s="67">
        <v>0</v>
      </c>
      <c r="E20" s="67">
        <v>21</v>
      </c>
      <c r="F20" s="67">
        <v>6</v>
      </c>
      <c r="G20" s="67">
        <v>6</v>
      </c>
      <c r="H20" s="67">
        <v>0</v>
      </c>
      <c r="I20" s="67">
        <v>0</v>
      </c>
      <c r="J20" s="67">
        <v>4</v>
      </c>
      <c r="K20" s="67">
        <v>0</v>
      </c>
      <c r="L20" s="67">
        <v>4</v>
      </c>
      <c r="M20" s="67">
        <v>0</v>
      </c>
      <c r="N20" s="67">
        <v>0</v>
      </c>
      <c r="O20" s="67">
        <v>14</v>
      </c>
      <c r="P20" s="67">
        <v>27</v>
      </c>
      <c r="Q20" s="67">
        <v>0</v>
      </c>
      <c r="R20" s="67">
        <v>0</v>
      </c>
      <c r="S20" s="67">
        <v>6</v>
      </c>
      <c r="T20" s="67">
        <v>16</v>
      </c>
      <c r="U20" s="67">
        <v>11</v>
      </c>
      <c r="V20" s="67">
        <v>3</v>
      </c>
      <c r="W20" s="67">
        <v>0</v>
      </c>
      <c r="X20" s="67">
        <v>0</v>
      </c>
      <c r="Y20" s="67">
        <v>0</v>
      </c>
      <c r="Z20" s="67">
        <v>8</v>
      </c>
      <c r="AA20" s="67">
        <v>18</v>
      </c>
      <c r="AB20" s="67">
        <v>5</v>
      </c>
      <c r="AC20" s="67">
        <v>19</v>
      </c>
      <c r="AD20" s="67">
        <v>16</v>
      </c>
      <c r="AE20" s="67">
        <v>0</v>
      </c>
      <c r="AF20" s="67">
        <v>0</v>
      </c>
      <c r="AG20" s="67">
        <v>3</v>
      </c>
      <c r="AH20" s="67">
        <v>0</v>
      </c>
      <c r="AI20" s="67">
        <v>7</v>
      </c>
      <c r="AJ20" s="67">
        <v>0</v>
      </c>
      <c r="AK20" s="67">
        <v>4</v>
      </c>
      <c r="AL20" s="67">
        <v>8</v>
      </c>
      <c r="AM20" s="67">
        <v>8</v>
      </c>
      <c r="AN20" s="67">
        <v>0</v>
      </c>
      <c r="AO20" s="67">
        <v>4</v>
      </c>
      <c r="AP20" s="67">
        <v>0</v>
      </c>
      <c r="AQ20" s="67">
        <v>0</v>
      </c>
      <c r="AR20" s="67">
        <v>3</v>
      </c>
      <c r="AS20" s="67">
        <v>0</v>
      </c>
      <c r="AT20" s="67">
        <v>8</v>
      </c>
      <c r="AU20" s="67">
        <v>3</v>
      </c>
      <c r="AV20" s="67">
        <v>16</v>
      </c>
      <c r="AW20" s="67">
        <v>4</v>
      </c>
      <c r="AX20" s="67">
        <v>4</v>
      </c>
      <c r="AY20" s="67">
        <v>0</v>
      </c>
      <c r="AZ20" s="67">
        <v>7</v>
      </c>
      <c r="BA20" s="67">
        <v>0</v>
      </c>
      <c r="BB20" s="67">
        <v>20</v>
      </c>
      <c r="BC20" s="67">
        <v>15</v>
      </c>
      <c r="BD20" s="67">
        <v>9</v>
      </c>
      <c r="BE20" s="67">
        <v>0</v>
      </c>
      <c r="BF20" s="67">
        <v>4</v>
      </c>
      <c r="BG20" s="67">
        <v>0</v>
      </c>
      <c r="BH20" s="67">
        <v>0</v>
      </c>
      <c r="BI20" s="67">
        <v>5</v>
      </c>
      <c r="BJ20" s="67">
        <v>3</v>
      </c>
      <c r="BK20" s="67">
        <v>0</v>
      </c>
      <c r="BL20" s="67">
        <v>0</v>
      </c>
      <c r="BM20" s="67">
        <v>0</v>
      </c>
      <c r="BN20" s="67">
        <v>0</v>
      </c>
      <c r="BO20" s="67">
        <v>5</v>
      </c>
      <c r="BP20" s="67">
        <v>4</v>
      </c>
      <c r="BQ20" s="67">
        <v>5</v>
      </c>
      <c r="BR20" s="67">
        <v>0</v>
      </c>
      <c r="BS20" s="67">
        <v>0</v>
      </c>
      <c r="BT20" s="67">
        <v>6</v>
      </c>
      <c r="BU20" s="67">
        <v>0</v>
      </c>
      <c r="BV20" s="67">
        <v>0</v>
      </c>
      <c r="BW20" s="67">
        <v>11</v>
      </c>
      <c r="BX20" s="67">
        <v>24</v>
      </c>
      <c r="BY20" s="67">
        <v>8</v>
      </c>
      <c r="BZ20" s="67">
        <v>3</v>
      </c>
      <c r="CA20" s="67">
        <v>5</v>
      </c>
      <c r="CB20" s="67">
        <v>16</v>
      </c>
      <c r="CC20" s="67">
        <v>0</v>
      </c>
      <c r="CD20" s="67">
        <v>389</v>
      </c>
    </row>
    <row r="21" spans="1:82" ht="21" x14ac:dyDescent="0.25">
      <c r="A21" s="56">
        <v>18</v>
      </c>
      <c r="B21" s="66" t="s">
        <v>372</v>
      </c>
      <c r="C21" s="67">
        <v>4</v>
      </c>
      <c r="D21" s="67">
        <v>4</v>
      </c>
      <c r="E21" s="67">
        <v>21</v>
      </c>
      <c r="F21" s="67">
        <v>15</v>
      </c>
      <c r="G21" s="67">
        <v>0</v>
      </c>
      <c r="H21" s="67">
        <v>24</v>
      </c>
      <c r="I21" s="67">
        <v>10</v>
      </c>
      <c r="J21" s="67">
        <v>8</v>
      </c>
      <c r="K21" s="67">
        <v>18</v>
      </c>
      <c r="L21" s="67">
        <v>112</v>
      </c>
      <c r="M21" s="67">
        <v>0</v>
      </c>
      <c r="N21" s="67">
        <v>39</v>
      </c>
      <c r="O21" s="67">
        <v>67</v>
      </c>
      <c r="P21" s="67">
        <v>147</v>
      </c>
      <c r="Q21" s="67">
        <v>6</v>
      </c>
      <c r="R21" s="67">
        <v>9</v>
      </c>
      <c r="S21" s="67">
        <v>6</v>
      </c>
      <c r="T21" s="67">
        <v>4</v>
      </c>
      <c r="U21" s="67">
        <v>18</v>
      </c>
      <c r="V21" s="67">
        <v>33</v>
      </c>
      <c r="W21" s="67">
        <v>0</v>
      </c>
      <c r="X21" s="67">
        <v>19</v>
      </c>
      <c r="Y21" s="67">
        <v>4</v>
      </c>
      <c r="Z21" s="67">
        <v>6</v>
      </c>
      <c r="AA21" s="67">
        <v>63</v>
      </c>
      <c r="AB21" s="67">
        <v>99</v>
      </c>
      <c r="AC21" s="67">
        <v>39</v>
      </c>
      <c r="AD21" s="67">
        <v>67</v>
      </c>
      <c r="AE21" s="67">
        <v>0</v>
      </c>
      <c r="AF21" s="67">
        <v>0</v>
      </c>
      <c r="AG21" s="67">
        <v>18</v>
      </c>
      <c r="AH21" s="67">
        <v>3</v>
      </c>
      <c r="AI21" s="67">
        <v>104</v>
      </c>
      <c r="AJ21" s="67">
        <v>0</v>
      </c>
      <c r="AK21" s="67">
        <v>31</v>
      </c>
      <c r="AL21" s="67">
        <v>42</v>
      </c>
      <c r="AM21" s="67">
        <v>19</v>
      </c>
      <c r="AN21" s="67">
        <v>5</v>
      </c>
      <c r="AO21" s="67">
        <v>11</v>
      </c>
      <c r="AP21" s="67">
        <v>25</v>
      </c>
      <c r="AQ21" s="67">
        <v>0</v>
      </c>
      <c r="AR21" s="67">
        <v>3</v>
      </c>
      <c r="AS21" s="67">
        <v>47</v>
      </c>
      <c r="AT21" s="67">
        <v>40</v>
      </c>
      <c r="AU21" s="67">
        <v>118</v>
      </c>
      <c r="AV21" s="67">
        <v>34</v>
      </c>
      <c r="AW21" s="67">
        <v>7</v>
      </c>
      <c r="AX21" s="67">
        <v>15</v>
      </c>
      <c r="AY21" s="67">
        <v>38</v>
      </c>
      <c r="AZ21" s="67">
        <v>12</v>
      </c>
      <c r="BA21" s="67">
        <v>8</v>
      </c>
      <c r="BB21" s="67">
        <v>11</v>
      </c>
      <c r="BC21" s="67">
        <v>30</v>
      </c>
      <c r="BD21" s="67">
        <v>10</v>
      </c>
      <c r="BE21" s="67">
        <v>0</v>
      </c>
      <c r="BF21" s="67">
        <v>4</v>
      </c>
      <c r="BG21" s="67">
        <v>19</v>
      </c>
      <c r="BH21" s="67">
        <v>6</v>
      </c>
      <c r="BI21" s="67">
        <v>15</v>
      </c>
      <c r="BJ21" s="67">
        <v>3</v>
      </c>
      <c r="BK21" s="67">
        <v>0</v>
      </c>
      <c r="BL21" s="67">
        <v>8</v>
      </c>
      <c r="BM21" s="67">
        <v>3</v>
      </c>
      <c r="BN21" s="67">
        <v>3</v>
      </c>
      <c r="BO21" s="67">
        <v>0</v>
      </c>
      <c r="BP21" s="67">
        <v>7</v>
      </c>
      <c r="BQ21" s="67">
        <v>12</v>
      </c>
      <c r="BR21" s="67">
        <v>0</v>
      </c>
      <c r="BS21" s="67">
        <v>9</v>
      </c>
      <c r="BT21" s="67">
        <v>0</v>
      </c>
      <c r="BU21" s="67">
        <v>11</v>
      </c>
      <c r="BV21" s="67">
        <v>0</v>
      </c>
      <c r="BW21" s="67">
        <v>26</v>
      </c>
      <c r="BX21" s="67">
        <v>109</v>
      </c>
      <c r="BY21" s="67">
        <v>9</v>
      </c>
      <c r="BZ21" s="67">
        <v>219</v>
      </c>
      <c r="CA21" s="67">
        <v>9</v>
      </c>
      <c r="CB21" s="67">
        <v>30</v>
      </c>
      <c r="CC21" s="67">
        <v>8</v>
      </c>
      <c r="CD21" s="67">
        <v>1985</v>
      </c>
    </row>
    <row r="22" spans="1:82" x14ac:dyDescent="0.25">
      <c r="A22" s="56">
        <v>19</v>
      </c>
      <c r="B22" s="66" t="s">
        <v>327</v>
      </c>
      <c r="C22" s="67">
        <v>0</v>
      </c>
      <c r="D22" s="67">
        <v>0</v>
      </c>
      <c r="E22" s="67">
        <v>47</v>
      </c>
      <c r="F22" s="67">
        <v>133</v>
      </c>
      <c r="G22" s="67">
        <v>0</v>
      </c>
      <c r="H22" s="67">
        <v>0</v>
      </c>
      <c r="I22" s="67">
        <v>37</v>
      </c>
      <c r="J22" s="67">
        <v>5</v>
      </c>
      <c r="K22" s="67">
        <v>160</v>
      </c>
      <c r="L22" s="67">
        <v>31</v>
      </c>
      <c r="M22" s="67">
        <v>0</v>
      </c>
      <c r="N22" s="67">
        <v>0</v>
      </c>
      <c r="O22" s="67">
        <v>19</v>
      </c>
      <c r="P22" s="67">
        <v>264</v>
      </c>
      <c r="Q22" s="67">
        <v>3</v>
      </c>
      <c r="R22" s="67">
        <v>0</v>
      </c>
      <c r="S22" s="67">
        <v>0</v>
      </c>
      <c r="T22" s="67">
        <v>48</v>
      </c>
      <c r="U22" s="67">
        <v>3</v>
      </c>
      <c r="V22" s="67">
        <v>19</v>
      </c>
      <c r="W22" s="67">
        <v>0</v>
      </c>
      <c r="X22" s="67">
        <v>69</v>
      </c>
      <c r="Y22" s="67">
        <v>0</v>
      </c>
      <c r="Z22" s="67">
        <v>3</v>
      </c>
      <c r="AA22" s="67">
        <v>20</v>
      </c>
      <c r="AB22" s="67">
        <v>139</v>
      </c>
      <c r="AC22" s="67">
        <v>136</v>
      </c>
      <c r="AD22" s="67">
        <v>9</v>
      </c>
      <c r="AE22" s="67">
        <v>0</v>
      </c>
      <c r="AF22" s="67">
        <v>0</v>
      </c>
      <c r="AG22" s="67">
        <v>23</v>
      </c>
      <c r="AH22" s="67">
        <v>0</v>
      </c>
      <c r="AI22" s="67">
        <v>53</v>
      </c>
      <c r="AJ22" s="67">
        <v>0</v>
      </c>
      <c r="AK22" s="67">
        <v>15</v>
      </c>
      <c r="AL22" s="67">
        <v>275</v>
      </c>
      <c r="AM22" s="67">
        <v>0</v>
      </c>
      <c r="AN22" s="67">
        <v>0</v>
      </c>
      <c r="AO22" s="67">
        <v>3</v>
      </c>
      <c r="AP22" s="67">
        <v>419</v>
      </c>
      <c r="AQ22" s="67">
        <v>0</v>
      </c>
      <c r="AR22" s="67">
        <v>18</v>
      </c>
      <c r="AS22" s="67">
        <v>185</v>
      </c>
      <c r="AT22" s="67">
        <v>51</v>
      </c>
      <c r="AU22" s="67">
        <v>50</v>
      </c>
      <c r="AV22" s="67">
        <v>3</v>
      </c>
      <c r="AW22" s="67">
        <v>5</v>
      </c>
      <c r="AX22" s="67">
        <v>0</v>
      </c>
      <c r="AY22" s="67">
        <v>239</v>
      </c>
      <c r="AZ22" s="67">
        <v>8</v>
      </c>
      <c r="BA22" s="67">
        <v>7</v>
      </c>
      <c r="BB22" s="67">
        <v>46</v>
      </c>
      <c r="BC22" s="67">
        <v>18</v>
      </c>
      <c r="BD22" s="67">
        <v>5</v>
      </c>
      <c r="BE22" s="67">
        <v>6</v>
      </c>
      <c r="BF22" s="67">
        <v>4</v>
      </c>
      <c r="BG22" s="67">
        <v>44</v>
      </c>
      <c r="BH22" s="67">
        <v>0</v>
      </c>
      <c r="BI22" s="67">
        <v>40</v>
      </c>
      <c r="BJ22" s="67">
        <v>3</v>
      </c>
      <c r="BK22" s="67">
        <v>0</v>
      </c>
      <c r="BL22" s="67">
        <v>0</v>
      </c>
      <c r="BM22" s="67">
        <v>0</v>
      </c>
      <c r="BN22" s="67">
        <v>55</v>
      </c>
      <c r="BO22" s="67">
        <v>0</v>
      </c>
      <c r="BP22" s="67">
        <v>6</v>
      </c>
      <c r="BQ22" s="67">
        <v>0</v>
      </c>
      <c r="BR22" s="67">
        <v>0</v>
      </c>
      <c r="BS22" s="67">
        <v>0</v>
      </c>
      <c r="BT22" s="67">
        <v>5</v>
      </c>
      <c r="BU22" s="67">
        <v>3</v>
      </c>
      <c r="BV22" s="67">
        <v>0</v>
      </c>
      <c r="BW22" s="67">
        <v>210</v>
      </c>
      <c r="BX22" s="67">
        <v>196</v>
      </c>
      <c r="BY22" s="67">
        <v>10</v>
      </c>
      <c r="BZ22" s="67">
        <v>84</v>
      </c>
      <c r="CA22" s="67">
        <v>42</v>
      </c>
      <c r="CB22" s="67">
        <v>54</v>
      </c>
      <c r="CC22" s="67">
        <v>0</v>
      </c>
      <c r="CD22" s="67">
        <v>3335</v>
      </c>
    </row>
    <row r="23" spans="1:82" x14ac:dyDescent="0.25">
      <c r="A23" s="56">
        <v>20</v>
      </c>
      <c r="B23" s="66" t="s">
        <v>241</v>
      </c>
      <c r="C23" s="67">
        <v>88</v>
      </c>
      <c r="D23" s="67">
        <v>63</v>
      </c>
      <c r="E23" s="67">
        <v>866</v>
      </c>
      <c r="F23" s="67">
        <v>1286</v>
      </c>
      <c r="G23" s="67">
        <v>707</v>
      </c>
      <c r="H23" s="67">
        <v>752</v>
      </c>
      <c r="I23" s="67">
        <v>519</v>
      </c>
      <c r="J23" s="67">
        <v>162</v>
      </c>
      <c r="K23" s="67">
        <v>2472</v>
      </c>
      <c r="L23" s="67">
        <v>3100</v>
      </c>
      <c r="M23" s="67">
        <v>79</v>
      </c>
      <c r="N23" s="67">
        <v>377</v>
      </c>
      <c r="O23" s="67">
        <v>2212</v>
      </c>
      <c r="P23" s="67">
        <v>4697</v>
      </c>
      <c r="Q23" s="67">
        <v>83</v>
      </c>
      <c r="R23" s="67">
        <v>186</v>
      </c>
      <c r="S23" s="67">
        <v>203</v>
      </c>
      <c r="T23" s="67">
        <v>670</v>
      </c>
      <c r="U23" s="67">
        <v>570</v>
      </c>
      <c r="V23" s="67">
        <v>1324</v>
      </c>
      <c r="W23" s="67">
        <v>299</v>
      </c>
      <c r="X23" s="67">
        <v>808</v>
      </c>
      <c r="Y23" s="67">
        <v>286</v>
      </c>
      <c r="Z23" s="67">
        <v>341</v>
      </c>
      <c r="AA23" s="67">
        <v>2699</v>
      </c>
      <c r="AB23" s="67">
        <v>1396</v>
      </c>
      <c r="AC23" s="67">
        <v>4737</v>
      </c>
      <c r="AD23" s="67">
        <v>550</v>
      </c>
      <c r="AE23" s="67">
        <v>90</v>
      </c>
      <c r="AF23" s="67">
        <v>151</v>
      </c>
      <c r="AG23" s="67">
        <v>894</v>
      </c>
      <c r="AH23" s="67">
        <v>151</v>
      </c>
      <c r="AI23" s="67">
        <v>1262</v>
      </c>
      <c r="AJ23" s="67">
        <v>160</v>
      </c>
      <c r="AK23" s="67">
        <v>1220</v>
      </c>
      <c r="AL23" s="67">
        <v>3665</v>
      </c>
      <c r="AM23" s="67">
        <v>680</v>
      </c>
      <c r="AN23" s="67">
        <v>171</v>
      </c>
      <c r="AO23" s="67">
        <v>386</v>
      </c>
      <c r="AP23" s="67">
        <v>3057</v>
      </c>
      <c r="AQ23" s="67">
        <v>82</v>
      </c>
      <c r="AR23" s="67">
        <v>754</v>
      </c>
      <c r="AS23" s="67">
        <v>4772</v>
      </c>
      <c r="AT23" s="67">
        <v>1125</v>
      </c>
      <c r="AU23" s="67">
        <v>2142</v>
      </c>
      <c r="AV23" s="67">
        <v>333</v>
      </c>
      <c r="AW23" s="67">
        <v>335</v>
      </c>
      <c r="AX23" s="67">
        <v>186</v>
      </c>
      <c r="AY23" s="67">
        <v>3354</v>
      </c>
      <c r="AZ23" s="67">
        <v>872</v>
      </c>
      <c r="BA23" s="67">
        <v>302</v>
      </c>
      <c r="BB23" s="67">
        <v>743</v>
      </c>
      <c r="BC23" s="67">
        <v>2031</v>
      </c>
      <c r="BD23" s="67">
        <v>152</v>
      </c>
      <c r="BE23" s="67">
        <v>250</v>
      </c>
      <c r="BF23" s="67">
        <v>210</v>
      </c>
      <c r="BG23" s="67">
        <v>867</v>
      </c>
      <c r="BH23" s="67">
        <v>90</v>
      </c>
      <c r="BI23" s="67">
        <v>510</v>
      </c>
      <c r="BJ23" s="67">
        <v>34</v>
      </c>
      <c r="BK23" s="67">
        <v>23</v>
      </c>
      <c r="BL23" s="67">
        <v>287</v>
      </c>
      <c r="BM23" s="67">
        <v>140</v>
      </c>
      <c r="BN23" s="67">
        <v>589</v>
      </c>
      <c r="BO23" s="67">
        <v>125</v>
      </c>
      <c r="BP23" s="67">
        <v>517</v>
      </c>
      <c r="BQ23" s="67">
        <v>133</v>
      </c>
      <c r="BR23" s="67">
        <v>93</v>
      </c>
      <c r="BS23" s="67">
        <v>243</v>
      </c>
      <c r="BT23" s="67">
        <v>444</v>
      </c>
      <c r="BU23" s="67">
        <v>550</v>
      </c>
      <c r="BV23" s="67">
        <v>19</v>
      </c>
      <c r="BW23" s="67">
        <v>4381</v>
      </c>
      <c r="BX23" s="67">
        <v>1682</v>
      </c>
      <c r="BY23" s="67">
        <v>713</v>
      </c>
      <c r="BZ23" s="67">
        <v>5216</v>
      </c>
      <c r="CA23" s="67">
        <v>376</v>
      </c>
      <c r="CB23" s="67">
        <v>3835</v>
      </c>
      <c r="CC23" s="67">
        <v>74</v>
      </c>
      <c r="CD23" s="67">
        <v>82044</v>
      </c>
    </row>
    <row r="24" spans="1:82" ht="21" x14ac:dyDescent="0.25">
      <c r="A24" s="56">
        <v>21</v>
      </c>
      <c r="B24" s="66" t="s">
        <v>373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>
        <v>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5</v>
      </c>
    </row>
    <row r="25" spans="1:82" x14ac:dyDescent="0.25">
      <c r="A25" s="56">
        <v>22</v>
      </c>
      <c r="B25" s="66" t="s">
        <v>302</v>
      </c>
      <c r="C25" s="67">
        <v>3</v>
      </c>
      <c r="D25" s="67">
        <v>3</v>
      </c>
      <c r="E25" s="67">
        <v>38</v>
      </c>
      <c r="F25" s="67">
        <v>22</v>
      </c>
      <c r="G25" s="67">
        <v>19</v>
      </c>
      <c r="H25" s="67">
        <v>17</v>
      </c>
      <c r="I25" s="67">
        <v>6</v>
      </c>
      <c r="J25" s="67">
        <v>0</v>
      </c>
      <c r="K25" s="67">
        <v>21</v>
      </c>
      <c r="L25" s="67">
        <v>303</v>
      </c>
      <c r="M25" s="67">
        <v>0</v>
      </c>
      <c r="N25" s="67">
        <v>3</v>
      </c>
      <c r="O25" s="67">
        <v>91</v>
      </c>
      <c r="P25" s="67">
        <v>326</v>
      </c>
      <c r="Q25" s="67">
        <v>4</v>
      </c>
      <c r="R25" s="67">
        <v>5</v>
      </c>
      <c r="S25" s="67">
        <v>5</v>
      </c>
      <c r="T25" s="67">
        <v>34</v>
      </c>
      <c r="U25" s="67">
        <v>6</v>
      </c>
      <c r="V25" s="67">
        <v>82</v>
      </c>
      <c r="W25" s="67">
        <v>3</v>
      </c>
      <c r="X25" s="67">
        <v>17</v>
      </c>
      <c r="Y25" s="67">
        <v>9</v>
      </c>
      <c r="Z25" s="67">
        <v>7</v>
      </c>
      <c r="AA25" s="67">
        <v>39</v>
      </c>
      <c r="AB25" s="67">
        <v>126</v>
      </c>
      <c r="AC25" s="67">
        <v>100</v>
      </c>
      <c r="AD25" s="67">
        <v>35</v>
      </c>
      <c r="AE25" s="67">
        <v>3</v>
      </c>
      <c r="AF25" s="67">
        <v>0</v>
      </c>
      <c r="AG25" s="67">
        <v>50</v>
      </c>
      <c r="AH25" s="67">
        <v>0</v>
      </c>
      <c r="AI25" s="67">
        <v>224</v>
      </c>
      <c r="AJ25" s="67">
        <v>0</v>
      </c>
      <c r="AK25" s="67">
        <v>28</v>
      </c>
      <c r="AL25" s="67">
        <v>55</v>
      </c>
      <c r="AM25" s="67">
        <v>14</v>
      </c>
      <c r="AN25" s="67">
        <v>5</v>
      </c>
      <c r="AO25" s="67">
        <v>13</v>
      </c>
      <c r="AP25" s="67">
        <v>11</v>
      </c>
      <c r="AQ25" s="67">
        <v>7</v>
      </c>
      <c r="AR25" s="67">
        <v>33</v>
      </c>
      <c r="AS25" s="67">
        <v>32</v>
      </c>
      <c r="AT25" s="67">
        <v>59</v>
      </c>
      <c r="AU25" s="67">
        <v>262</v>
      </c>
      <c r="AV25" s="67">
        <v>33</v>
      </c>
      <c r="AW25" s="67">
        <v>18</v>
      </c>
      <c r="AX25" s="67">
        <v>9</v>
      </c>
      <c r="AY25" s="67">
        <v>69</v>
      </c>
      <c r="AZ25" s="67">
        <v>24</v>
      </c>
      <c r="BA25" s="67">
        <v>28</v>
      </c>
      <c r="BB25" s="67">
        <v>38</v>
      </c>
      <c r="BC25" s="67">
        <v>59</v>
      </c>
      <c r="BD25" s="67">
        <v>6</v>
      </c>
      <c r="BE25" s="67">
        <v>5</v>
      </c>
      <c r="BF25" s="67">
        <v>4</v>
      </c>
      <c r="BG25" s="67">
        <v>14</v>
      </c>
      <c r="BH25" s="67">
        <v>0</v>
      </c>
      <c r="BI25" s="67">
        <v>26</v>
      </c>
      <c r="BJ25" s="67">
        <v>5</v>
      </c>
      <c r="BK25" s="67">
        <v>0</v>
      </c>
      <c r="BL25" s="67">
        <v>3</v>
      </c>
      <c r="BM25" s="67">
        <v>7</v>
      </c>
      <c r="BN25" s="67">
        <v>21</v>
      </c>
      <c r="BO25" s="67">
        <v>0</v>
      </c>
      <c r="BP25" s="67">
        <v>10</v>
      </c>
      <c r="BQ25" s="67">
        <v>0</v>
      </c>
      <c r="BR25" s="67">
        <v>4</v>
      </c>
      <c r="BS25" s="67">
        <v>4</v>
      </c>
      <c r="BT25" s="67">
        <v>16</v>
      </c>
      <c r="BU25" s="67">
        <v>18</v>
      </c>
      <c r="BV25" s="67">
        <v>0</v>
      </c>
      <c r="BW25" s="67">
        <v>28</v>
      </c>
      <c r="BX25" s="67">
        <v>133</v>
      </c>
      <c r="BY25" s="67">
        <v>27</v>
      </c>
      <c r="BZ25" s="67">
        <v>415</v>
      </c>
      <c r="CA25" s="67">
        <v>22</v>
      </c>
      <c r="CB25" s="67">
        <v>42</v>
      </c>
      <c r="CC25" s="67">
        <v>3</v>
      </c>
      <c r="CD25" s="67">
        <v>3245</v>
      </c>
    </row>
    <row r="26" spans="1:82" x14ac:dyDescent="0.25">
      <c r="A26" s="56">
        <v>23</v>
      </c>
      <c r="B26" s="66" t="s">
        <v>242</v>
      </c>
      <c r="C26" s="67">
        <v>0</v>
      </c>
      <c r="D26" s="67">
        <v>0</v>
      </c>
      <c r="E26" s="67">
        <v>242</v>
      </c>
      <c r="F26" s="67">
        <v>93</v>
      </c>
      <c r="G26" s="67">
        <v>5</v>
      </c>
      <c r="H26" s="67">
        <v>136</v>
      </c>
      <c r="I26" s="67">
        <v>5</v>
      </c>
      <c r="J26" s="67">
        <v>0</v>
      </c>
      <c r="K26" s="67">
        <v>6</v>
      </c>
      <c r="L26" s="67">
        <v>0</v>
      </c>
      <c r="M26" s="67">
        <v>0</v>
      </c>
      <c r="N26" s="67">
        <v>0</v>
      </c>
      <c r="O26" s="67">
        <v>91</v>
      </c>
      <c r="P26" s="67">
        <v>186</v>
      </c>
      <c r="Q26" s="67">
        <v>0</v>
      </c>
      <c r="R26" s="67">
        <v>0</v>
      </c>
      <c r="S26" s="67">
        <v>0</v>
      </c>
      <c r="T26" s="67">
        <v>5</v>
      </c>
      <c r="U26" s="67">
        <v>153</v>
      </c>
      <c r="V26" s="67">
        <v>7</v>
      </c>
      <c r="W26" s="67">
        <v>102</v>
      </c>
      <c r="X26" s="67">
        <v>0</v>
      </c>
      <c r="Y26" s="67">
        <v>0</v>
      </c>
      <c r="Z26" s="67">
        <v>3</v>
      </c>
      <c r="AA26" s="67">
        <v>178</v>
      </c>
      <c r="AB26" s="67">
        <v>17</v>
      </c>
      <c r="AC26" s="67">
        <v>166</v>
      </c>
      <c r="AD26" s="67">
        <v>120</v>
      </c>
      <c r="AE26" s="67">
        <v>0</v>
      </c>
      <c r="AF26" s="67">
        <v>0</v>
      </c>
      <c r="AG26" s="67">
        <v>0</v>
      </c>
      <c r="AH26" s="67">
        <v>0</v>
      </c>
      <c r="AI26" s="67">
        <v>184</v>
      </c>
      <c r="AJ26" s="67">
        <v>5</v>
      </c>
      <c r="AK26" s="67">
        <v>12</v>
      </c>
      <c r="AL26" s="67">
        <v>187</v>
      </c>
      <c r="AM26" s="67">
        <v>123</v>
      </c>
      <c r="AN26" s="67">
        <v>0</v>
      </c>
      <c r="AO26" s="67">
        <v>134</v>
      </c>
      <c r="AP26" s="67">
        <v>25</v>
      </c>
      <c r="AQ26" s="67">
        <v>0</v>
      </c>
      <c r="AR26" s="67">
        <v>0</v>
      </c>
      <c r="AS26" s="67">
        <v>22</v>
      </c>
      <c r="AT26" s="67">
        <v>11</v>
      </c>
      <c r="AU26" s="67">
        <v>153</v>
      </c>
      <c r="AV26" s="67">
        <v>5</v>
      </c>
      <c r="AW26" s="67">
        <v>0</v>
      </c>
      <c r="AX26" s="67">
        <v>102</v>
      </c>
      <c r="AY26" s="67">
        <v>17</v>
      </c>
      <c r="AZ26" s="67">
        <v>0</v>
      </c>
      <c r="BA26" s="67">
        <v>27</v>
      </c>
      <c r="BB26" s="67">
        <v>3</v>
      </c>
      <c r="BC26" s="67">
        <v>11</v>
      </c>
      <c r="BD26" s="67">
        <v>100</v>
      </c>
      <c r="BE26" s="67">
        <v>0</v>
      </c>
      <c r="BF26" s="67">
        <v>5</v>
      </c>
      <c r="BG26" s="67">
        <v>419</v>
      </c>
      <c r="BH26" s="67">
        <v>58</v>
      </c>
      <c r="BI26" s="67">
        <v>0</v>
      </c>
      <c r="BJ26" s="67">
        <v>0</v>
      </c>
      <c r="BK26" s="67">
        <v>0</v>
      </c>
      <c r="BL26" s="67">
        <v>0</v>
      </c>
      <c r="BM26" s="67">
        <v>105</v>
      </c>
      <c r="BN26" s="67">
        <v>3</v>
      </c>
      <c r="BO26" s="67">
        <v>0</v>
      </c>
      <c r="BP26" s="67">
        <v>0</v>
      </c>
      <c r="BQ26" s="67">
        <v>185</v>
      </c>
      <c r="BR26" s="67">
        <v>0</v>
      </c>
      <c r="BS26" s="67">
        <v>91</v>
      </c>
      <c r="BT26" s="67">
        <v>64</v>
      </c>
      <c r="BU26" s="67">
        <v>63</v>
      </c>
      <c r="BV26" s="67">
        <v>0</v>
      </c>
      <c r="BW26" s="67">
        <v>13</v>
      </c>
      <c r="BX26" s="67">
        <v>75</v>
      </c>
      <c r="BY26" s="67">
        <v>9</v>
      </c>
      <c r="BZ26" s="67">
        <v>195</v>
      </c>
      <c r="CA26" s="67">
        <v>0</v>
      </c>
      <c r="CB26" s="67">
        <v>238</v>
      </c>
      <c r="CC26" s="67">
        <v>0</v>
      </c>
      <c r="CD26" s="67">
        <v>4162</v>
      </c>
    </row>
    <row r="27" spans="1:82" x14ac:dyDescent="0.25">
      <c r="A27" s="56">
        <v>24</v>
      </c>
      <c r="B27" s="66" t="s">
        <v>1</v>
      </c>
      <c r="C27" s="67">
        <v>82</v>
      </c>
      <c r="D27" s="67">
        <v>55</v>
      </c>
      <c r="E27" s="67">
        <v>873</v>
      </c>
      <c r="F27" s="67">
        <v>2400</v>
      </c>
      <c r="G27" s="67">
        <v>390</v>
      </c>
      <c r="H27" s="67">
        <v>462</v>
      </c>
      <c r="I27" s="67">
        <v>1228</v>
      </c>
      <c r="J27" s="67">
        <v>68</v>
      </c>
      <c r="K27" s="67">
        <v>5568</v>
      </c>
      <c r="L27" s="67">
        <v>21602</v>
      </c>
      <c r="M27" s="67">
        <v>37</v>
      </c>
      <c r="N27" s="67">
        <v>239</v>
      </c>
      <c r="O27" s="67">
        <v>2743</v>
      </c>
      <c r="P27" s="67">
        <v>18264</v>
      </c>
      <c r="Q27" s="67">
        <v>67</v>
      </c>
      <c r="R27" s="67">
        <v>174</v>
      </c>
      <c r="S27" s="67">
        <v>53</v>
      </c>
      <c r="T27" s="67">
        <v>3890</v>
      </c>
      <c r="U27" s="67">
        <v>334</v>
      </c>
      <c r="V27" s="67">
        <v>1696</v>
      </c>
      <c r="W27" s="67">
        <v>55</v>
      </c>
      <c r="X27" s="67">
        <v>3155</v>
      </c>
      <c r="Y27" s="67">
        <v>101</v>
      </c>
      <c r="Z27" s="67">
        <v>103</v>
      </c>
      <c r="AA27" s="67">
        <v>1442</v>
      </c>
      <c r="AB27" s="67">
        <v>25124</v>
      </c>
      <c r="AC27" s="67">
        <v>2777</v>
      </c>
      <c r="AD27" s="67">
        <v>674</v>
      </c>
      <c r="AE27" s="67">
        <v>195</v>
      </c>
      <c r="AF27" s="67">
        <v>75</v>
      </c>
      <c r="AG27" s="67">
        <v>2043</v>
      </c>
      <c r="AH27" s="67">
        <v>95</v>
      </c>
      <c r="AI27" s="67">
        <v>5977</v>
      </c>
      <c r="AJ27" s="67">
        <v>71</v>
      </c>
      <c r="AK27" s="67">
        <v>4446</v>
      </c>
      <c r="AL27" s="67">
        <v>6881</v>
      </c>
      <c r="AM27" s="67">
        <v>541</v>
      </c>
      <c r="AN27" s="67">
        <v>36</v>
      </c>
      <c r="AO27" s="67">
        <v>300</v>
      </c>
      <c r="AP27" s="67">
        <v>5460</v>
      </c>
      <c r="AQ27" s="67">
        <v>55</v>
      </c>
      <c r="AR27" s="67">
        <v>6827</v>
      </c>
      <c r="AS27" s="67">
        <v>2543</v>
      </c>
      <c r="AT27" s="67">
        <v>9425</v>
      </c>
      <c r="AU27" s="67">
        <v>5049</v>
      </c>
      <c r="AV27" s="67">
        <v>1096</v>
      </c>
      <c r="AW27" s="67">
        <v>404</v>
      </c>
      <c r="AX27" s="67">
        <v>289</v>
      </c>
      <c r="AY27" s="67">
        <v>13700</v>
      </c>
      <c r="AZ27" s="67">
        <v>3086</v>
      </c>
      <c r="BA27" s="67">
        <v>219</v>
      </c>
      <c r="BB27" s="67">
        <v>3514</v>
      </c>
      <c r="BC27" s="67">
        <v>1108</v>
      </c>
      <c r="BD27" s="67">
        <v>210</v>
      </c>
      <c r="BE27" s="67">
        <v>61</v>
      </c>
      <c r="BF27" s="67">
        <v>117</v>
      </c>
      <c r="BG27" s="67">
        <v>609</v>
      </c>
      <c r="BH27" s="67">
        <v>65</v>
      </c>
      <c r="BI27" s="67">
        <v>1750</v>
      </c>
      <c r="BJ27" s="67">
        <v>27</v>
      </c>
      <c r="BK27" s="67">
        <v>22</v>
      </c>
      <c r="BL27" s="67">
        <v>166</v>
      </c>
      <c r="BM27" s="67">
        <v>71</v>
      </c>
      <c r="BN27" s="67">
        <v>2327</v>
      </c>
      <c r="BO27" s="67">
        <v>106</v>
      </c>
      <c r="BP27" s="67">
        <v>245</v>
      </c>
      <c r="BQ27" s="67">
        <v>738</v>
      </c>
      <c r="BR27" s="67">
        <v>25</v>
      </c>
      <c r="BS27" s="67">
        <v>247</v>
      </c>
      <c r="BT27" s="67">
        <v>322</v>
      </c>
      <c r="BU27" s="67">
        <v>295</v>
      </c>
      <c r="BV27" s="67">
        <v>3</v>
      </c>
      <c r="BW27" s="67">
        <v>9190</v>
      </c>
      <c r="BX27" s="67">
        <v>7637</v>
      </c>
      <c r="BY27" s="67">
        <v>336</v>
      </c>
      <c r="BZ27" s="67">
        <v>8062</v>
      </c>
      <c r="CA27" s="67">
        <v>3042</v>
      </c>
      <c r="CB27" s="67">
        <v>1564</v>
      </c>
      <c r="CC27" s="67">
        <v>31</v>
      </c>
      <c r="CD27" s="67">
        <v>204493</v>
      </c>
    </row>
    <row r="28" spans="1:82" x14ac:dyDescent="0.25">
      <c r="A28" s="56">
        <v>25</v>
      </c>
      <c r="B28" s="66" t="s">
        <v>374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6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67">
        <v>0</v>
      </c>
      <c r="AS28" s="67">
        <v>3</v>
      </c>
      <c r="AT28" s="67">
        <v>0</v>
      </c>
      <c r="AU28" s="67">
        <v>3</v>
      </c>
      <c r="AV28" s="67">
        <v>0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0</v>
      </c>
      <c r="BL28" s="67">
        <v>0</v>
      </c>
      <c r="BM28" s="67">
        <v>0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19</v>
      </c>
    </row>
    <row r="29" spans="1:82" x14ac:dyDescent="0.25">
      <c r="A29" s="56">
        <v>26</v>
      </c>
      <c r="B29" s="66" t="s">
        <v>348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62</v>
      </c>
      <c r="M29" s="67">
        <v>0</v>
      </c>
      <c r="N29" s="67">
        <v>0</v>
      </c>
      <c r="O29" s="67">
        <v>0</v>
      </c>
      <c r="P29" s="67">
        <v>3</v>
      </c>
      <c r="Q29" s="67">
        <v>0</v>
      </c>
      <c r="R29" s="67">
        <v>0</v>
      </c>
      <c r="S29" s="67">
        <v>0</v>
      </c>
      <c r="T29" s="67">
        <v>3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23</v>
      </c>
      <c r="AC29" s="67">
        <v>6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3</v>
      </c>
      <c r="AJ29" s="67">
        <v>0</v>
      </c>
      <c r="AK29" s="67">
        <v>0</v>
      </c>
      <c r="AL29" s="67">
        <v>17</v>
      </c>
      <c r="AM29" s="67">
        <v>0</v>
      </c>
      <c r="AN29" s="67">
        <v>0</v>
      </c>
      <c r="AO29" s="67">
        <v>0</v>
      </c>
      <c r="AP29" s="67">
        <v>3</v>
      </c>
      <c r="AQ29" s="67">
        <v>0</v>
      </c>
      <c r="AR29" s="67">
        <v>18</v>
      </c>
      <c r="AS29" s="67">
        <v>4</v>
      </c>
      <c r="AT29" s="67">
        <v>15</v>
      </c>
      <c r="AU29" s="67">
        <v>8</v>
      </c>
      <c r="AV29" s="67">
        <v>0</v>
      </c>
      <c r="AW29" s="67">
        <v>0</v>
      </c>
      <c r="AX29" s="67">
        <v>0</v>
      </c>
      <c r="AY29" s="67">
        <v>6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>
        <v>0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0</v>
      </c>
      <c r="BQ29" s="67">
        <v>3</v>
      </c>
      <c r="BR29" s="67">
        <v>0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4</v>
      </c>
      <c r="BY29" s="67">
        <v>0</v>
      </c>
      <c r="BZ29" s="67">
        <v>4</v>
      </c>
      <c r="CA29" s="67">
        <v>0</v>
      </c>
      <c r="CB29" s="67">
        <v>0</v>
      </c>
      <c r="CC29" s="67">
        <v>0</v>
      </c>
      <c r="CD29" s="67">
        <v>176</v>
      </c>
    </row>
    <row r="30" spans="1:82" x14ac:dyDescent="0.25">
      <c r="A30" s="56">
        <v>27</v>
      </c>
      <c r="B30" s="66" t="s">
        <v>250</v>
      </c>
      <c r="C30" s="67">
        <v>0</v>
      </c>
      <c r="D30" s="67">
        <v>0</v>
      </c>
      <c r="E30" s="67">
        <v>0</v>
      </c>
      <c r="F30" s="67">
        <v>5</v>
      </c>
      <c r="G30" s="67">
        <v>0</v>
      </c>
      <c r="H30" s="67">
        <v>14</v>
      </c>
      <c r="I30" s="67">
        <v>5</v>
      </c>
      <c r="J30" s="67">
        <v>0</v>
      </c>
      <c r="K30" s="67">
        <v>0</v>
      </c>
      <c r="L30" s="67">
        <v>386</v>
      </c>
      <c r="M30" s="67">
        <v>0</v>
      </c>
      <c r="N30" s="67">
        <v>0</v>
      </c>
      <c r="O30" s="67">
        <v>5</v>
      </c>
      <c r="P30" s="67">
        <v>8</v>
      </c>
      <c r="Q30" s="67">
        <v>0</v>
      </c>
      <c r="R30" s="67">
        <v>0</v>
      </c>
      <c r="S30" s="67">
        <v>0</v>
      </c>
      <c r="T30" s="67">
        <v>4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8</v>
      </c>
      <c r="AB30" s="67">
        <v>14</v>
      </c>
      <c r="AC30" s="67">
        <v>29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956</v>
      </c>
      <c r="AJ30" s="67">
        <v>0</v>
      </c>
      <c r="AK30" s="67">
        <v>6</v>
      </c>
      <c r="AL30" s="67">
        <v>24</v>
      </c>
      <c r="AM30" s="67">
        <v>0</v>
      </c>
      <c r="AN30" s="67">
        <v>0</v>
      </c>
      <c r="AO30" s="67">
        <v>0</v>
      </c>
      <c r="AP30" s="67">
        <v>6</v>
      </c>
      <c r="AQ30" s="67">
        <v>0</v>
      </c>
      <c r="AR30" s="67">
        <v>9</v>
      </c>
      <c r="AS30" s="67">
        <v>0</v>
      </c>
      <c r="AT30" s="67">
        <v>4</v>
      </c>
      <c r="AU30" s="67">
        <v>277</v>
      </c>
      <c r="AV30" s="67">
        <v>0</v>
      </c>
      <c r="AW30" s="67">
        <v>0</v>
      </c>
      <c r="AX30" s="67">
        <v>0</v>
      </c>
      <c r="AY30" s="67">
        <v>6</v>
      </c>
      <c r="AZ30" s="67">
        <v>12</v>
      </c>
      <c r="BA30" s="67">
        <v>0</v>
      </c>
      <c r="BB30" s="67">
        <v>14</v>
      </c>
      <c r="BC30" s="67">
        <v>0</v>
      </c>
      <c r="BD30" s="67">
        <v>0</v>
      </c>
      <c r="BE30" s="67">
        <v>0</v>
      </c>
      <c r="BF30" s="67">
        <v>0</v>
      </c>
      <c r="BG30" s="67">
        <v>10</v>
      </c>
      <c r="BH30" s="67">
        <v>0</v>
      </c>
      <c r="BI30" s="67">
        <v>3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62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1859</v>
      </c>
    </row>
    <row r="31" spans="1:82" x14ac:dyDescent="0.25">
      <c r="A31" s="56">
        <v>28</v>
      </c>
      <c r="B31" s="66" t="s">
        <v>243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</row>
    <row r="32" spans="1:82" x14ac:dyDescent="0.25">
      <c r="A32" s="56">
        <v>29</v>
      </c>
      <c r="B32" s="66" t="s">
        <v>248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10</v>
      </c>
      <c r="M32" s="67">
        <v>0</v>
      </c>
      <c r="N32" s="67">
        <v>0</v>
      </c>
      <c r="O32" s="67">
        <v>7</v>
      </c>
      <c r="P32" s="67">
        <v>113</v>
      </c>
      <c r="Q32" s="67">
        <v>0</v>
      </c>
      <c r="R32" s="67">
        <v>0</v>
      </c>
      <c r="S32" s="67">
        <v>0</v>
      </c>
      <c r="T32" s="67">
        <v>9</v>
      </c>
      <c r="U32" s="67">
        <v>0</v>
      </c>
      <c r="V32" s="67">
        <v>5</v>
      </c>
      <c r="W32" s="67">
        <v>0</v>
      </c>
      <c r="X32" s="67">
        <v>9</v>
      </c>
      <c r="Y32" s="67">
        <v>0</v>
      </c>
      <c r="Z32" s="67">
        <v>0</v>
      </c>
      <c r="AA32" s="67">
        <v>0</v>
      </c>
      <c r="AB32" s="67">
        <v>32</v>
      </c>
      <c r="AC32" s="67">
        <v>3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4177</v>
      </c>
      <c r="AJ32" s="67">
        <v>0</v>
      </c>
      <c r="AK32" s="67">
        <v>17</v>
      </c>
      <c r="AL32" s="67">
        <v>23</v>
      </c>
      <c r="AM32" s="67">
        <v>0</v>
      </c>
      <c r="AN32" s="67">
        <v>0</v>
      </c>
      <c r="AO32" s="67">
        <v>0</v>
      </c>
      <c r="AP32" s="67">
        <v>3</v>
      </c>
      <c r="AQ32" s="67">
        <v>0</v>
      </c>
      <c r="AR32" s="67">
        <v>0</v>
      </c>
      <c r="AS32" s="67">
        <v>0</v>
      </c>
      <c r="AT32" s="67">
        <v>5</v>
      </c>
      <c r="AU32" s="67">
        <v>23</v>
      </c>
      <c r="AV32" s="67">
        <v>0</v>
      </c>
      <c r="AW32" s="67">
        <v>11</v>
      </c>
      <c r="AX32" s="67">
        <v>0</v>
      </c>
      <c r="AY32" s="67">
        <v>12</v>
      </c>
      <c r="AZ32" s="67">
        <v>28</v>
      </c>
      <c r="BA32" s="67">
        <v>0</v>
      </c>
      <c r="BB32" s="67">
        <v>126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342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4984</v>
      </c>
    </row>
    <row r="33" spans="1:82" x14ac:dyDescent="0.25">
      <c r="A33" s="56">
        <v>30</v>
      </c>
      <c r="B33" s="66" t="s">
        <v>331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3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4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13</v>
      </c>
    </row>
    <row r="34" spans="1:82" x14ac:dyDescent="0.25">
      <c r="A34" s="56">
        <v>31</v>
      </c>
      <c r="B34" s="66" t="s">
        <v>315</v>
      </c>
      <c r="C34" s="67">
        <v>0</v>
      </c>
      <c r="D34" s="67">
        <v>0</v>
      </c>
      <c r="E34" s="67">
        <v>0</v>
      </c>
      <c r="F34" s="67">
        <v>17</v>
      </c>
      <c r="G34" s="67">
        <v>8</v>
      </c>
      <c r="H34" s="67">
        <v>12</v>
      </c>
      <c r="I34" s="67">
        <v>7</v>
      </c>
      <c r="J34" s="67">
        <v>0</v>
      </c>
      <c r="K34" s="67">
        <v>19</v>
      </c>
      <c r="L34" s="67">
        <v>0</v>
      </c>
      <c r="M34" s="67">
        <v>9</v>
      </c>
      <c r="N34" s="67">
        <v>4</v>
      </c>
      <c r="O34" s="67">
        <v>16</v>
      </c>
      <c r="P34" s="67">
        <v>47</v>
      </c>
      <c r="Q34" s="67">
        <v>0</v>
      </c>
      <c r="R34" s="67">
        <v>0</v>
      </c>
      <c r="S34" s="67">
        <v>0</v>
      </c>
      <c r="T34" s="67">
        <v>0</v>
      </c>
      <c r="U34" s="67">
        <v>10</v>
      </c>
      <c r="V34" s="67">
        <v>0</v>
      </c>
      <c r="W34" s="67">
        <v>0</v>
      </c>
      <c r="X34" s="67">
        <v>13</v>
      </c>
      <c r="Y34" s="67">
        <v>3</v>
      </c>
      <c r="Z34" s="67">
        <v>0</v>
      </c>
      <c r="AA34" s="67">
        <v>7</v>
      </c>
      <c r="AB34" s="67">
        <v>4</v>
      </c>
      <c r="AC34" s="67">
        <v>27</v>
      </c>
      <c r="AD34" s="67">
        <v>8</v>
      </c>
      <c r="AE34" s="67">
        <v>0</v>
      </c>
      <c r="AF34" s="67">
        <v>0</v>
      </c>
      <c r="AG34" s="67">
        <v>3</v>
      </c>
      <c r="AH34" s="67">
        <v>9</v>
      </c>
      <c r="AI34" s="67">
        <v>0</v>
      </c>
      <c r="AJ34" s="67">
        <v>6</v>
      </c>
      <c r="AK34" s="67">
        <v>19</v>
      </c>
      <c r="AL34" s="67">
        <v>123</v>
      </c>
      <c r="AM34" s="67">
        <v>18</v>
      </c>
      <c r="AN34" s="67">
        <v>0</v>
      </c>
      <c r="AO34" s="67">
        <v>0</v>
      </c>
      <c r="AP34" s="67">
        <v>11</v>
      </c>
      <c r="AQ34" s="67">
        <v>8</v>
      </c>
      <c r="AR34" s="67">
        <v>5</v>
      </c>
      <c r="AS34" s="67">
        <v>247</v>
      </c>
      <c r="AT34" s="67">
        <v>4</v>
      </c>
      <c r="AU34" s="67">
        <v>0</v>
      </c>
      <c r="AV34" s="67">
        <v>65</v>
      </c>
      <c r="AW34" s="67">
        <v>0</v>
      </c>
      <c r="AX34" s="67">
        <v>0</v>
      </c>
      <c r="AY34" s="67">
        <v>45</v>
      </c>
      <c r="AZ34" s="67">
        <v>4</v>
      </c>
      <c r="BA34" s="67">
        <v>3</v>
      </c>
      <c r="BB34" s="67">
        <v>0</v>
      </c>
      <c r="BC34" s="67">
        <v>26</v>
      </c>
      <c r="BD34" s="67">
        <v>0</v>
      </c>
      <c r="BE34" s="67">
        <v>0</v>
      </c>
      <c r="BF34" s="67">
        <v>8</v>
      </c>
      <c r="BG34" s="67">
        <v>6</v>
      </c>
      <c r="BH34" s="67">
        <v>7</v>
      </c>
      <c r="BI34" s="67">
        <v>3</v>
      </c>
      <c r="BJ34" s="67">
        <v>12</v>
      </c>
      <c r="BK34" s="67">
        <v>0</v>
      </c>
      <c r="BL34" s="67">
        <v>0</v>
      </c>
      <c r="BM34" s="67">
        <v>6</v>
      </c>
      <c r="BN34" s="67">
        <v>0</v>
      </c>
      <c r="BO34" s="67">
        <v>3</v>
      </c>
      <c r="BP34" s="67">
        <v>0</v>
      </c>
      <c r="BQ34" s="67">
        <v>0</v>
      </c>
      <c r="BR34" s="67">
        <v>0</v>
      </c>
      <c r="BS34" s="67">
        <v>4</v>
      </c>
      <c r="BT34" s="67">
        <v>3</v>
      </c>
      <c r="BU34" s="67">
        <v>0</v>
      </c>
      <c r="BV34" s="67">
        <v>0</v>
      </c>
      <c r="BW34" s="67">
        <v>61</v>
      </c>
      <c r="BX34" s="67">
        <v>6</v>
      </c>
      <c r="BY34" s="67">
        <v>0</v>
      </c>
      <c r="BZ34" s="67">
        <v>4</v>
      </c>
      <c r="CA34" s="67">
        <v>4</v>
      </c>
      <c r="CB34" s="67">
        <v>204</v>
      </c>
      <c r="CC34" s="67">
        <v>0</v>
      </c>
      <c r="CD34" s="67">
        <v>1155</v>
      </c>
    </row>
    <row r="35" spans="1:82" x14ac:dyDescent="0.25">
      <c r="A35" s="56">
        <v>32</v>
      </c>
      <c r="B35" s="66" t="s">
        <v>303</v>
      </c>
      <c r="C35" s="67">
        <v>0</v>
      </c>
      <c r="D35" s="67">
        <v>0</v>
      </c>
      <c r="E35" s="67">
        <v>0</v>
      </c>
      <c r="F35" s="67">
        <v>5</v>
      </c>
      <c r="G35" s="67">
        <v>0</v>
      </c>
      <c r="H35" s="67">
        <v>0</v>
      </c>
      <c r="I35" s="67">
        <v>0</v>
      </c>
      <c r="J35" s="67">
        <v>0</v>
      </c>
      <c r="K35" s="67">
        <v>14</v>
      </c>
      <c r="L35" s="67">
        <v>25</v>
      </c>
      <c r="M35" s="67">
        <v>0</v>
      </c>
      <c r="N35" s="67">
        <v>0</v>
      </c>
      <c r="O35" s="67">
        <v>3</v>
      </c>
      <c r="P35" s="67">
        <v>10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5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0</v>
      </c>
      <c r="AH35" s="67">
        <v>0</v>
      </c>
      <c r="AI35" s="67">
        <v>12</v>
      </c>
      <c r="AJ35" s="67">
        <v>0</v>
      </c>
      <c r="AK35" s="67">
        <v>3</v>
      </c>
      <c r="AL35" s="67">
        <v>19</v>
      </c>
      <c r="AM35" s="67">
        <v>0</v>
      </c>
      <c r="AN35" s="67">
        <v>0</v>
      </c>
      <c r="AO35" s="67">
        <v>0</v>
      </c>
      <c r="AP35" s="67">
        <v>16</v>
      </c>
      <c r="AQ35" s="67">
        <v>0</v>
      </c>
      <c r="AR35" s="67">
        <v>3</v>
      </c>
      <c r="AS35" s="67">
        <v>0</v>
      </c>
      <c r="AT35" s="67">
        <v>5</v>
      </c>
      <c r="AU35" s="67">
        <v>12</v>
      </c>
      <c r="AV35" s="67">
        <v>0</v>
      </c>
      <c r="AW35" s="67">
        <v>0</v>
      </c>
      <c r="AX35" s="67">
        <v>0</v>
      </c>
      <c r="AY35" s="67">
        <v>17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0</v>
      </c>
      <c r="BW35" s="67">
        <v>35</v>
      </c>
      <c r="BX35" s="67">
        <v>0</v>
      </c>
      <c r="BY35" s="67">
        <v>0</v>
      </c>
      <c r="BZ35" s="67">
        <v>5</v>
      </c>
      <c r="CA35" s="67">
        <v>0</v>
      </c>
      <c r="CB35" s="67">
        <v>5</v>
      </c>
      <c r="CC35" s="67">
        <v>0</v>
      </c>
      <c r="CD35" s="67">
        <v>194</v>
      </c>
    </row>
    <row r="36" spans="1:82" x14ac:dyDescent="0.25">
      <c r="A36" s="56">
        <v>33</v>
      </c>
      <c r="B36" s="66" t="s">
        <v>309</v>
      </c>
      <c r="C36" s="67">
        <v>0</v>
      </c>
      <c r="D36" s="67">
        <v>0</v>
      </c>
      <c r="E36" s="67">
        <v>26</v>
      </c>
      <c r="F36" s="67">
        <v>27</v>
      </c>
      <c r="G36" s="67">
        <v>14</v>
      </c>
      <c r="H36" s="67">
        <v>213</v>
      </c>
      <c r="I36" s="67">
        <v>3</v>
      </c>
      <c r="J36" s="67">
        <v>0</v>
      </c>
      <c r="K36" s="67">
        <v>14</v>
      </c>
      <c r="L36" s="67">
        <v>5</v>
      </c>
      <c r="M36" s="67">
        <v>0</v>
      </c>
      <c r="N36" s="67">
        <v>12</v>
      </c>
      <c r="O36" s="67">
        <v>27</v>
      </c>
      <c r="P36" s="67">
        <v>42</v>
      </c>
      <c r="Q36" s="67">
        <v>0</v>
      </c>
      <c r="R36" s="67">
        <v>0</v>
      </c>
      <c r="S36" s="67">
        <v>0</v>
      </c>
      <c r="T36" s="67">
        <v>4</v>
      </c>
      <c r="U36" s="67">
        <v>20</v>
      </c>
      <c r="V36" s="67">
        <v>0</v>
      </c>
      <c r="W36" s="67">
        <v>0</v>
      </c>
      <c r="X36" s="67">
        <v>22</v>
      </c>
      <c r="Y36" s="67">
        <v>0</v>
      </c>
      <c r="Z36" s="67">
        <v>0</v>
      </c>
      <c r="AA36" s="67">
        <v>11</v>
      </c>
      <c r="AB36" s="67">
        <v>4</v>
      </c>
      <c r="AC36" s="67">
        <v>6</v>
      </c>
      <c r="AD36" s="67">
        <v>3</v>
      </c>
      <c r="AE36" s="67">
        <v>0</v>
      </c>
      <c r="AF36" s="67">
        <v>0</v>
      </c>
      <c r="AG36" s="67">
        <v>0</v>
      </c>
      <c r="AH36" s="67">
        <v>0</v>
      </c>
      <c r="AI36" s="67">
        <v>4</v>
      </c>
      <c r="AJ36" s="67">
        <v>9</v>
      </c>
      <c r="AK36" s="67">
        <v>5</v>
      </c>
      <c r="AL36" s="67">
        <v>43</v>
      </c>
      <c r="AM36" s="67">
        <v>52</v>
      </c>
      <c r="AN36" s="67">
        <v>0</v>
      </c>
      <c r="AO36" s="67">
        <v>0</v>
      </c>
      <c r="AP36" s="67">
        <v>95</v>
      </c>
      <c r="AQ36" s="67">
        <v>0</v>
      </c>
      <c r="AR36" s="67">
        <v>0</v>
      </c>
      <c r="AS36" s="67">
        <v>111</v>
      </c>
      <c r="AT36" s="67">
        <v>6</v>
      </c>
      <c r="AU36" s="67">
        <v>42</v>
      </c>
      <c r="AV36" s="67">
        <v>0</v>
      </c>
      <c r="AW36" s="67">
        <v>13</v>
      </c>
      <c r="AX36" s="67">
        <v>11</v>
      </c>
      <c r="AY36" s="67">
        <v>23</v>
      </c>
      <c r="AZ36" s="67">
        <v>0</v>
      </c>
      <c r="BA36" s="67">
        <v>10</v>
      </c>
      <c r="BB36" s="67">
        <v>5</v>
      </c>
      <c r="BC36" s="67">
        <v>4</v>
      </c>
      <c r="BD36" s="67">
        <v>0</v>
      </c>
      <c r="BE36" s="67">
        <v>0</v>
      </c>
      <c r="BF36" s="67">
        <v>0</v>
      </c>
      <c r="BG36" s="67">
        <v>12</v>
      </c>
      <c r="BH36" s="67">
        <v>0</v>
      </c>
      <c r="BI36" s="67">
        <v>0</v>
      </c>
      <c r="BJ36" s="67">
        <v>0</v>
      </c>
      <c r="BK36" s="67">
        <v>0</v>
      </c>
      <c r="BL36" s="67">
        <v>16</v>
      </c>
      <c r="BM36" s="67">
        <v>0</v>
      </c>
      <c r="BN36" s="67">
        <v>4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0</v>
      </c>
      <c r="BU36" s="67">
        <v>0</v>
      </c>
      <c r="BV36" s="67">
        <v>0</v>
      </c>
      <c r="BW36" s="67">
        <v>52</v>
      </c>
      <c r="BX36" s="67">
        <v>9</v>
      </c>
      <c r="BY36" s="67">
        <v>0</v>
      </c>
      <c r="BZ36" s="67">
        <v>22</v>
      </c>
      <c r="CA36" s="67">
        <v>0</v>
      </c>
      <c r="CB36" s="67">
        <v>109</v>
      </c>
      <c r="CC36" s="67">
        <v>0</v>
      </c>
      <c r="CD36" s="67">
        <v>1108</v>
      </c>
    </row>
    <row r="37" spans="1:82" x14ac:dyDescent="0.25">
      <c r="A37" s="56">
        <v>34</v>
      </c>
      <c r="B37" s="66" t="s">
        <v>316</v>
      </c>
      <c r="C37" s="67">
        <v>0</v>
      </c>
      <c r="D37" s="67">
        <v>0</v>
      </c>
      <c r="E37" s="67">
        <v>0</v>
      </c>
      <c r="F37" s="67">
        <v>4</v>
      </c>
      <c r="G37" s="67">
        <v>9</v>
      </c>
      <c r="H37" s="67">
        <v>0</v>
      </c>
      <c r="I37" s="67">
        <v>8</v>
      </c>
      <c r="J37" s="67">
        <v>0</v>
      </c>
      <c r="K37" s="67">
        <v>13</v>
      </c>
      <c r="L37" s="67">
        <v>0</v>
      </c>
      <c r="M37" s="67">
        <v>0</v>
      </c>
      <c r="N37" s="67">
        <v>0</v>
      </c>
      <c r="O37" s="67">
        <v>6</v>
      </c>
      <c r="P37" s="67">
        <v>3</v>
      </c>
      <c r="Q37" s="67">
        <v>0</v>
      </c>
      <c r="R37" s="67">
        <v>0</v>
      </c>
      <c r="S37" s="67">
        <v>0</v>
      </c>
      <c r="T37" s="67">
        <v>7</v>
      </c>
      <c r="U37" s="67">
        <v>5</v>
      </c>
      <c r="V37" s="67">
        <v>0</v>
      </c>
      <c r="W37" s="67">
        <v>0</v>
      </c>
      <c r="X37" s="67">
        <v>4</v>
      </c>
      <c r="Y37" s="67">
        <v>4</v>
      </c>
      <c r="Z37" s="67">
        <v>0</v>
      </c>
      <c r="AA37" s="67">
        <v>3</v>
      </c>
      <c r="AB37" s="67">
        <v>0</v>
      </c>
      <c r="AC37" s="67">
        <v>17</v>
      </c>
      <c r="AD37" s="67">
        <v>0</v>
      </c>
      <c r="AE37" s="67">
        <v>3</v>
      </c>
      <c r="AF37" s="67">
        <v>0</v>
      </c>
      <c r="AG37" s="67">
        <v>4</v>
      </c>
      <c r="AH37" s="67">
        <v>0</v>
      </c>
      <c r="AI37" s="67">
        <v>11</v>
      </c>
      <c r="AJ37" s="67">
        <v>5</v>
      </c>
      <c r="AK37" s="67">
        <v>3</v>
      </c>
      <c r="AL37" s="67">
        <v>12</v>
      </c>
      <c r="AM37" s="67">
        <v>0</v>
      </c>
      <c r="AN37" s="67">
        <v>0</v>
      </c>
      <c r="AO37" s="67">
        <v>4</v>
      </c>
      <c r="AP37" s="67">
        <v>8</v>
      </c>
      <c r="AQ37" s="67">
        <v>0</v>
      </c>
      <c r="AR37" s="67">
        <v>3</v>
      </c>
      <c r="AS37" s="67">
        <v>6</v>
      </c>
      <c r="AT37" s="67">
        <v>3</v>
      </c>
      <c r="AU37" s="67">
        <v>3</v>
      </c>
      <c r="AV37" s="67">
        <v>3</v>
      </c>
      <c r="AW37" s="67">
        <v>0</v>
      </c>
      <c r="AX37" s="67">
        <v>0</v>
      </c>
      <c r="AY37" s="67">
        <v>24</v>
      </c>
      <c r="AZ37" s="67">
        <v>0</v>
      </c>
      <c r="BA37" s="67">
        <v>0</v>
      </c>
      <c r="BB37" s="67">
        <v>6</v>
      </c>
      <c r="BC37" s="67">
        <v>8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9</v>
      </c>
      <c r="BJ37" s="67">
        <v>0</v>
      </c>
      <c r="BK37" s="67">
        <v>0</v>
      </c>
      <c r="BL37" s="67">
        <v>0</v>
      </c>
      <c r="BM37" s="67">
        <v>0</v>
      </c>
      <c r="BN37" s="67">
        <v>3</v>
      </c>
      <c r="BO37" s="67">
        <v>0</v>
      </c>
      <c r="BP37" s="67">
        <v>5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7</v>
      </c>
      <c r="BX37" s="67">
        <v>5</v>
      </c>
      <c r="BY37" s="67">
        <v>0</v>
      </c>
      <c r="BZ37" s="67">
        <v>3</v>
      </c>
      <c r="CA37" s="67">
        <v>0</v>
      </c>
      <c r="CB37" s="67">
        <v>11</v>
      </c>
      <c r="CC37" s="67">
        <v>0</v>
      </c>
      <c r="CD37" s="67">
        <v>245</v>
      </c>
    </row>
    <row r="38" spans="1:82" x14ac:dyDescent="0.25">
      <c r="A38" s="56">
        <v>35</v>
      </c>
      <c r="B38" s="66" t="s">
        <v>493</v>
      </c>
      <c r="C38" s="67">
        <v>274</v>
      </c>
      <c r="D38" s="67">
        <v>157</v>
      </c>
      <c r="E38" s="67">
        <v>2021</v>
      </c>
      <c r="F38" s="67">
        <v>2706</v>
      </c>
      <c r="G38" s="67">
        <v>765</v>
      </c>
      <c r="H38" s="67">
        <v>1623</v>
      </c>
      <c r="I38" s="67">
        <v>1339</v>
      </c>
      <c r="J38" s="67">
        <v>287</v>
      </c>
      <c r="K38" s="67">
        <v>3132</v>
      </c>
      <c r="L38" s="67">
        <v>7490</v>
      </c>
      <c r="M38" s="67">
        <v>119</v>
      </c>
      <c r="N38" s="67">
        <v>730</v>
      </c>
      <c r="O38" s="67">
        <v>3660</v>
      </c>
      <c r="P38" s="67">
        <v>13012</v>
      </c>
      <c r="Q38" s="67">
        <v>250</v>
      </c>
      <c r="R38" s="67">
        <v>384</v>
      </c>
      <c r="S38" s="67">
        <v>176</v>
      </c>
      <c r="T38" s="67">
        <v>2777</v>
      </c>
      <c r="U38" s="67">
        <v>916</v>
      </c>
      <c r="V38" s="67">
        <v>3630</v>
      </c>
      <c r="W38" s="67">
        <v>148</v>
      </c>
      <c r="X38" s="67">
        <v>2049</v>
      </c>
      <c r="Y38" s="67">
        <v>473</v>
      </c>
      <c r="Z38" s="67">
        <v>622</v>
      </c>
      <c r="AA38" s="67">
        <v>2561</v>
      </c>
      <c r="AB38" s="67">
        <v>4292</v>
      </c>
      <c r="AC38" s="67">
        <v>6637</v>
      </c>
      <c r="AD38" s="67">
        <v>1637</v>
      </c>
      <c r="AE38" s="67">
        <v>261</v>
      </c>
      <c r="AF38" s="67">
        <v>148</v>
      </c>
      <c r="AG38" s="67">
        <v>2122</v>
      </c>
      <c r="AH38" s="67">
        <v>394</v>
      </c>
      <c r="AI38" s="67">
        <v>7069</v>
      </c>
      <c r="AJ38" s="67">
        <v>392</v>
      </c>
      <c r="AK38" s="67">
        <v>2945</v>
      </c>
      <c r="AL38" s="67">
        <v>5636</v>
      </c>
      <c r="AM38" s="67">
        <v>1532</v>
      </c>
      <c r="AN38" s="67">
        <v>135</v>
      </c>
      <c r="AO38" s="67">
        <v>840</v>
      </c>
      <c r="AP38" s="67">
        <v>3719</v>
      </c>
      <c r="AQ38" s="67">
        <v>200</v>
      </c>
      <c r="AR38" s="67">
        <v>1874</v>
      </c>
      <c r="AS38" s="67">
        <v>4266</v>
      </c>
      <c r="AT38" s="67">
        <v>3303</v>
      </c>
      <c r="AU38" s="67">
        <v>7662</v>
      </c>
      <c r="AV38" s="67">
        <v>1203</v>
      </c>
      <c r="AW38" s="67">
        <v>954</v>
      </c>
      <c r="AX38" s="67">
        <v>399</v>
      </c>
      <c r="AY38" s="67">
        <v>4821</v>
      </c>
      <c r="AZ38" s="67">
        <v>2237</v>
      </c>
      <c r="BA38" s="67">
        <v>737</v>
      </c>
      <c r="BB38" s="67">
        <v>2374</v>
      </c>
      <c r="BC38" s="67">
        <v>2766</v>
      </c>
      <c r="BD38" s="67">
        <v>342</v>
      </c>
      <c r="BE38" s="67">
        <v>296</v>
      </c>
      <c r="BF38" s="67">
        <v>295</v>
      </c>
      <c r="BG38" s="67">
        <v>1300</v>
      </c>
      <c r="BH38" s="67">
        <v>186</v>
      </c>
      <c r="BI38" s="67">
        <v>1524</v>
      </c>
      <c r="BJ38" s="67">
        <v>80</v>
      </c>
      <c r="BK38" s="67">
        <v>42</v>
      </c>
      <c r="BL38" s="67">
        <v>598</v>
      </c>
      <c r="BM38" s="67">
        <v>323</v>
      </c>
      <c r="BN38" s="67">
        <v>1390</v>
      </c>
      <c r="BO38" s="67">
        <v>183</v>
      </c>
      <c r="BP38" s="67">
        <v>649</v>
      </c>
      <c r="BQ38" s="67">
        <v>584</v>
      </c>
      <c r="BR38" s="67">
        <v>119</v>
      </c>
      <c r="BS38" s="67">
        <v>608</v>
      </c>
      <c r="BT38" s="67">
        <v>798</v>
      </c>
      <c r="BU38" s="67">
        <v>901</v>
      </c>
      <c r="BV38" s="67">
        <v>89</v>
      </c>
      <c r="BW38" s="67">
        <v>5132</v>
      </c>
      <c r="BX38" s="67">
        <v>9616</v>
      </c>
      <c r="BY38" s="67">
        <v>1088</v>
      </c>
      <c r="BZ38" s="67">
        <v>10427</v>
      </c>
      <c r="CA38" s="67">
        <v>1089</v>
      </c>
      <c r="CB38" s="67">
        <v>5779</v>
      </c>
      <c r="CC38" s="67">
        <v>106</v>
      </c>
      <c r="CD38" s="67">
        <v>165634</v>
      </c>
    </row>
    <row r="39" spans="1:82" x14ac:dyDescent="0.25">
      <c r="A39" s="56">
        <v>36</v>
      </c>
      <c r="B39" s="66" t="s">
        <v>253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3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3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8</v>
      </c>
    </row>
    <row r="40" spans="1:82" x14ac:dyDescent="0.25">
      <c r="A40" s="56">
        <v>37</v>
      </c>
      <c r="B40" s="66" t="s">
        <v>349</v>
      </c>
      <c r="C40" s="67">
        <v>0</v>
      </c>
      <c r="D40" s="67">
        <v>0</v>
      </c>
      <c r="E40" s="67">
        <v>4</v>
      </c>
      <c r="F40" s="67">
        <v>13</v>
      </c>
      <c r="G40" s="67">
        <v>0</v>
      </c>
      <c r="H40" s="67">
        <v>0</v>
      </c>
      <c r="I40" s="67">
        <v>6</v>
      </c>
      <c r="J40" s="67">
        <v>0</v>
      </c>
      <c r="K40" s="67">
        <v>12</v>
      </c>
      <c r="L40" s="67">
        <v>14</v>
      </c>
      <c r="M40" s="67">
        <v>0</v>
      </c>
      <c r="N40" s="67">
        <v>0</v>
      </c>
      <c r="O40" s="67">
        <v>8</v>
      </c>
      <c r="P40" s="67">
        <v>8</v>
      </c>
      <c r="Q40" s="67">
        <v>0</v>
      </c>
      <c r="R40" s="67">
        <v>0</v>
      </c>
      <c r="S40" s="67">
        <v>0</v>
      </c>
      <c r="T40" s="67">
        <v>10</v>
      </c>
      <c r="U40" s="67">
        <v>0</v>
      </c>
      <c r="V40" s="67">
        <v>3</v>
      </c>
      <c r="W40" s="67">
        <v>0</v>
      </c>
      <c r="X40" s="67">
        <v>8</v>
      </c>
      <c r="Y40" s="67">
        <v>0</v>
      </c>
      <c r="Z40" s="67">
        <v>0</v>
      </c>
      <c r="AA40" s="67">
        <v>4</v>
      </c>
      <c r="AB40" s="67">
        <v>3</v>
      </c>
      <c r="AC40" s="67">
        <v>18</v>
      </c>
      <c r="AD40" s="67">
        <v>3</v>
      </c>
      <c r="AE40" s="67">
        <v>0</v>
      </c>
      <c r="AF40" s="67">
        <v>0</v>
      </c>
      <c r="AG40" s="67">
        <v>9</v>
      </c>
      <c r="AH40" s="67">
        <v>6</v>
      </c>
      <c r="AI40" s="67">
        <v>16</v>
      </c>
      <c r="AJ40" s="67">
        <v>0</v>
      </c>
      <c r="AK40" s="67">
        <v>13</v>
      </c>
      <c r="AL40" s="67">
        <v>12</v>
      </c>
      <c r="AM40" s="67">
        <v>0</v>
      </c>
      <c r="AN40" s="67">
        <v>0</v>
      </c>
      <c r="AO40" s="67">
        <v>0</v>
      </c>
      <c r="AP40" s="67">
        <v>19</v>
      </c>
      <c r="AQ40" s="67">
        <v>0</v>
      </c>
      <c r="AR40" s="67">
        <v>13</v>
      </c>
      <c r="AS40" s="67">
        <v>37</v>
      </c>
      <c r="AT40" s="67">
        <v>17</v>
      </c>
      <c r="AU40" s="67">
        <v>13</v>
      </c>
      <c r="AV40" s="67">
        <v>0</v>
      </c>
      <c r="AW40" s="67">
        <v>0</v>
      </c>
      <c r="AX40" s="67">
        <v>0</v>
      </c>
      <c r="AY40" s="67">
        <v>10</v>
      </c>
      <c r="AZ40" s="67">
        <v>54</v>
      </c>
      <c r="BA40" s="67">
        <v>0</v>
      </c>
      <c r="BB40" s="67">
        <v>25</v>
      </c>
      <c r="BC40" s="67">
        <v>6</v>
      </c>
      <c r="BD40" s="67">
        <v>0</v>
      </c>
      <c r="BE40" s="67">
        <v>0</v>
      </c>
      <c r="BF40" s="67">
        <v>0</v>
      </c>
      <c r="BG40" s="67">
        <v>7</v>
      </c>
      <c r="BH40" s="67">
        <v>4</v>
      </c>
      <c r="BI40" s="67">
        <v>15</v>
      </c>
      <c r="BJ40" s="67">
        <v>0</v>
      </c>
      <c r="BK40" s="67">
        <v>0</v>
      </c>
      <c r="BL40" s="67">
        <v>4</v>
      </c>
      <c r="BM40" s="67">
        <v>0</v>
      </c>
      <c r="BN40" s="67">
        <v>8</v>
      </c>
      <c r="BO40" s="67">
        <v>0</v>
      </c>
      <c r="BP40" s="67">
        <v>6</v>
      </c>
      <c r="BQ40" s="67">
        <v>0</v>
      </c>
      <c r="BR40" s="67">
        <v>0</v>
      </c>
      <c r="BS40" s="67">
        <v>0</v>
      </c>
      <c r="BT40" s="67">
        <v>0</v>
      </c>
      <c r="BU40" s="67">
        <v>0</v>
      </c>
      <c r="BV40" s="67">
        <v>0</v>
      </c>
      <c r="BW40" s="67">
        <v>29</v>
      </c>
      <c r="BX40" s="67">
        <v>18</v>
      </c>
      <c r="BY40" s="67">
        <v>0</v>
      </c>
      <c r="BZ40" s="67">
        <v>40</v>
      </c>
      <c r="CA40" s="67">
        <v>15</v>
      </c>
      <c r="CB40" s="67">
        <v>32</v>
      </c>
      <c r="CC40" s="67">
        <v>0</v>
      </c>
      <c r="CD40" s="67">
        <v>538</v>
      </c>
    </row>
    <row r="41" spans="1:82" x14ac:dyDescent="0.25">
      <c r="A41" s="56">
        <v>38</v>
      </c>
      <c r="B41" s="66" t="s">
        <v>304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6</v>
      </c>
      <c r="M41" s="67">
        <v>0</v>
      </c>
      <c r="N41" s="67">
        <v>0</v>
      </c>
      <c r="O41" s="67">
        <v>0</v>
      </c>
      <c r="P41" s="67">
        <v>17</v>
      </c>
      <c r="Q41" s="67">
        <v>0</v>
      </c>
      <c r="R41" s="67">
        <v>0</v>
      </c>
      <c r="S41" s="67">
        <v>0</v>
      </c>
      <c r="T41" s="67">
        <v>4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20</v>
      </c>
      <c r="AH41" s="67">
        <v>0</v>
      </c>
      <c r="AI41" s="67">
        <v>0</v>
      </c>
      <c r="AJ41" s="67">
        <v>0</v>
      </c>
      <c r="AK41" s="67">
        <v>3</v>
      </c>
      <c r="AL41" s="67">
        <v>19</v>
      </c>
      <c r="AM41" s="67">
        <v>4</v>
      </c>
      <c r="AN41" s="67">
        <v>0</v>
      </c>
      <c r="AO41" s="67">
        <v>0</v>
      </c>
      <c r="AP41" s="67">
        <v>5</v>
      </c>
      <c r="AQ41" s="67">
        <v>0</v>
      </c>
      <c r="AR41" s="67">
        <v>0</v>
      </c>
      <c r="AS41" s="67">
        <v>0</v>
      </c>
      <c r="AT41" s="67">
        <v>0</v>
      </c>
      <c r="AU41" s="67">
        <v>19</v>
      </c>
      <c r="AV41" s="67">
        <v>0</v>
      </c>
      <c r="AW41" s="67">
        <v>0</v>
      </c>
      <c r="AX41" s="67">
        <v>0</v>
      </c>
      <c r="AY41" s="67">
        <v>3</v>
      </c>
      <c r="AZ41" s="67">
        <v>0</v>
      </c>
      <c r="BA41" s="67">
        <v>11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3</v>
      </c>
      <c r="BM41" s="67">
        <v>0</v>
      </c>
      <c r="BN41" s="67">
        <v>3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3</v>
      </c>
      <c r="BU41" s="67">
        <v>3</v>
      </c>
      <c r="BV41" s="67">
        <v>0</v>
      </c>
      <c r="BW41" s="67">
        <v>0</v>
      </c>
      <c r="BX41" s="67">
        <v>0</v>
      </c>
      <c r="BY41" s="67">
        <v>0</v>
      </c>
      <c r="BZ41" s="67">
        <v>54</v>
      </c>
      <c r="CA41" s="67">
        <v>6</v>
      </c>
      <c r="CB41" s="67">
        <v>3</v>
      </c>
      <c r="CC41" s="67">
        <v>0</v>
      </c>
      <c r="CD41" s="67">
        <v>189</v>
      </c>
    </row>
    <row r="42" spans="1:82" x14ac:dyDescent="0.25">
      <c r="A42" s="56">
        <v>39</v>
      </c>
      <c r="B42" s="66" t="s">
        <v>252</v>
      </c>
      <c r="C42" s="67">
        <v>51</v>
      </c>
      <c r="D42" s="67">
        <v>57</v>
      </c>
      <c r="E42" s="67">
        <v>745</v>
      </c>
      <c r="F42" s="67">
        <v>96</v>
      </c>
      <c r="G42" s="67">
        <v>19</v>
      </c>
      <c r="H42" s="67">
        <v>109</v>
      </c>
      <c r="I42" s="67">
        <v>56</v>
      </c>
      <c r="J42" s="67">
        <v>3</v>
      </c>
      <c r="K42" s="67">
        <v>131</v>
      </c>
      <c r="L42" s="67">
        <v>92</v>
      </c>
      <c r="M42" s="67">
        <v>5</v>
      </c>
      <c r="N42" s="67">
        <v>39</v>
      </c>
      <c r="O42" s="67">
        <v>177</v>
      </c>
      <c r="P42" s="67">
        <v>405</v>
      </c>
      <c r="Q42" s="67">
        <v>62</v>
      </c>
      <c r="R42" s="67">
        <v>12</v>
      </c>
      <c r="S42" s="67">
        <v>10</v>
      </c>
      <c r="T42" s="67">
        <v>104</v>
      </c>
      <c r="U42" s="67">
        <v>32</v>
      </c>
      <c r="V42" s="67">
        <v>165</v>
      </c>
      <c r="W42" s="67">
        <v>12</v>
      </c>
      <c r="X42" s="67">
        <v>79</v>
      </c>
      <c r="Y42" s="67">
        <v>32</v>
      </c>
      <c r="Z42" s="67">
        <v>42</v>
      </c>
      <c r="AA42" s="67">
        <v>146</v>
      </c>
      <c r="AB42" s="67">
        <v>181</v>
      </c>
      <c r="AC42" s="67">
        <v>329</v>
      </c>
      <c r="AD42" s="67">
        <v>109</v>
      </c>
      <c r="AE42" s="67">
        <v>35</v>
      </c>
      <c r="AF42" s="67">
        <v>3</v>
      </c>
      <c r="AG42" s="67">
        <v>98</v>
      </c>
      <c r="AH42" s="67">
        <v>225</v>
      </c>
      <c r="AI42" s="67">
        <v>170</v>
      </c>
      <c r="AJ42" s="67">
        <v>10</v>
      </c>
      <c r="AK42" s="67">
        <v>183</v>
      </c>
      <c r="AL42" s="67">
        <v>415</v>
      </c>
      <c r="AM42" s="67">
        <v>41</v>
      </c>
      <c r="AN42" s="67">
        <v>44</v>
      </c>
      <c r="AO42" s="67">
        <v>86</v>
      </c>
      <c r="AP42" s="67">
        <v>189</v>
      </c>
      <c r="AQ42" s="67">
        <v>4</v>
      </c>
      <c r="AR42" s="67">
        <v>84</v>
      </c>
      <c r="AS42" s="67">
        <v>492</v>
      </c>
      <c r="AT42" s="67">
        <v>65</v>
      </c>
      <c r="AU42" s="67">
        <v>145</v>
      </c>
      <c r="AV42" s="67">
        <v>189</v>
      </c>
      <c r="AW42" s="67">
        <v>29</v>
      </c>
      <c r="AX42" s="67">
        <v>47</v>
      </c>
      <c r="AY42" s="67">
        <v>263</v>
      </c>
      <c r="AZ42" s="67">
        <v>77</v>
      </c>
      <c r="BA42" s="67">
        <v>33</v>
      </c>
      <c r="BB42" s="67">
        <v>60</v>
      </c>
      <c r="BC42" s="67">
        <v>211</v>
      </c>
      <c r="BD42" s="67">
        <v>63</v>
      </c>
      <c r="BE42" s="67">
        <v>22</v>
      </c>
      <c r="BF42" s="67">
        <v>19</v>
      </c>
      <c r="BG42" s="67">
        <v>62</v>
      </c>
      <c r="BH42" s="67">
        <v>44</v>
      </c>
      <c r="BI42" s="67">
        <v>33</v>
      </c>
      <c r="BJ42" s="67">
        <v>24</v>
      </c>
      <c r="BK42" s="67">
        <v>4</v>
      </c>
      <c r="BL42" s="67">
        <v>18</v>
      </c>
      <c r="BM42" s="67">
        <v>13</v>
      </c>
      <c r="BN42" s="67">
        <v>42</v>
      </c>
      <c r="BO42" s="67">
        <v>14</v>
      </c>
      <c r="BP42" s="67">
        <v>28</v>
      </c>
      <c r="BQ42" s="67">
        <v>151</v>
      </c>
      <c r="BR42" s="67">
        <v>0</v>
      </c>
      <c r="BS42" s="67">
        <v>36</v>
      </c>
      <c r="BT42" s="67">
        <v>104</v>
      </c>
      <c r="BU42" s="67">
        <v>25</v>
      </c>
      <c r="BV42" s="67">
        <v>23</v>
      </c>
      <c r="BW42" s="67">
        <v>442</v>
      </c>
      <c r="BX42" s="67">
        <v>95</v>
      </c>
      <c r="BY42" s="67">
        <v>18</v>
      </c>
      <c r="BZ42" s="67">
        <v>300</v>
      </c>
      <c r="CA42" s="67">
        <v>46</v>
      </c>
      <c r="CB42" s="67">
        <v>533</v>
      </c>
      <c r="CC42" s="67">
        <v>14</v>
      </c>
      <c r="CD42" s="67">
        <v>8681</v>
      </c>
    </row>
    <row r="43" spans="1:82" x14ac:dyDescent="0.25">
      <c r="A43" s="56">
        <v>40</v>
      </c>
      <c r="B43" s="66" t="s">
        <v>251</v>
      </c>
      <c r="C43" s="67">
        <v>3</v>
      </c>
      <c r="D43" s="67">
        <v>12</v>
      </c>
      <c r="E43" s="67">
        <v>55</v>
      </c>
      <c r="F43" s="67">
        <v>18</v>
      </c>
      <c r="G43" s="67">
        <v>11</v>
      </c>
      <c r="H43" s="67">
        <v>13</v>
      </c>
      <c r="I43" s="67">
        <v>13</v>
      </c>
      <c r="J43" s="67">
        <v>0</v>
      </c>
      <c r="K43" s="67">
        <v>44</v>
      </c>
      <c r="L43" s="67">
        <v>16</v>
      </c>
      <c r="M43" s="67">
        <v>0</v>
      </c>
      <c r="N43" s="67">
        <v>5</v>
      </c>
      <c r="O43" s="67">
        <v>11</v>
      </c>
      <c r="P43" s="67">
        <v>54</v>
      </c>
      <c r="Q43" s="67">
        <v>0</v>
      </c>
      <c r="R43" s="67">
        <v>0</v>
      </c>
      <c r="S43" s="67">
        <v>0</v>
      </c>
      <c r="T43" s="67">
        <v>5</v>
      </c>
      <c r="U43" s="67">
        <v>0</v>
      </c>
      <c r="V43" s="67">
        <v>30</v>
      </c>
      <c r="W43" s="67">
        <v>0</v>
      </c>
      <c r="X43" s="67">
        <v>5</v>
      </c>
      <c r="Y43" s="67">
        <v>0</v>
      </c>
      <c r="Z43" s="67">
        <v>13</v>
      </c>
      <c r="AA43" s="67">
        <v>13</v>
      </c>
      <c r="AB43" s="67">
        <v>42</v>
      </c>
      <c r="AC43" s="67">
        <v>21</v>
      </c>
      <c r="AD43" s="67">
        <v>4</v>
      </c>
      <c r="AE43" s="67">
        <v>0</v>
      </c>
      <c r="AF43" s="67">
        <v>0</v>
      </c>
      <c r="AG43" s="67">
        <v>7</v>
      </c>
      <c r="AH43" s="67">
        <v>37</v>
      </c>
      <c r="AI43" s="67">
        <v>15</v>
      </c>
      <c r="AJ43" s="67">
        <v>0</v>
      </c>
      <c r="AK43" s="67">
        <v>35</v>
      </c>
      <c r="AL43" s="67">
        <v>136</v>
      </c>
      <c r="AM43" s="67">
        <v>3</v>
      </c>
      <c r="AN43" s="67">
        <v>3</v>
      </c>
      <c r="AO43" s="67">
        <v>6</v>
      </c>
      <c r="AP43" s="67">
        <v>40</v>
      </c>
      <c r="AQ43" s="67">
        <v>0</v>
      </c>
      <c r="AR43" s="67">
        <v>12</v>
      </c>
      <c r="AS43" s="67">
        <v>155</v>
      </c>
      <c r="AT43" s="67">
        <v>13</v>
      </c>
      <c r="AU43" s="67">
        <v>3</v>
      </c>
      <c r="AV43" s="67">
        <v>36</v>
      </c>
      <c r="AW43" s="67">
        <v>14</v>
      </c>
      <c r="AX43" s="67">
        <v>3</v>
      </c>
      <c r="AY43" s="67">
        <v>104</v>
      </c>
      <c r="AZ43" s="67">
        <v>11</v>
      </c>
      <c r="BA43" s="67">
        <v>0</v>
      </c>
      <c r="BB43" s="67">
        <v>6</v>
      </c>
      <c r="BC43" s="67">
        <v>73</v>
      </c>
      <c r="BD43" s="67">
        <v>0</v>
      </c>
      <c r="BE43" s="67">
        <v>0</v>
      </c>
      <c r="BF43" s="67">
        <v>3</v>
      </c>
      <c r="BG43" s="67">
        <v>5</v>
      </c>
      <c r="BH43" s="67">
        <v>7</v>
      </c>
      <c r="BI43" s="67">
        <v>7</v>
      </c>
      <c r="BJ43" s="67">
        <v>0</v>
      </c>
      <c r="BK43" s="67">
        <v>0</v>
      </c>
      <c r="BL43" s="67">
        <v>0</v>
      </c>
      <c r="BM43" s="67">
        <v>0</v>
      </c>
      <c r="BN43" s="67">
        <v>4</v>
      </c>
      <c r="BO43" s="67">
        <v>0</v>
      </c>
      <c r="BP43" s="67">
        <v>0</v>
      </c>
      <c r="BQ43" s="67">
        <v>10</v>
      </c>
      <c r="BR43" s="67">
        <v>0</v>
      </c>
      <c r="BS43" s="67">
        <v>0</v>
      </c>
      <c r="BT43" s="67">
        <v>9</v>
      </c>
      <c r="BU43" s="67">
        <v>0</v>
      </c>
      <c r="BV43" s="67">
        <v>5</v>
      </c>
      <c r="BW43" s="67">
        <v>102</v>
      </c>
      <c r="BX43" s="67">
        <v>8</v>
      </c>
      <c r="BY43" s="67">
        <v>0</v>
      </c>
      <c r="BZ43" s="67">
        <v>43</v>
      </c>
      <c r="CA43" s="67">
        <v>10</v>
      </c>
      <c r="CB43" s="67">
        <v>265</v>
      </c>
      <c r="CC43" s="67">
        <v>4</v>
      </c>
      <c r="CD43" s="67">
        <v>1609</v>
      </c>
    </row>
    <row r="44" spans="1:82" x14ac:dyDescent="0.25">
      <c r="A44" s="56">
        <v>41</v>
      </c>
      <c r="B44" s="66" t="s">
        <v>257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5</v>
      </c>
      <c r="J44" s="67">
        <v>0</v>
      </c>
      <c r="K44" s="67">
        <v>3</v>
      </c>
      <c r="L44" s="67">
        <v>0</v>
      </c>
      <c r="M44" s="67">
        <v>0</v>
      </c>
      <c r="N44" s="67">
        <v>0</v>
      </c>
      <c r="O44" s="67">
        <v>0</v>
      </c>
      <c r="P44" s="67">
        <v>6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12</v>
      </c>
      <c r="W44" s="67">
        <v>0</v>
      </c>
      <c r="X44" s="67">
        <v>0</v>
      </c>
      <c r="Y44" s="67">
        <v>0</v>
      </c>
      <c r="Z44" s="67">
        <v>0</v>
      </c>
      <c r="AA44" s="67">
        <v>32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8</v>
      </c>
      <c r="AL44" s="67">
        <v>0</v>
      </c>
      <c r="AM44" s="67">
        <v>3</v>
      </c>
      <c r="AN44" s="67">
        <v>0</v>
      </c>
      <c r="AO44" s="67">
        <v>0</v>
      </c>
      <c r="AP44" s="67">
        <v>8</v>
      </c>
      <c r="AQ44" s="67">
        <v>0</v>
      </c>
      <c r="AR44" s="67">
        <v>0</v>
      </c>
      <c r="AS44" s="67">
        <v>5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6</v>
      </c>
      <c r="AZ44" s="67">
        <v>5</v>
      </c>
      <c r="BA44" s="67">
        <v>0</v>
      </c>
      <c r="BB44" s="67">
        <v>0</v>
      </c>
      <c r="BC44" s="67">
        <v>9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9</v>
      </c>
      <c r="BP44" s="67">
        <v>0</v>
      </c>
      <c r="BQ44" s="67">
        <v>0</v>
      </c>
      <c r="BR44" s="67">
        <v>0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6</v>
      </c>
      <c r="BY44" s="67">
        <v>0</v>
      </c>
      <c r="BZ44" s="67">
        <v>0</v>
      </c>
      <c r="CA44" s="67">
        <v>0</v>
      </c>
      <c r="CB44" s="67">
        <v>5</v>
      </c>
      <c r="CC44" s="67">
        <v>0</v>
      </c>
      <c r="CD44" s="67">
        <v>118</v>
      </c>
    </row>
    <row r="45" spans="1:82" x14ac:dyDescent="0.25">
      <c r="A45" s="56">
        <v>42</v>
      </c>
      <c r="B45" s="66" t="s">
        <v>329</v>
      </c>
      <c r="C45" s="67">
        <v>0</v>
      </c>
      <c r="D45" s="67">
        <v>0</v>
      </c>
      <c r="E45" s="67">
        <v>0</v>
      </c>
      <c r="F45" s="67">
        <v>5</v>
      </c>
      <c r="G45" s="67">
        <v>0</v>
      </c>
      <c r="H45" s="67">
        <v>0</v>
      </c>
      <c r="I45" s="67">
        <v>0</v>
      </c>
      <c r="J45" s="67">
        <v>0</v>
      </c>
      <c r="K45" s="67">
        <v>3</v>
      </c>
      <c r="L45" s="67">
        <v>0</v>
      </c>
      <c r="M45" s="67">
        <v>0</v>
      </c>
      <c r="N45" s="67">
        <v>0</v>
      </c>
      <c r="O45" s="67">
        <v>0</v>
      </c>
      <c r="P45" s="67">
        <v>3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10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6</v>
      </c>
      <c r="AM45" s="67">
        <v>5</v>
      </c>
      <c r="AN45" s="67">
        <v>0</v>
      </c>
      <c r="AO45" s="67">
        <v>0</v>
      </c>
      <c r="AP45" s="67">
        <v>11</v>
      </c>
      <c r="AQ45" s="67">
        <v>0</v>
      </c>
      <c r="AR45" s="67">
        <v>0</v>
      </c>
      <c r="AS45" s="67">
        <v>0</v>
      </c>
      <c r="AT45" s="67">
        <v>5</v>
      </c>
      <c r="AU45" s="67">
        <v>0</v>
      </c>
      <c r="AV45" s="67">
        <v>0</v>
      </c>
      <c r="AW45" s="67">
        <v>0</v>
      </c>
      <c r="AX45" s="67">
        <v>0</v>
      </c>
      <c r="AY45" s="67">
        <v>5</v>
      </c>
      <c r="AZ45" s="67">
        <v>7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0</v>
      </c>
      <c r="BW45" s="67">
        <v>9</v>
      </c>
      <c r="BX45" s="67">
        <v>7</v>
      </c>
      <c r="BY45" s="67">
        <v>0</v>
      </c>
      <c r="BZ45" s="67">
        <v>3</v>
      </c>
      <c r="CA45" s="67">
        <v>3</v>
      </c>
      <c r="CB45" s="67">
        <v>0</v>
      </c>
      <c r="CC45" s="67">
        <v>0</v>
      </c>
      <c r="CD45" s="67">
        <v>82</v>
      </c>
    </row>
    <row r="46" spans="1:82" x14ac:dyDescent="0.25">
      <c r="A46" s="56">
        <v>43</v>
      </c>
      <c r="B46" s="66" t="s">
        <v>305</v>
      </c>
      <c r="C46" s="67">
        <v>0</v>
      </c>
      <c r="D46" s="67">
        <v>0</v>
      </c>
      <c r="E46" s="67">
        <v>0</v>
      </c>
      <c r="F46" s="67">
        <v>4</v>
      </c>
      <c r="G46" s="67">
        <v>0</v>
      </c>
      <c r="H46" s="67">
        <v>0</v>
      </c>
      <c r="I46" s="67">
        <v>10</v>
      </c>
      <c r="J46" s="67">
        <v>0</v>
      </c>
      <c r="K46" s="67">
        <v>0</v>
      </c>
      <c r="L46" s="67">
        <v>28</v>
      </c>
      <c r="M46" s="67">
        <v>0</v>
      </c>
      <c r="N46" s="67">
        <v>0</v>
      </c>
      <c r="O46" s="67">
        <v>0</v>
      </c>
      <c r="P46" s="67">
        <v>134</v>
      </c>
      <c r="Q46" s="67">
        <v>0</v>
      </c>
      <c r="R46" s="67">
        <v>5</v>
      </c>
      <c r="S46" s="67">
        <v>0</v>
      </c>
      <c r="T46" s="67">
        <v>3</v>
      </c>
      <c r="U46" s="67">
        <v>5</v>
      </c>
      <c r="V46" s="67">
        <v>9</v>
      </c>
      <c r="W46" s="67">
        <v>0</v>
      </c>
      <c r="X46" s="67">
        <v>3</v>
      </c>
      <c r="Y46" s="67">
        <v>0</v>
      </c>
      <c r="Z46" s="67">
        <v>0</v>
      </c>
      <c r="AA46" s="67">
        <v>4</v>
      </c>
      <c r="AB46" s="67">
        <v>19</v>
      </c>
      <c r="AC46" s="67">
        <v>12</v>
      </c>
      <c r="AD46" s="67">
        <v>0</v>
      </c>
      <c r="AE46" s="67">
        <v>0</v>
      </c>
      <c r="AF46" s="67">
        <v>4</v>
      </c>
      <c r="AG46" s="67">
        <v>0</v>
      </c>
      <c r="AH46" s="67">
        <v>0</v>
      </c>
      <c r="AI46" s="67">
        <v>88</v>
      </c>
      <c r="AJ46" s="67">
        <v>0</v>
      </c>
      <c r="AK46" s="67">
        <v>3</v>
      </c>
      <c r="AL46" s="67">
        <v>3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34</v>
      </c>
      <c r="AV46" s="67">
        <v>18</v>
      </c>
      <c r="AW46" s="67">
        <v>3</v>
      </c>
      <c r="AX46" s="67">
        <v>8</v>
      </c>
      <c r="AY46" s="67">
        <v>0</v>
      </c>
      <c r="AZ46" s="67">
        <v>0</v>
      </c>
      <c r="BA46" s="67">
        <v>0</v>
      </c>
      <c r="BB46" s="67">
        <v>0</v>
      </c>
      <c r="BC46" s="67">
        <v>4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4</v>
      </c>
      <c r="BJ46" s="67">
        <v>0</v>
      </c>
      <c r="BK46" s="67">
        <v>0</v>
      </c>
      <c r="BL46" s="67">
        <v>0</v>
      </c>
      <c r="BM46" s="67">
        <v>0</v>
      </c>
      <c r="BN46" s="67">
        <v>3</v>
      </c>
      <c r="BO46" s="67">
        <v>0</v>
      </c>
      <c r="BP46" s="67">
        <v>0</v>
      </c>
      <c r="BQ46" s="67">
        <v>0</v>
      </c>
      <c r="BR46" s="67">
        <v>5</v>
      </c>
      <c r="BS46" s="67">
        <v>4</v>
      </c>
      <c r="BT46" s="67">
        <v>0</v>
      </c>
      <c r="BU46" s="67">
        <v>0</v>
      </c>
      <c r="BV46" s="67">
        <v>0</v>
      </c>
      <c r="BW46" s="67">
        <v>0</v>
      </c>
      <c r="BX46" s="67">
        <v>16</v>
      </c>
      <c r="BY46" s="67">
        <v>0</v>
      </c>
      <c r="BZ46" s="67">
        <v>44</v>
      </c>
      <c r="CA46" s="67">
        <v>5</v>
      </c>
      <c r="CB46" s="67">
        <v>3</v>
      </c>
      <c r="CC46" s="67">
        <v>0</v>
      </c>
      <c r="CD46" s="67">
        <v>485</v>
      </c>
    </row>
    <row r="47" spans="1:82" x14ac:dyDescent="0.25">
      <c r="A47" s="56">
        <v>44</v>
      </c>
      <c r="B47" s="66" t="s">
        <v>261</v>
      </c>
      <c r="C47" s="67">
        <v>0</v>
      </c>
      <c r="D47" s="67">
        <v>3</v>
      </c>
      <c r="E47" s="67">
        <v>29</v>
      </c>
      <c r="F47" s="67">
        <v>161</v>
      </c>
      <c r="G47" s="67">
        <v>10</v>
      </c>
      <c r="H47" s="67">
        <v>0</v>
      </c>
      <c r="I47" s="67">
        <v>118</v>
      </c>
      <c r="J47" s="67">
        <v>0</v>
      </c>
      <c r="K47" s="67">
        <v>221</v>
      </c>
      <c r="L47" s="67">
        <v>746</v>
      </c>
      <c r="M47" s="67">
        <v>0</v>
      </c>
      <c r="N47" s="67">
        <v>8</v>
      </c>
      <c r="O47" s="67">
        <v>263</v>
      </c>
      <c r="P47" s="67">
        <v>1278</v>
      </c>
      <c r="Q47" s="67">
        <v>0</v>
      </c>
      <c r="R47" s="67">
        <v>9</v>
      </c>
      <c r="S47" s="67">
        <v>0</v>
      </c>
      <c r="T47" s="67">
        <v>155</v>
      </c>
      <c r="U47" s="67">
        <v>17</v>
      </c>
      <c r="V47" s="67">
        <v>63</v>
      </c>
      <c r="W47" s="67">
        <v>0</v>
      </c>
      <c r="X47" s="67">
        <v>151</v>
      </c>
      <c r="Y47" s="67">
        <v>9</v>
      </c>
      <c r="Z47" s="67">
        <v>0</v>
      </c>
      <c r="AA47" s="67">
        <v>82</v>
      </c>
      <c r="AB47" s="67">
        <v>166</v>
      </c>
      <c r="AC47" s="67">
        <v>59</v>
      </c>
      <c r="AD47" s="67">
        <v>18</v>
      </c>
      <c r="AE47" s="67">
        <v>0</v>
      </c>
      <c r="AF47" s="67">
        <v>0</v>
      </c>
      <c r="AG47" s="67">
        <v>92</v>
      </c>
      <c r="AH47" s="67">
        <v>0</v>
      </c>
      <c r="AI47" s="67">
        <v>490</v>
      </c>
      <c r="AJ47" s="67">
        <v>0</v>
      </c>
      <c r="AK47" s="67">
        <v>231</v>
      </c>
      <c r="AL47" s="67">
        <v>435</v>
      </c>
      <c r="AM47" s="67">
        <v>16</v>
      </c>
      <c r="AN47" s="67">
        <v>3</v>
      </c>
      <c r="AO47" s="67">
        <v>3</v>
      </c>
      <c r="AP47" s="67">
        <v>668</v>
      </c>
      <c r="AQ47" s="67">
        <v>0</v>
      </c>
      <c r="AR47" s="67">
        <v>89</v>
      </c>
      <c r="AS47" s="67">
        <v>104</v>
      </c>
      <c r="AT47" s="67">
        <v>108</v>
      </c>
      <c r="AU47" s="67">
        <v>1182</v>
      </c>
      <c r="AV47" s="67">
        <v>14</v>
      </c>
      <c r="AW47" s="67">
        <v>15</v>
      </c>
      <c r="AX47" s="67">
        <v>0</v>
      </c>
      <c r="AY47" s="67">
        <v>377</v>
      </c>
      <c r="AZ47" s="67">
        <v>357</v>
      </c>
      <c r="BA47" s="67">
        <v>0</v>
      </c>
      <c r="BB47" s="67">
        <v>188</v>
      </c>
      <c r="BC47" s="67">
        <v>39</v>
      </c>
      <c r="BD47" s="67">
        <v>0</v>
      </c>
      <c r="BE47" s="67">
        <v>0</v>
      </c>
      <c r="BF47" s="67">
        <v>0</v>
      </c>
      <c r="BG47" s="67">
        <v>52</v>
      </c>
      <c r="BH47" s="67">
        <v>0</v>
      </c>
      <c r="BI47" s="67">
        <v>131</v>
      </c>
      <c r="BJ47" s="67">
        <v>0</v>
      </c>
      <c r="BK47" s="67">
        <v>0</v>
      </c>
      <c r="BL47" s="67">
        <v>0</v>
      </c>
      <c r="BM47" s="67">
        <v>0</v>
      </c>
      <c r="BN47" s="67">
        <v>100</v>
      </c>
      <c r="BO47" s="67">
        <v>0</v>
      </c>
      <c r="BP47" s="67">
        <v>0</v>
      </c>
      <c r="BQ47" s="67">
        <v>0</v>
      </c>
      <c r="BR47" s="67">
        <v>0</v>
      </c>
      <c r="BS47" s="67">
        <v>4</v>
      </c>
      <c r="BT47" s="67">
        <v>6</v>
      </c>
      <c r="BU47" s="67">
        <v>13</v>
      </c>
      <c r="BV47" s="67">
        <v>0</v>
      </c>
      <c r="BW47" s="67">
        <v>100</v>
      </c>
      <c r="BX47" s="67">
        <v>858</v>
      </c>
      <c r="BY47" s="67">
        <v>15</v>
      </c>
      <c r="BZ47" s="67">
        <v>232</v>
      </c>
      <c r="CA47" s="67">
        <v>48</v>
      </c>
      <c r="CB47" s="67">
        <v>57</v>
      </c>
      <c r="CC47" s="67">
        <v>0</v>
      </c>
      <c r="CD47" s="67">
        <v>9580</v>
      </c>
    </row>
    <row r="48" spans="1:82" x14ac:dyDescent="0.25">
      <c r="A48" s="56">
        <v>45</v>
      </c>
      <c r="B48" s="66" t="s">
        <v>376</v>
      </c>
      <c r="C48" s="67">
        <v>0</v>
      </c>
      <c r="D48" s="67">
        <v>0</v>
      </c>
      <c r="E48" s="67">
        <v>3</v>
      </c>
      <c r="F48" s="67">
        <v>0</v>
      </c>
      <c r="G48" s="67">
        <v>0</v>
      </c>
      <c r="H48" s="67">
        <v>0</v>
      </c>
      <c r="I48" s="67">
        <v>4</v>
      </c>
      <c r="J48" s="67">
        <v>0</v>
      </c>
      <c r="K48" s="67">
        <v>11</v>
      </c>
      <c r="L48" s="67">
        <v>6</v>
      </c>
      <c r="M48" s="67">
        <v>0</v>
      </c>
      <c r="N48" s="67">
        <v>0</v>
      </c>
      <c r="O48" s="67">
        <v>3</v>
      </c>
      <c r="P48" s="67">
        <v>33</v>
      </c>
      <c r="Q48" s="67">
        <v>3</v>
      </c>
      <c r="R48" s="67">
        <v>0</v>
      </c>
      <c r="S48" s="67">
        <v>0</v>
      </c>
      <c r="T48" s="67">
        <v>0</v>
      </c>
      <c r="U48" s="67">
        <v>3</v>
      </c>
      <c r="V48" s="67">
        <v>0</v>
      </c>
      <c r="W48" s="67">
        <v>0</v>
      </c>
      <c r="X48" s="67">
        <v>3</v>
      </c>
      <c r="Y48" s="67">
        <v>4</v>
      </c>
      <c r="Z48" s="67">
        <v>0</v>
      </c>
      <c r="AA48" s="67">
        <v>12</v>
      </c>
      <c r="AB48" s="67">
        <v>15</v>
      </c>
      <c r="AC48" s="67">
        <v>0</v>
      </c>
      <c r="AD48" s="67">
        <v>0</v>
      </c>
      <c r="AE48" s="67">
        <v>0</v>
      </c>
      <c r="AF48" s="67">
        <v>0</v>
      </c>
      <c r="AG48" s="67">
        <v>5</v>
      </c>
      <c r="AH48" s="67">
        <v>0</v>
      </c>
      <c r="AI48" s="67">
        <v>3</v>
      </c>
      <c r="AJ48" s="67">
        <v>0</v>
      </c>
      <c r="AK48" s="67">
        <v>4</v>
      </c>
      <c r="AL48" s="67">
        <v>38</v>
      </c>
      <c r="AM48" s="67">
        <v>0</v>
      </c>
      <c r="AN48" s="67">
        <v>0</v>
      </c>
      <c r="AO48" s="67">
        <v>0</v>
      </c>
      <c r="AP48" s="67">
        <v>15</v>
      </c>
      <c r="AQ48" s="67">
        <v>0</v>
      </c>
      <c r="AR48" s="67">
        <v>3</v>
      </c>
      <c r="AS48" s="67">
        <v>3</v>
      </c>
      <c r="AT48" s="67">
        <v>11</v>
      </c>
      <c r="AU48" s="67">
        <v>5</v>
      </c>
      <c r="AV48" s="67">
        <v>5</v>
      </c>
      <c r="AW48" s="67">
        <v>0</v>
      </c>
      <c r="AX48" s="67">
        <v>0</v>
      </c>
      <c r="AY48" s="67">
        <v>16</v>
      </c>
      <c r="AZ48" s="67">
        <v>7</v>
      </c>
      <c r="BA48" s="67">
        <v>0</v>
      </c>
      <c r="BB48" s="67">
        <v>8</v>
      </c>
      <c r="BC48" s="67">
        <v>0</v>
      </c>
      <c r="BD48" s="67">
        <v>0</v>
      </c>
      <c r="BE48" s="67">
        <v>4</v>
      </c>
      <c r="BF48" s="67">
        <v>0</v>
      </c>
      <c r="BG48" s="67">
        <v>0</v>
      </c>
      <c r="BH48" s="67">
        <v>0</v>
      </c>
      <c r="BI48" s="67">
        <v>4</v>
      </c>
      <c r="BJ48" s="67">
        <v>0</v>
      </c>
      <c r="BK48" s="67">
        <v>0</v>
      </c>
      <c r="BL48" s="67">
        <v>0</v>
      </c>
      <c r="BM48" s="67">
        <v>0</v>
      </c>
      <c r="BN48" s="67">
        <v>4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0</v>
      </c>
      <c r="BW48" s="67">
        <v>10</v>
      </c>
      <c r="BX48" s="67">
        <v>6</v>
      </c>
      <c r="BY48" s="67">
        <v>0</v>
      </c>
      <c r="BZ48" s="67">
        <v>35</v>
      </c>
      <c r="CA48" s="67">
        <v>4</v>
      </c>
      <c r="CB48" s="67">
        <v>8</v>
      </c>
      <c r="CC48" s="67">
        <v>0</v>
      </c>
      <c r="CD48" s="67">
        <v>301</v>
      </c>
    </row>
    <row r="49" spans="1:82" x14ac:dyDescent="0.25">
      <c r="A49" s="56">
        <v>46</v>
      </c>
      <c r="B49" s="66" t="s">
        <v>340</v>
      </c>
      <c r="C49" s="67">
        <v>3</v>
      </c>
      <c r="D49" s="67">
        <v>0</v>
      </c>
      <c r="E49" s="67">
        <v>11</v>
      </c>
      <c r="F49" s="67">
        <v>0</v>
      </c>
      <c r="G49" s="67">
        <v>6</v>
      </c>
      <c r="H49" s="67">
        <v>0</v>
      </c>
      <c r="I49" s="67">
        <v>0</v>
      </c>
      <c r="J49" s="67">
        <v>0</v>
      </c>
      <c r="K49" s="67">
        <v>9</v>
      </c>
      <c r="L49" s="67">
        <v>3</v>
      </c>
      <c r="M49" s="67">
        <v>0</v>
      </c>
      <c r="N49" s="67">
        <v>0</v>
      </c>
      <c r="O49" s="67">
        <v>3</v>
      </c>
      <c r="P49" s="67">
        <v>5</v>
      </c>
      <c r="Q49" s="67">
        <v>0</v>
      </c>
      <c r="R49" s="67">
        <v>0</v>
      </c>
      <c r="S49" s="67">
        <v>0</v>
      </c>
      <c r="T49" s="67">
        <v>8</v>
      </c>
      <c r="U49" s="67">
        <v>6</v>
      </c>
      <c r="V49" s="67">
        <v>8</v>
      </c>
      <c r="W49" s="67">
        <v>0</v>
      </c>
      <c r="X49" s="67">
        <v>0</v>
      </c>
      <c r="Y49" s="67">
        <v>0</v>
      </c>
      <c r="Z49" s="67">
        <v>7</v>
      </c>
      <c r="AA49" s="67">
        <v>9</v>
      </c>
      <c r="AB49" s="67">
        <v>0</v>
      </c>
      <c r="AC49" s="67">
        <v>7</v>
      </c>
      <c r="AD49" s="67">
        <v>0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3</v>
      </c>
      <c r="AL49" s="67">
        <v>4</v>
      </c>
      <c r="AM49" s="67">
        <v>6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3</v>
      </c>
      <c r="AT49" s="67">
        <v>0</v>
      </c>
      <c r="AU49" s="67">
        <v>3</v>
      </c>
      <c r="AV49" s="67">
        <v>0</v>
      </c>
      <c r="AW49" s="67">
        <v>3</v>
      </c>
      <c r="AX49" s="67">
        <v>0</v>
      </c>
      <c r="AY49" s="67">
        <v>4</v>
      </c>
      <c r="AZ49" s="67">
        <v>0</v>
      </c>
      <c r="BA49" s="67">
        <v>6</v>
      </c>
      <c r="BB49" s="67">
        <v>6</v>
      </c>
      <c r="BC49" s="67">
        <v>10</v>
      </c>
      <c r="BD49" s="67">
        <v>0</v>
      </c>
      <c r="BE49" s="67">
        <v>0</v>
      </c>
      <c r="BF49" s="67">
        <v>0</v>
      </c>
      <c r="BG49" s="67">
        <v>3</v>
      </c>
      <c r="BH49" s="67">
        <v>0</v>
      </c>
      <c r="BI49" s="67">
        <v>4</v>
      </c>
      <c r="BJ49" s="67">
        <v>0</v>
      </c>
      <c r="BK49" s="67">
        <v>0</v>
      </c>
      <c r="BL49" s="67">
        <v>3</v>
      </c>
      <c r="BM49" s="67">
        <v>0</v>
      </c>
      <c r="BN49" s="67">
        <v>0</v>
      </c>
      <c r="BO49" s="67">
        <v>0</v>
      </c>
      <c r="BP49" s="67">
        <v>0</v>
      </c>
      <c r="BQ49" s="67">
        <v>0</v>
      </c>
      <c r="BR49" s="67">
        <v>0</v>
      </c>
      <c r="BS49" s="67">
        <v>0</v>
      </c>
      <c r="BT49" s="67">
        <v>0</v>
      </c>
      <c r="BU49" s="67">
        <v>5</v>
      </c>
      <c r="BV49" s="67">
        <v>0</v>
      </c>
      <c r="BW49" s="67">
        <v>0</v>
      </c>
      <c r="BX49" s="67">
        <v>0</v>
      </c>
      <c r="BY49" s="67">
        <v>3</v>
      </c>
      <c r="BZ49" s="67">
        <v>7</v>
      </c>
      <c r="CA49" s="67">
        <v>5</v>
      </c>
      <c r="CB49" s="67">
        <v>10</v>
      </c>
      <c r="CC49" s="67">
        <v>0</v>
      </c>
      <c r="CD49" s="67">
        <v>217</v>
      </c>
    </row>
    <row r="50" spans="1:82" x14ac:dyDescent="0.25">
      <c r="A50" s="56">
        <v>47</v>
      </c>
      <c r="B50" s="66" t="s">
        <v>332</v>
      </c>
      <c r="C50" s="67">
        <v>0</v>
      </c>
      <c r="D50" s="67">
        <v>0</v>
      </c>
      <c r="E50" s="67">
        <v>0</v>
      </c>
      <c r="F50" s="67">
        <v>17</v>
      </c>
      <c r="G50" s="67">
        <v>0</v>
      </c>
      <c r="H50" s="67">
        <v>0</v>
      </c>
      <c r="I50" s="67">
        <v>19</v>
      </c>
      <c r="J50" s="67">
        <v>0</v>
      </c>
      <c r="K50" s="67">
        <v>10</v>
      </c>
      <c r="L50" s="67">
        <v>26</v>
      </c>
      <c r="M50" s="67">
        <v>0</v>
      </c>
      <c r="N50" s="67">
        <v>0</v>
      </c>
      <c r="O50" s="67">
        <v>39</v>
      </c>
      <c r="P50" s="67">
        <v>327</v>
      </c>
      <c r="Q50" s="67">
        <v>0</v>
      </c>
      <c r="R50" s="67">
        <v>0</v>
      </c>
      <c r="S50" s="67">
        <v>0</v>
      </c>
      <c r="T50" s="67">
        <v>20</v>
      </c>
      <c r="U50" s="67">
        <v>0</v>
      </c>
      <c r="V50" s="67">
        <v>61</v>
      </c>
      <c r="W50" s="67">
        <v>0</v>
      </c>
      <c r="X50" s="67">
        <v>41</v>
      </c>
      <c r="Y50" s="67">
        <v>0</v>
      </c>
      <c r="Z50" s="67">
        <v>0</v>
      </c>
      <c r="AA50" s="67">
        <v>0</v>
      </c>
      <c r="AB50" s="67">
        <v>210</v>
      </c>
      <c r="AC50" s="67">
        <v>0</v>
      </c>
      <c r="AD50" s="67">
        <v>0</v>
      </c>
      <c r="AE50" s="67">
        <v>0</v>
      </c>
      <c r="AF50" s="67">
        <v>0</v>
      </c>
      <c r="AG50" s="67">
        <v>5</v>
      </c>
      <c r="AH50" s="67">
        <v>0</v>
      </c>
      <c r="AI50" s="67">
        <v>42</v>
      </c>
      <c r="AJ50" s="67">
        <v>0</v>
      </c>
      <c r="AK50" s="67">
        <v>99</v>
      </c>
      <c r="AL50" s="67">
        <v>75</v>
      </c>
      <c r="AM50" s="67">
        <v>0</v>
      </c>
      <c r="AN50" s="67">
        <v>0</v>
      </c>
      <c r="AO50" s="67">
        <v>0</v>
      </c>
      <c r="AP50" s="67">
        <v>26</v>
      </c>
      <c r="AQ50" s="67">
        <v>0</v>
      </c>
      <c r="AR50" s="67">
        <v>0</v>
      </c>
      <c r="AS50" s="67">
        <v>33</v>
      </c>
      <c r="AT50" s="67">
        <v>4</v>
      </c>
      <c r="AU50" s="67">
        <v>13</v>
      </c>
      <c r="AV50" s="67">
        <v>0</v>
      </c>
      <c r="AW50" s="67">
        <v>0</v>
      </c>
      <c r="AX50" s="67">
        <v>0</v>
      </c>
      <c r="AY50" s="67">
        <v>83</v>
      </c>
      <c r="AZ50" s="67">
        <v>3</v>
      </c>
      <c r="BA50" s="67">
        <v>0</v>
      </c>
      <c r="BB50" s="67">
        <v>26</v>
      </c>
      <c r="BC50" s="67">
        <v>4</v>
      </c>
      <c r="BD50" s="67">
        <v>0</v>
      </c>
      <c r="BE50" s="67">
        <v>0</v>
      </c>
      <c r="BF50" s="67">
        <v>0</v>
      </c>
      <c r="BG50" s="67">
        <v>7</v>
      </c>
      <c r="BH50" s="67">
        <v>0</v>
      </c>
      <c r="BI50" s="67">
        <v>15</v>
      </c>
      <c r="BJ50" s="67">
        <v>0</v>
      </c>
      <c r="BK50" s="67">
        <v>0</v>
      </c>
      <c r="BL50" s="67">
        <v>0</v>
      </c>
      <c r="BM50" s="67">
        <v>0</v>
      </c>
      <c r="BN50" s="67">
        <v>13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19</v>
      </c>
      <c r="BX50" s="67">
        <v>37</v>
      </c>
      <c r="BY50" s="67">
        <v>0</v>
      </c>
      <c r="BZ50" s="67">
        <v>0</v>
      </c>
      <c r="CA50" s="67">
        <v>6</v>
      </c>
      <c r="CB50" s="67">
        <v>21</v>
      </c>
      <c r="CC50" s="67">
        <v>0</v>
      </c>
      <c r="CD50" s="67">
        <v>1301</v>
      </c>
    </row>
    <row r="51" spans="1:82" x14ac:dyDescent="0.25">
      <c r="A51" s="56">
        <v>48</v>
      </c>
      <c r="B51" s="66" t="s">
        <v>278</v>
      </c>
      <c r="C51" s="67">
        <v>0</v>
      </c>
      <c r="D51" s="67">
        <v>0</v>
      </c>
      <c r="E51" s="67">
        <v>0</v>
      </c>
      <c r="F51" s="67">
        <v>21</v>
      </c>
      <c r="G51" s="67">
        <v>0</v>
      </c>
      <c r="H51" s="67">
        <v>0</v>
      </c>
      <c r="I51" s="67">
        <v>8</v>
      </c>
      <c r="J51" s="67">
        <v>0</v>
      </c>
      <c r="K51" s="67">
        <v>4</v>
      </c>
      <c r="L51" s="67">
        <v>3</v>
      </c>
      <c r="M51" s="67">
        <v>0</v>
      </c>
      <c r="N51" s="67">
        <v>0</v>
      </c>
      <c r="O51" s="67">
        <v>3</v>
      </c>
      <c r="P51" s="67">
        <v>13</v>
      </c>
      <c r="Q51" s="67">
        <v>0</v>
      </c>
      <c r="R51" s="67">
        <v>0</v>
      </c>
      <c r="S51" s="67">
        <v>0</v>
      </c>
      <c r="T51" s="67">
        <v>11</v>
      </c>
      <c r="U51" s="67">
        <v>0</v>
      </c>
      <c r="V51" s="67">
        <v>0</v>
      </c>
      <c r="W51" s="67">
        <v>0</v>
      </c>
      <c r="X51" s="67">
        <v>13</v>
      </c>
      <c r="Y51" s="67">
        <v>0</v>
      </c>
      <c r="Z51" s="67">
        <v>0</v>
      </c>
      <c r="AA51" s="67">
        <v>0</v>
      </c>
      <c r="AB51" s="67">
        <v>10</v>
      </c>
      <c r="AC51" s="67">
        <v>4</v>
      </c>
      <c r="AD51" s="67">
        <v>9</v>
      </c>
      <c r="AE51" s="67">
        <v>0</v>
      </c>
      <c r="AF51" s="67">
        <v>0</v>
      </c>
      <c r="AG51" s="67">
        <v>4</v>
      </c>
      <c r="AH51" s="67">
        <v>0</v>
      </c>
      <c r="AI51" s="67">
        <v>9</v>
      </c>
      <c r="AJ51" s="67">
        <v>0</v>
      </c>
      <c r="AK51" s="67">
        <v>3</v>
      </c>
      <c r="AL51" s="67">
        <v>10</v>
      </c>
      <c r="AM51" s="67">
        <v>3</v>
      </c>
      <c r="AN51" s="67">
        <v>0</v>
      </c>
      <c r="AO51" s="67">
        <v>0</v>
      </c>
      <c r="AP51" s="67">
        <v>3</v>
      </c>
      <c r="AQ51" s="67">
        <v>0</v>
      </c>
      <c r="AR51" s="67">
        <v>0</v>
      </c>
      <c r="AS51" s="67">
        <v>5</v>
      </c>
      <c r="AT51" s="67">
        <v>9</v>
      </c>
      <c r="AU51" s="67">
        <v>6</v>
      </c>
      <c r="AV51" s="67">
        <v>0</v>
      </c>
      <c r="AW51" s="67">
        <v>0</v>
      </c>
      <c r="AX51" s="67">
        <v>0</v>
      </c>
      <c r="AY51" s="67">
        <v>8</v>
      </c>
      <c r="AZ51" s="67">
        <v>10</v>
      </c>
      <c r="BA51" s="67">
        <v>0</v>
      </c>
      <c r="BB51" s="67">
        <v>3</v>
      </c>
      <c r="BC51" s="67">
        <v>3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8</v>
      </c>
      <c r="BJ51" s="67">
        <v>0</v>
      </c>
      <c r="BK51" s="67">
        <v>0</v>
      </c>
      <c r="BL51" s="67">
        <v>0</v>
      </c>
      <c r="BM51" s="67">
        <v>0</v>
      </c>
      <c r="BN51" s="67">
        <v>3</v>
      </c>
      <c r="BO51" s="67">
        <v>0</v>
      </c>
      <c r="BP51" s="67">
        <v>5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8</v>
      </c>
      <c r="BX51" s="67">
        <v>15</v>
      </c>
      <c r="BY51" s="67">
        <v>0</v>
      </c>
      <c r="BZ51" s="67">
        <v>10</v>
      </c>
      <c r="CA51" s="67">
        <v>3</v>
      </c>
      <c r="CB51" s="67">
        <v>3</v>
      </c>
      <c r="CC51" s="67">
        <v>0</v>
      </c>
      <c r="CD51" s="67">
        <v>221</v>
      </c>
    </row>
    <row r="52" spans="1:82" x14ac:dyDescent="0.25">
      <c r="A52" s="56">
        <v>49</v>
      </c>
      <c r="B52" s="66" t="s">
        <v>269</v>
      </c>
      <c r="C52" s="67">
        <v>0</v>
      </c>
      <c r="D52" s="67">
        <v>0</v>
      </c>
      <c r="E52" s="67">
        <v>0</v>
      </c>
      <c r="F52" s="67">
        <v>37</v>
      </c>
      <c r="G52" s="67">
        <v>0</v>
      </c>
      <c r="H52" s="67">
        <v>0</v>
      </c>
      <c r="I52" s="67">
        <v>15</v>
      </c>
      <c r="J52" s="67">
        <v>0</v>
      </c>
      <c r="K52" s="67">
        <v>12</v>
      </c>
      <c r="L52" s="67">
        <v>46</v>
      </c>
      <c r="M52" s="67">
        <v>0</v>
      </c>
      <c r="N52" s="67">
        <v>0</v>
      </c>
      <c r="O52" s="67">
        <v>0</v>
      </c>
      <c r="P52" s="67">
        <v>19</v>
      </c>
      <c r="Q52" s="67">
        <v>0</v>
      </c>
      <c r="R52" s="67">
        <v>0</v>
      </c>
      <c r="S52" s="67">
        <v>0</v>
      </c>
      <c r="T52" s="67">
        <v>24</v>
      </c>
      <c r="U52" s="67">
        <v>0</v>
      </c>
      <c r="V52" s="67">
        <v>7</v>
      </c>
      <c r="W52" s="67">
        <v>0</v>
      </c>
      <c r="X52" s="67">
        <v>18</v>
      </c>
      <c r="Y52" s="67">
        <v>0</v>
      </c>
      <c r="Z52" s="67">
        <v>0</v>
      </c>
      <c r="AA52" s="67">
        <v>0</v>
      </c>
      <c r="AB52" s="67">
        <v>4</v>
      </c>
      <c r="AC52" s="67">
        <v>12</v>
      </c>
      <c r="AD52" s="67">
        <v>0</v>
      </c>
      <c r="AE52" s="67">
        <v>0</v>
      </c>
      <c r="AF52" s="67">
        <v>0</v>
      </c>
      <c r="AG52" s="67">
        <v>4</v>
      </c>
      <c r="AH52" s="67">
        <v>0</v>
      </c>
      <c r="AI52" s="67">
        <v>52</v>
      </c>
      <c r="AJ52" s="67">
        <v>0</v>
      </c>
      <c r="AK52" s="67">
        <v>17</v>
      </c>
      <c r="AL52" s="67">
        <v>9</v>
      </c>
      <c r="AM52" s="67">
        <v>0</v>
      </c>
      <c r="AN52" s="67">
        <v>0</v>
      </c>
      <c r="AO52" s="67">
        <v>0</v>
      </c>
      <c r="AP52" s="67">
        <v>8</v>
      </c>
      <c r="AQ52" s="67">
        <v>0</v>
      </c>
      <c r="AR52" s="67">
        <v>18</v>
      </c>
      <c r="AS52" s="67">
        <v>0</v>
      </c>
      <c r="AT52" s="67">
        <v>18</v>
      </c>
      <c r="AU52" s="67">
        <v>23</v>
      </c>
      <c r="AV52" s="67">
        <v>0</v>
      </c>
      <c r="AW52" s="67">
        <v>0</v>
      </c>
      <c r="AX52" s="67">
        <v>0</v>
      </c>
      <c r="AY52" s="67">
        <v>10</v>
      </c>
      <c r="AZ52" s="67">
        <v>18</v>
      </c>
      <c r="BA52" s="67">
        <v>0</v>
      </c>
      <c r="BB52" s="67">
        <v>15</v>
      </c>
      <c r="BC52" s="67">
        <v>5</v>
      </c>
      <c r="BD52" s="67">
        <v>0</v>
      </c>
      <c r="BE52" s="67">
        <v>0</v>
      </c>
      <c r="BF52" s="67">
        <v>0</v>
      </c>
      <c r="BG52" s="67">
        <v>6</v>
      </c>
      <c r="BH52" s="67">
        <v>3</v>
      </c>
      <c r="BI52" s="67">
        <v>3</v>
      </c>
      <c r="BJ52" s="67">
        <v>0</v>
      </c>
      <c r="BK52" s="67">
        <v>0</v>
      </c>
      <c r="BL52" s="67">
        <v>0</v>
      </c>
      <c r="BM52" s="67">
        <v>0</v>
      </c>
      <c r="BN52" s="67">
        <v>10</v>
      </c>
      <c r="BO52" s="67">
        <v>0</v>
      </c>
      <c r="BP52" s="67">
        <v>0</v>
      </c>
      <c r="BQ52" s="67">
        <v>0</v>
      </c>
      <c r="BR52" s="67">
        <v>0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68</v>
      </c>
      <c r="BY52" s="67">
        <v>0</v>
      </c>
      <c r="BZ52" s="67">
        <v>26</v>
      </c>
      <c r="CA52" s="67">
        <v>5</v>
      </c>
      <c r="CB52" s="67">
        <v>0</v>
      </c>
      <c r="CC52" s="67">
        <v>0</v>
      </c>
      <c r="CD52" s="67">
        <v>496</v>
      </c>
    </row>
    <row r="53" spans="1:82" x14ac:dyDescent="0.25">
      <c r="A53" s="56">
        <v>50</v>
      </c>
      <c r="B53" s="66" t="s">
        <v>350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5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3</v>
      </c>
      <c r="V53" s="67">
        <v>3</v>
      </c>
      <c r="W53" s="67">
        <v>0</v>
      </c>
      <c r="X53" s="67">
        <v>5</v>
      </c>
      <c r="Y53" s="67">
        <v>0</v>
      </c>
      <c r="Z53" s="67">
        <v>0</v>
      </c>
      <c r="AA53" s="67">
        <v>3</v>
      </c>
      <c r="AB53" s="67">
        <v>0</v>
      </c>
      <c r="AC53" s="67">
        <v>4</v>
      </c>
      <c r="AD53" s="67">
        <v>3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6</v>
      </c>
      <c r="AL53" s="67">
        <v>10</v>
      </c>
      <c r="AM53" s="67">
        <v>0</v>
      </c>
      <c r="AN53" s="67">
        <v>0</v>
      </c>
      <c r="AO53" s="67">
        <v>0</v>
      </c>
      <c r="AP53" s="67">
        <v>3</v>
      </c>
      <c r="AQ53" s="67">
        <v>0</v>
      </c>
      <c r="AR53" s="67">
        <v>0</v>
      </c>
      <c r="AS53" s="67">
        <v>8</v>
      </c>
      <c r="AT53" s="67">
        <v>6</v>
      </c>
      <c r="AU53" s="67">
        <v>0</v>
      </c>
      <c r="AV53" s="67">
        <v>0</v>
      </c>
      <c r="AW53" s="67">
        <v>0</v>
      </c>
      <c r="AX53" s="67">
        <v>0</v>
      </c>
      <c r="AY53" s="67">
        <v>3</v>
      </c>
      <c r="AZ53" s="67">
        <v>8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4</v>
      </c>
      <c r="BH53" s="67">
        <v>0</v>
      </c>
      <c r="BI53" s="67">
        <v>5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3</v>
      </c>
      <c r="BX53" s="67">
        <v>11</v>
      </c>
      <c r="BY53" s="67">
        <v>0</v>
      </c>
      <c r="BZ53" s="67">
        <v>5</v>
      </c>
      <c r="CA53" s="67">
        <v>4</v>
      </c>
      <c r="CB53" s="67">
        <v>7</v>
      </c>
      <c r="CC53" s="67">
        <v>0</v>
      </c>
      <c r="CD53" s="67">
        <v>112</v>
      </c>
    </row>
    <row r="54" spans="1:82" x14ac:dyDescent="0.25">
      <c r="A54" s="56">
        <v>51</v>
      </c>
      <c r="B54" s="66" t="s">
        <v>263</v>
      </c>
      <c r="C54" s="67">
        <v>0</v>
      </c>
      <c r="D54" s="67">
        <v>0</v>
      </c>
      <c r="E54" s="67">
        <v>0</v>
      </c>
      <c r="F54" s="67">
        <v>4</v>
      </c>
      <c r="G54" s="67">
        <v>0</v>
      </c>
      <c r="H54" s="67">
        <v>0</v>
      </c>
      <c r="I54" s="67">
        <v>9</v>
      </c>
      <c r="J54" s="67">
        <v>0</v>
      </c>
      <c r="K54" s="67">
        <v>12</v>
      </c>
      <c r="L54" s="67">
        <v>603</v>
      </c>
      <c r="M54" s="67">
        <v>0</v>
      </c>
      <c r="N54" s="67">
        <v>0</v>
      </c>
      <c r="O54" s="67">
        <v>4</v>
      </c>
      <c r="P54" s="67">
        <v>61</v>
      </c>
      <c r="Q54" s="67">
        <v>0</v>
      </c>
      <c r="R54" s="67">
        <v>0</v>
      </c>
      <c r="S54" s="67">
        <v>0</v>
      </c>
      <c r="T54" s="67">
        <v>16</v>
      </c>
      <c r="U54" s="67">
        <v>0</v>
      </c>
      <c r="V54" s="67">
        <v>4</v>
      </c>
      <c r="W54" s="67">
        <v>0</v>
      </c>
      <c r="X54" s="67">
        <v>13</v>
      </c>
      <c r="Y54" s="67">
        <v>0</v>
      </c>
      <c r="Z54" s="67">
        <v>0</v>
      </c>
      <c r="AA54" s="67">
        <v>4</v>
      </c>
      <c r="AB54" s="67">
        <v>46</v>
      </c>
      <c r="AC54" s="67">
        <v>5</v>
      </c>
      <c r="AD54" s="67">
        <v>0</v>
      </c>
      <c r="AE54" s="67">
        <v>0</v>
      </c>
      <c r="AF54" s="67">
        <v>0</v>
      </c>
      <c r="AG54" s="67">
        <v>80</v>
      </c>
      <c r="AH54" s="67">
        <v>0</v>
      </c>
      <c r="AI54" s="67">
        <v>5</v>
      </c>
      <c r="AJ54" s="67">
        <v>0</v>
      </c>
      <c r="AK54" s="67">
        <v>7</v>
      </c>
      <c r="AL54" s="67">
        <v>3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178</v>
      </c>
      <c r="AS54" s="67">
        <v>4</v>
      </c>
      <c r="AT54" s="67">
        <v>78</v>
      </c>
      <c r="AU54" s="67">
        <v>590</v>
      </c>
      <c r="AV54" s="67">
        <v>0</v>
      </c>
      <c r="AW54" s="67">
        <v>0</v>
      </c>
      <c r="AX54" s="67">
        <v>0</v>
      </c>
      <c r="AY54" s="67">
        <v>7</v>
      </c>
      <c r="AZ54" s="67">
        <v>175</v>
      </c>
      <c r="BA54" s="67">
        <v>0</v>
      </c>
      <c r="BB54" s="67">
        <v>26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16</v>
      </c>
      <c r="BJ54" s="67">
        <v>0</v>
      </c>
      <c r="BK54" s="67">
        <v>0</v>
      </c>
      <c r="BL54" s="67">
        <v>0</v>
      </c>
      <c r="BM54" s="67">
        <v>0</v>
      </c>
      <c r="BN54" s="67">
        <v>16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13</v>
      </c>
      <c r="BX54" s="67">
        <v>7</v>
      </c>
      <c r="BY54" s="67">
        <v>0</v>
      </c>
      <c r="BZ54" s="67">
        <v>984</v>
      </c>
      <c r="CA54" s="67">
        <v>60</v>
      </c>
      <c r="CB54" s="67">
        <v>3</v>
      </c>
      <c r="CC54" s="67">
        <v>0</v>
      </c>
      <c r="CD54" s="67">
        <v>3054</v>
      </c>
    </row>
    <row r="55" spans="1:82" x14ac:dyDescent="0.25">
      <c r="A55" s="56">
        <v>52</v>
      </c>
      <c r="B55" s="66" t="s">
        <v>306</v>
      </c>
      <c r="C55" s="67">
        <v>0</v>
      </c>
      <c r="D55" s="67">
        <v>0</v>
      </c>
      <c r="E55" s="67">
        <v>11</v>
      </c>
      <c r="F55" s="67">
        <v>5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112</v>
      </c>
      <c r="M55" s="67">
        <v>0</v>
      </c>
      <c r="N55" s="67">
        <v>3</v>
      </c>
      <c r="O55" s="67">
        <v>8</v>
      </c>
      <c r="P55" s="67">
        <v>176</v>
      </c>
      <c r="Q55" s="67">
        <v>0</v>
      </c>
      <c r="R55" s="67">
        <v>0</v>
      </c>
      <c r="S55" s="67">
        <v>0</v>
      </c>
      <c r="T55" s="67">
        <v>17</v>
      </c>
      <c r="U55" s="67">
        <v>3</v>
      </c>
      <c r="V55" s="67">
        <v>20</v>
      </c>
      <c r="W55" s="67">
        <v>0</v>
      </c>
      <c r="X55" s="67">
        <v>6</v>
      </c>
      <c r="Y55" s="67">
        <v>0</v>
      </c>
      <c r="Z55" s="67">
        <v>0</v>
      </c>
      <c r="AA55" s="67">
        <v>0</v>
      </c>
      <c r="AB55" s="67">
        <v>113</v>
      </c>
      <c r="AC55" s="67">
        <v>5</v>
      </c>
      <c r="AD55" s="67">
        <v>4</v>
      </c>
      <c r="AE55" s="67">
        <v>0</v>
      </c>
      <c r="AF55" s="67">
        <v>0</v>
      </c>
      <c r="AG55" s="67">
        <v>30</v>
      </c>
      <c r="AH55" s="67">
        <v>0</v>
      </c>
      <c r="AI55" s="67">
        <v>59</v>
      </c>
      <c r="AJ55" s="67">
        <v>0</v>
      </c>
      <c r="AK55" s="67">
        <v>35</v>
      </c>
      <c r="AL55" s="67">
        <v>11</v>
      </c>
      <c r="AM55" s="67">
        <v>6</v>
      </c>
      <c r="AN55" s="67">
        <v>0</v>
      </c>
      <c r="AO55" s="67">
        <v>0</v>
      </c>
      <c r="AP55" s="67">
        <v>12</v>
      </c>
      <c r="AQ55" s="67">
        <v>0</v>
      </c>
      <c r="AR55" s="67">
        <v>29</v>
      </c>
      <c r="AS55" s="67">
        <v>13</v>
      </c>
      <c r="AT55" s="67">
        <v>9</v>
      </c>
      <c r="AU55" s="67">
        <v>159</v>
      </c>
      <c r="AV55" s="67">
        <v>41</v>
      </c>
      <c r="AW55" s="67">
        <v>9</v>
      </c>
      <c r="AX55" s="67">
        <v>0</v>
      </c>
      <c r="AY55" s="67">
        <v>32</v>
      </c>
      <c r="AZ55" s="67">
        <v>3</v>
      </c>
      <c r="BA55" s="67">
        <v>0</v>
      </c>
      <c r="BB55" s="67">
        <v>15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3</v>
      </c>
      <c r="BJ55" s="67">
        <v>3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10</v>
      </c>
      <c r="BR55" s="67">
        <v>0</v>
      </c>
      <c r="BS55" s="67">
        <v>3</v>
      </c>
      <c r="BT55" s="67">
        <v>0</v>
      </c>
      <c r="BU55" s="67">
        <v>0</v>
      </c>
      <c r="BV55" s="67">
        <v>0</v>
      </c>
      <c r="BW55" s="67">
        <v>9</v>
      </c>
      <c r="BX55" s="67">
        <v>22</v>
      </c>
      <c r="BY55" s="67">
        <v>0</v>
      </c>
      <c r="BZ55" s="67">
        <v>257</v>
      </c>
      <c r="CA55" s="67">
        <v>0</v>
      </c>
      <c r="CB55" s="67">
        <v>0</v>
      </c>
      <c r="CC55" s="67">
        <v>0</v>
      </c>
      <c r="CD55" s="67">
        <v>1282</v>
      </c>
    </row>
    <row r="56" spans="1:82" x14ac:dyDescent="0.25">
      <c r="A56" s="56">
        <v>53</v>
      </c>
      <c r="B56" s="66" t="s">
        <v>288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5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0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6</v>
      </c>
      <c r="CA56" s="67">
        <v>0</v>
      </c>
      <c r="CB56" s="67">
        <v>0</v>
      </c>
      <c r="CC56" s="67">
        <v>0</v>
      </c>
      <c r="CD56" s="67">
        <v>10</v>
      </c>
    </row>
    <row r="57" spans="1:82" x14ac:dyDescent="0.25">
      <c r="A57" s="56">
        <v>54</v>
      </c>
      <c r="B57" s="66" t="s">
        <v>282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7">
        <v>0</v>
      </c>
      <c r="BR57" s="67">
        <v>0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0</v>
      </c>
    </row>
    <row r="58" spans="1:82" ht="21" x14ac:dyDescent="0.25">
      <c r="A58" s="56">
        <v>55</v>
      </c>
      <c r="B58" s="66" t="s">
        <v>377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5</v>
      </c>
      <c r="M58" s="67">
        <v>0</v>
      </c>
      <c r="N58" s="67">
        <v>0</v>
      </c>
      <c r="O58" s="67">
        <v>0</v>
      </c>
      <c r="P58" s="67">
        <v>4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5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4</v>
      </c>
      <c r="BX58" s="67">
        <v>0</v>
      </c>
      <c r="BY58" s="67">
        <v>0</v>
      </c>
      <c r="BZ58" s="67">
        <v>3</v>
      </c>
      <c r="CA58" s="67">
        <v>0</v>
      </c>
      <c r="CB58" s="67">
        <v>0</v>
      </c>
      <c r="CC58" s="67">
        <v>0</v>
      </c>
      <c r="CD58" s="67">
        <v>37</v>
      </c>
    </row>
    <row r="59" spans="1:82" x14ac:dyDescent="0.25">
      <c r="A59" s="56">
        <v>56</v>
      </c>
      <c r="B59" s="66" t="s">
        <v>317</v>
      </c>
      <c r="C59" s="67">
        <v>0</v>
      </c>
      <c r="D59" s="67">
        <v>0</v>
      </c>
      <c r="E59" s="67">
        <v>4</v>
      </c>
      <c r="F59" s="67">
        <v>0</v>
      </c>
      <c r="G59" s="67">
        <v>3</v>
      </c>
      <c r="H59" s="67">
        <v>0</v>
      </c>
      <c r="I59" s="67">
        <v>0</v>
      </c>
      <c r="J59" s="67">
        <v>0</v>
      </c>
      <c r="K59" s="67">
        <v>4</v>
      </c>
      <c r="L59" s="67">
        <v>0</v>
      </c>
      <c r="M59" s="67">
        <v>0</v>
      </c>
      <c r="N59" s="67">
        <v>0</v>
      </c>
      <c r="O59" s="67">
        <v>0</v>
      </c>
      <c r="P59" s="67">
        <v>9</v>
      </c>
      <c r="Q59" s="67">
        <v>0</v>
      </c>
      <c r="R59" s="67">
        <v>0</v>
      </c>
      <c r="S59" s="67">
        <v>0</v>
      </c>
      <c r="T59" s="67">
        <v>4</v>
      </c>
      <c r="U59" s="67">
        <v>3</v>
      </c>
      <c r="V59" s="67">
        <v>7</v>
      </c>
      <c r="W59" s="67">
        <v>0</v>
      </c>
      <c r="X59" s="67">
        <v>5</v>
      </c>
      <c r="Y59" s="67">
        <v>0</v>
      </c>
      <c r="Z59" s="67">
        <v>0</v>
      </c>
      <c r="AA59" s="67">
        <v>0</v>
      </c>
      <c r="AB59" s="67">
        <v>7</v>
      </c>
      <c r="AC59" s="67">
        <v>10</v>
      </c>
      <c r="AD59" s="67">
        <v>0</v>
      </c>
      <c r="AE59" s="67">
        <v>0</v>
      </c>
      <c r="AF59" s="67">
        <v>0</v>
      </c>
      <c r="AG59" s="67">
        <v>3</v>
      </c>
      <c r="AH59" s="67">
        <v>3</v>
      </c>
      <c r="AI59" s="67">
        <v>5</v>
      </c>
      <c r="AJ59" s="67">
        <v>0</v>
      </c>
      <c r="AK59" s="67">
        <v>7</v>
      </c>
      <c r="AL59" s="67">
        <v>5</v>
      </c>
      <c r="AM59" s="67">
        <v>0</v>
      </c>
      <c r="AN59" s="67">
        <v>0</v>
      </c>
      <c r="AO59" s="67">
        <v>0</v>
      </c>
      <c r="AP59" s="67">
        <v>0</v>
      </c>
      <c r="AQ59" s="67">
        <v>4</v>
      </c>
      <c r="AR59" s="67">
        <v>3</v>
      </c>
      <c r="AS59" s="67">
        <v>3</v>
      </c>
      <c r="AT59" s="67">
        <v>12</v>
      </c>
      <c r="AU59" s="67">
        <v>5</v>
      </c>
      <c r="AV59" s="67">
        <v>0</v>
      </c>
      <c r="AW59" s="67">
        <v>0</v>
      </c>
      <c r="AX59" s="67">
        <v>0</v>
      </c>
      <c r="AY59" s="67">
        <v>0</v>
      </c>
      <c r="AZ59" s="67">
        <v>3</v>
      </c>
      <c r="BA59" s="67">
        <v>0</v>
      </c>
      <c r="BB59" s="67">
        <v>0</v>
      </c>
      <c r="BC59" s="67">
        <v>4</v>
      </c>
      <c r="BD59" s="67">
        <v>4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3</v>
      </c>
      <c r="BO59" s="67">
        <v>0</v>
      </c>
      <c r="BP59" s="67">
        <v>3</v>
      </c>
      <c r="BQ59" s="67">
        <v>0</v>
      </c>
      <c r="BR59" s="67">
        <v>0</v>
      </c>
      <c r="BS59" s="67">
        <v>0</v>
      </c>
      <c r="BT59" s="67">
        <v>7</v>
      </c>
      <c r="BU59" s="67">
        <v>0</v>
      </c>
      <c r="BV59" s="67">
        <v>0</v>
      </c>
      <c r="BW59" s="67">
        <v>7</v>
      </c>
      <c r="BX59" s="67">
        <v>0</v>
      </c>
      <c r="BY59" s="67">
        <v>0</v>
      </c>
      <c r="BZ59" s="67">
        <v>5</v>
      </c>
      <c r="CA59" s="67">
        <v>0</v>
      </c>
      <c r="CB59" s="67">
        <v>17</v>
      </c>
      <c r="CC59" s="67">
        <v>0</v>
      </c>
      <c r="CD59" s="67">
        <v>187</v>
      </c>
    </row>
    <row r="60" spans="1:82" ht="21" x14ac:dyDescent="0.25">
      <c r="A60" s="56">
        <v>57</v>
      </c>
      <c r="B60" s="66" t="s">
        <v>378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4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3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11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9</v>
      </c>
      <c r="CC60" s="67">
        <v>0</v>
      </c>
      <c r="CD60" s="67">
        <v>40</v>
      </c>
    </row>
    <row r="61" spans="1:82" x14ac:dyDescent="0.25">
      <c r="A61" s="56">
        <v>58</v>
      </c>
      <c r="B61" s="66" t="s">
        <v>272</v>
      </c>
      <c r="C61" s="67">
        <v>41</v>
      </c>
      <c r="D61" s="67">
        <v>23</v>
      </c>
      <c r="E61" s="67">
        <v>351</v>
      </c>
      <c r="F61" s="67">
        <v>4385</v>
      </c>
      <c r="G61" s="67">
        <v>288</v>
      </c>
      <c r="H61" s="67">
        <v>195</v>
      </c>
      <c r="I61" s="67">
        <v>3516</v>
      </c>
      <c r="J61" s="67">
        <v>34</v>
      </c>
      <c r="K61" s="67">
        <v>6803</v>
      </c>
      <c r="L61" s="67">
        <v>7677</v>
      </c>
      <c r="M61" s="67">
        <v>10</v>
      </c>
      <c r="N61" s="67">
        <v>103</v>
      </c>
      <c r="O61" s="67">
        <v>833</v>
      </c>
      <c r="P61" s="67">
        <v>5482</v>
      </c>
      <c r="Q61" s="67">
        <v>55</v>
      </c>
      <c r="R61" s="67">
        <v>80</v>
      </c>
      <c r="S61" s="67">
        <v>25</v>
      </c>
      <c r="T61" s="67">
        <v>11490</v>
      </c>
      <c r="U61" s="67">
        <v>132</v>
      </c>
      <c r="V61" s="67">
        <v>2294</v>
      </c>
      <c r="W61" s="67">
        <v>26</v>
      </c>
      <c r="X61" s="67">
        <v>7668</v>
      </c>
      <c r="Y61" s="67">
        <v>47</v>
      </c>
      <c r="Z61" s="67">
        <v>101</v>
      </c>
      <c r="AA61" s="67">
        <v>325</v>
      </c>
      <c r="AB61" s="67">
        <v>4689</v>
      </c>
      <c r="AC61" s="67">
        <v>2243</v>
      </c>
      <c r="AD61" s="67">
        <v>657</v>
      </c>
      <c r="AE61" s="67">
        <v>63</v>
      </c>
      <c r="AF61" s="67">
        <v>6</v>
      </c>
      <c r="AG61" s="67">
        <v>3719</v>
      </c>
      <c r="AH61" s="67">
        <v>49</v>
      </c>
      <c r="AI61" s="67">
        <v>5689</v>
      </c>
      <c r="AJ61" s="67">
        <v>13</v>
      </c>
      <c r="AK61" s="67">
        <v>9102</v>
      </c>
      <c r="AL61" s="67">
        <v>3212</v>
      </c>
      <c r="AM61" s="67">
        <v>622</v>
      </c>
      <c r="AN61" s="67">
        <v>21</v>
      </c>
      <c r="AO61" s="67">
        <v>301</v>
      </c>
      <c r="AP61" s="67">
        <v>9799</v>
      </c>
      <c r="AQ61" s="67">
        <v>34</v>
      </c>
      <c r="AR61" s="67">
        <v>2507</v>
      </c>
      <c r="AS61" s="67">
        <v>1353</v>
      </c>
      <c r="AT61" s="67">
        <v>1316</v>
      </c>
      <c r="AU61" s="67">
        <v>4264</v>
      </c>
      <c r="AV61" s="67">
        <v>512</v>
      </c>
      <c r="AW61" s="67">
        <v>549</v>
      </c>
      <c r="AX61" s="67">
        <v>75</v>
      </c>
      <c r="AY61" s="67">
        <v>12943</v>
      </c>
      <c r="AZ61" s="67">
        <v>5874</v>
      </c>
      <c r="BA61" s="67">
        <v>324</v>
      </c>
      <c r="BB61" s="67">
        <v>9335</v>
      </c>
      <c r="BC61" s="67">
        <v>2276</v>
      </c>
      <c r="BD61" s="67">
        <v>82</v>
      </c>
      <c r="BE61" s="67">
        <v>35</v>
      </c>
      <c r="BF61" s="67">
        <v>85</v>
      </c>
      <c r="BG61" s="67">
        <v>1325</v>
      </c>
      <c r="BH61" s="67">
        <v>27</v>
      </c>
      <c r="BI61" s="67">
        <v>3626</v>
      </c>
      <c r="BJ61" s="67">
        <v>14</v>
      </c>
      <c r="BK61" s="67">
        <v>17</v>
      </c>
      <c r="BL61" s="67">
        <v>72</v>
      </c>
      <c r="BM61" s="67">
        <v>22</v>
      </c>
      <c r="BN61" s="67">
        <v>4754</v>
      </c>
      <c r="BO61" s="67">
        <v>45</v>
      </c>
      <c r="BP61" s="67">
        <v>174</v>
      </c>
      <c r="BQ61" s="67">
        <v>80</v>
      </c>
      <c r="BR61" s="67">
        <v>6</v>
      </c>
      <c r="BS61" s="67">
        <v>79</v>
      </c>
      <c r="BT61" s="67">
        <v>69</v>
      </c>
      <c r="BU61" s="67">
        <v>115</v>
      </c>
      <c r="BV61" s="67">
        <v>8</v>
      </c>
      <c r="BW61" s="67">
        <v>5516</v>
      </c>
      <c r="BX61" s="67">
        <v>13062</v>
      </c>
      <c r="BY61" s="67">
        <v>102</v>
      </c>
      <c r="BZ61" s="67">
        <v>4070</v>
      </c>
      <c r="CA61" s="67">
        <v>2693</v>
      </c>
      <c r="CB61" s="67">
        <v>923</v>
      </c>
      <c r="CC61" s="67">
        <v>17</v>
      </c>
      <c r="CD61" s="67">
        <v>170612</v>
      </c>
    </row>
    <row r="62" spans="1:82" x14ac:dyDescent="0.25">
      <c r="A62" s="56">
        <v>59</v>
      </c>
      <c r="B62" s="66" t="s">
        <v>3</v>
      </c>
      <c r="C62" s="67">
        <v>62</v>
      </c>
      <c r="D62" s="67">
        <v>84</v>
      </c>
      <c r="E62" s="67">
        <v>1320</v>
      </c>
      <c r="F62" s="67">
        <v>2317</v>
      </c>
      <c r="G62" s="67">
        <v>162</v>
      </c>
      <c r="H62" s="67">
        <v>221</v>
      </c>
      <c r="I62" s="67">
        <v>778</v>
      </c>
      <c r="J62" s="67">
        <v>79</v>
      </c>
      <c r="K62" s="67">
        <v>4295</v>
      </c>
      <c r="L62" s="67">
        <v>6070</v>
      </c>
      <c r="M62" s="67">
        <v>26</v>
      </c>
      <c r="N62" s="67">
        <v>133</v>
      </c>
      <c r="O62" s="67">
        <v>3238</v>
      </c>
      <c r="P62" s="67">
        <v>22837</v>
      </c>
      <c r="Q62" s="67">
        <v>45</v>
      </c>
      <c r="R62" s="67">
        <v>80</v>
      </c>
      <c r="S62" s="67">
        <v>22</v>
      </c>
      <c r="T62" s="67">
        <v>3767</v>
      </c>
      <c r="U62" s="67">
        <v>142</v>
      </c>
      <c r="V62" s="67">
        <v>1444</v>
      </c>
      <c r="W62" s="67">
        <v>22</v>
      </c>
      <c r="X62" s="67">
        <v>6505</v>
      </c>
      <c r="Y62" s="67">
        <v>80</v>
      </c>
      <c r="Z62" s="67">
        <v>21</v>
      </c>
      <c r="AA62" s="67">
        <v>825</v>
      </c>
      <c r="AB62" s="67">
        <v>8041</v>
      </c>
      <c r="AC62" s="67">
        <v>3630</v>
      </c>
      <c r="AD62" s="67">
        <v>973</v>
      </c>
      <c r="AE62" s="67">
        <v>64</v>
      </c>
      <c r="AF62" s="67">
        <v>29</v>
      </c>
      <c r="AG62" s="67">
        <v>2135</v>
      </c>
      <c r="AH62" s="67">
        <v>154</v>
      </c>
      <c r="AI62" s="67">
        <v>11664</v>
      </c>
      <c r="AJ62" s="67">
        <v>32</v>
      </c>
      <c r="AK62" s="67">
        <v>4563</v>
      </c>
      <c r="AL62" s="67">
        <v>5662</v>
      </c>
      <c r="AM62" s="67">
        <v>328</v>
      </c>
      <c r="AN62" s="67">
        <v>13</v>
      </c>
      <c r="AO62" s="67">
        <v>108</v>
      </c>
      <c r="AP62" s="67">
        <v>2418</v>
      </c>
      <c r="AQ62" s="67">
        <v>20</v>
      </c>
      <c r="AR62" s="67">
        <v>2679</v>
      </c>
      <c r="AS62" s="67">
        <v>2164</v>
      </c>
      <c r="AT62" s="67">
        <v>9114</v>
      </c>
      <c r="AU62" s="67">
        <v>9251</v>
      </c>
      <c r="AV62" s="67">
        <v>375</v>
      </c>
      <c r="AW62" s="67">
        <v>632</v>
      </c>
      <c r="AX62" s="67">
        <v>91</v>
      </c>
      <c r="AY62" s="67">
        <v>14241</v>
      </c>
      <c r="AZ62" s="67">
        <v>2805</v>
      </c>
      <c r="BA62" s="67">
        <v>388</v>
      </c>
      <c r="BB62" s="67">
        <v>6191</v>
      </c>
      <c r="BC62" s="67">
        <v>368</v>
      </c>
      <c r="BD62" s="67">
        <v>48</v>
      </c>
      <c r="BE62" s="67">
        <v>15</v>
      </c>
      <c r="BF62" s="67">
        <v>21</v>
      </c>
      <c r="BG62" s="67">
        <v>352</v>
      </c>
      <c r="BH62" s="67">
        <v>49</v>
      </c>
      <c r="BI62" s="67">
        <v>2103</v>
      </c>
      <c r="BJ62" s="67">
        <v>3</v>
      </c>
      <c r="BK62" s="67">
        <v>17</v>
      </c>
      <c r="BL62" s="67">
        <v>57</v>
      </c>
      <c r="BM62" s="67">
        <v>56</v>
      </c>
      <c r="BN62" s="67">
        <v>2499</v>
      </c>
      <c r="BO62" s="67">
        <v>29</v>
      </c>
      <c r="BP62" s="67">
        <v>61</v>
      </c>
      <c r="BQ62" s="67">
        <v>142</v>
      </c>
      <c r="BR62" s="67">
        <v>11</v>
      </c>
      <c r="BS62" s="67">
        <v>187</v>
      </c>
      <c r="BT62" s="67">
        <v>163</v>
      </c>
      <c r="BU62" s="67">
        <v>181</v>
      </c>
      <c r="BV62" s="67">
        <v>11</v>
      </c>
      <c r="BW62" s="67">
        <v>6499</v>
      </c>
      <c r="BX62" s="67">
        <v>14332</v>
      </c>
      <c r="BY62" s="67">
        <v>500</v>
      </c>
      <c r="BZ62" s="67">
        <v>42465</v>
      </c>
      <c r="CA62" s="67">
        <v>684</v>
      </c>
      <c r="CB62" s="67">
        <v>789</v>
      </c>
      <c r="CC62" s="67">
        <v>34</v>
      </c>
      <c r="CD62" s="67">
        <v>214058</v>
      </c>
    </row>
    <row r="63" spans="1:82" x14ac:dyDescent="0.25">
      <c r="A63" s="56">
        <v>60</v>
      </c>
      <c r="B63" s="66" t="s">
        <v>494</v>
      </c>
      <c r="C63" s="67">
        <v>0</v>
      </c>
      <c r="D63" s="67">
        <v>0</v>
      </c>
      <c r="E63" s="67">
        <v>9</v>
      </c>
      <c r="F63" s="67">
        <v>18</v>
      </c>
      <c r="G63" s="67">
        <v>4</v>
      </c>
      <c r="H63" s="67">
        <v>4</v>
      </c>
      <c r="I63" s="67">
        <v>19</v>
      </c>
      <c r="J63" s="67">
        <v>0</v>
      </c>
      <c r="K63" s="67">
        <v>26</v>
      </c>
      <c r="L63" s="67">
        <v>15</v>
      </c>
      <c r="M63" s="67">
        <v>0</v>
      </c>
      <c r="N63" s="67">
        <v>0</v>
      </c>
      <c r="O63" s="67">
        <v>13</v>
      </c>
      <c r="P63" s="67">
        <v>18</v>
      </c>
      <c r="Q63" s="67">
        <v>0</v>
      </c>
      <c r="R63" s="67">
        <v>0</v>
      </c>
      <c r="S63" s="67">
        <v>0</v>
      </c>
      <c r="T63" s="67">
        <v>22</v>
      </c>
      <c r="U63" s="67">
        <v>6</v>
      </c>
      <c r="V63" s="67">
        <v>5</v>
      </c>
      <c r="W63" s="67">
        <v>0</v>
      </c>
      <c r="X63" s="67">
        <v>21</v>
      </c>
      <c r="Y63" s="67">
        <v>0</v>
      </c>
      <c r="Z63" s="67">
        <v>0</v>
      </c>
      <c r="AA63" s="67">
        <v>7</v>
      </c>
      <c r="AB63" s="67">
        <v>22</v>
      </c>
      <c r="AC63" s="67">
        <v>15</v>
      </c>
      <c r="AD63" s="67">
        <v>3</v>
      </c>
      <c r="AE63" s="67">
        <v>0</v>
      </c>
      <c r="AF63" s="67">
        <v>0</v>
      </c>
      <c r="AG63" s="67">
        <v>11</v>
      </c>
      <c r="AH63" s="67">
        <v>0</v>
      </c>
      <c r="AI63" s="67">
        <v>20</v>
      </c>
      <c r="AJ63" s="67">
        <v>10</v>
      </c>
      <c r="AK63" s="67">
        <v>6</v>
      </c>
      <c r="AL63" s="67">
        <v>17</v>
      </c>
      <c r="AM63" s="67">
        <v>4</v>
      </c>
      <c r="AN63" s="67">
        <v>0</v>
      </c>
      <c r="AO63" s="67">
        <v>12</v>
      </c>
      <c r="AP63" s="67">
        <v>6</v>
      </c>
      <c r="AQ63" s="67">
        <v>4</v>
      </c>
      <c r="AR63" s="67">
        <v>6</v>
      </c>
      <c r="AS63" s="67">
        <v>10</v>
      </c>
      <c r="AT63" s="67">
        <v>12</v>
      </c>
      <c r="AU63" s="67">
        <v>10</v>
      </c>
      <c r="AV63" s="67">
        <v>0</v>
      </c>
      <c r="AW63" s="67">
        <v>7</v>
      </c>
      <c r="AX63" s="67">
        <v>3</v>
      </c>
      <c r="AY63" s="67">
        <v>22</v>
      </c>
      <c r="AZ63" s="67">
        <v>14</v>
      </c>
      <c r="BA63" s="67">
        <v>3</v>
      </c>
      <c r="BB63" s="67">
        <v>28</v>
      </c>
      <c r="BC63" s="67">
        <v>17</v>
      </c>
      <c r="BD63" s="67">
        <v>6</v>
      </c>
      <c r="BE63" s="67">
        <v>0</v>
      </c>
      <c r="BF63" s="67">
        <v>0</v>
      </c>
      <c r="BG63" s="67">
        <v>9</v>
      </c>
      <c r="BH63" s="67">
        <v>0</v>
      </c>
      <c r="BI63" s="67">
        <v>28</v>
      </c>
      <c r="BJ63" s="67">
        <v>0</v>
      </c>
      <c r="BK63" s="67">
        <v>4</v>
      </c>
      <c r="BL63" s="67">
        <v>4</v>
      </c>
      <c r="BM63" s="67">
        <v>0</v>
      </c>
      <c r="BN63" s="67">
        <v>21</v>
      </c>
      <c r="BO63" s="67">
        <v>0</v>
      </c>
      <c r="BP63" s="67">
        <v>8</v>
      </c>
      <c r="BQ63" s="67">
        <v>0</v>
      </c>
      <c r="BR63" s="67">
        <v>0</v>
      </c>
      <c r="BS63" s="67">
        <v>0</v>
      </c>
      <c r="BT63" s="67">
        <v>0</v>
      </c>
      <c r="BU63" s="67">
        <v>3</v>
      </c>
      <c r="BV63" s="67">
        <v>0</v>
      </c>
      <c r="BW63" s="67">
        <v>22</v>
      </c>
      <c r="BX63" s="67">
        <v>13</v>
      </c>
      <c r="BY63" s="67">
        <v>0</v>
      </c>
      <c r="BZ63" s="67">
        <v>44</v>
      </c>
      <c r="CA63" s="67">
        <v>19</v>
      </c>
      <c r="CB63" s="67">
        <v>16</v>
      </c>
      <c r="CC63" s="67">
        <v>0</v>
      </c>
      <c r="CD63" s="67">
        <v>666</v>
      </c>
    </row>
    <row r="64" spans="1:82" x14ac:dyDescent="0.25">
      <c r="A64" s="56">
        <v>61</v>
      </c>
      <c r="B64" s="66" t="s">
        <v>307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  <c r="H64" s="67">
        <v>145</v>
      </c>
      <c r="I64" s="67">
        <v>0</v>
      </c>
      <c r="J64" s="67">
        <v>0</v>
      </c>
      <c r="K64" s="67">
        <v>18</v>
      </c>
      <c r="L64" s="67">
        <v>9</v>
      </c>
      <c r="M64" s="67">
        <v>0</v>
      </c>
      <c r="N64" s="67">
        <v>0</v>
      </c>
      <c r="O64" s="67">
        <v>0</v>
      </c>
      <c r="P64" s="67">
        <v>16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3</v>
      </c>
      <c r="Y64" s="67">
        <v>0</v>
      </c>
      <c r="Z64" s="67">
        <v>0</v>
      </c>
      <c r="AA64" s="67">
        <v>0</v>
      </c>
      <c r="AB64" s="67">
        <v>5</v>
      </c>
      <c r="AC64" s="67">
        <v>0</v>
      </c>
      <c r="AD64" s="67">
        <v>0</v>
      </c>
      <c r="AE64" s="67">
        <v>0</v>
      </c>
      <c r="AF64" s="67">
        <v>0</v>
      </c>
      <c r="AG64" s="67">
        <v>18</v>
      </c>
      <c r="AH64" s="67">
        <v>0</v>
      </c>
      <c r="AI64" s="67">
        <v>0</v>
      </c>
      <c r="AJ64" s="67">
        <v>18</v>
      </c>
      <c r="AK64" s="67">
        <v>3</v>
      </c>
      <c r="AL64" s="67">
        <v>24</v>
      </c>
      <c r="AM64" s="67">
        <v>4</v>
      </c>
      <c r="AN64" s="67">
        <v>0</v>
      </c>
      <c r="AO64" s="67">
        <v>0</v>
      </c>
      <c r="AP64" s="67">
        <v>35</v>
      </c>
      <c r="AQ64" s="67">
        <v>0</v>
      </c>
      <c r="AR64" s="67">
        <v>18</v>
      </c>
      <c r="AS64" s="67">
        <v>10</v>
      </c>
      <c r="AT64" s="67">
        <v>10</v>
      </c>
      <c r="AU64" s="67">
        <v>5</v>
      </c>
      <c r="AV64" s="67">
        <v>0</v>
      </c>
      <c r="AW64" s="67">
        <v>4</v>
      </c>
      <c r="AX64" s="67">
        <v>0</v>
      </c>
      <c r="AY64" s="67">
        <v>24</v>
      </c>
      <c r="AZ64" s="67">
        <v>12</v>
      </c>
      <c r="BA64" s="67">
        <v>0</v>
      </c>
      <c r="BB64" s="67">
        <v>10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3</v>
      </c>
      <c r="BM64" s="67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67">
        <v>30</v>
      </c>
      <c r="BV64" s="67">
        <v>0</v>
      </c>
      <c r="BW64" s="67">
        <v>38</v>
      </c>
      <c r="BX64" s="67">
        <v>0</v>
      </c>
      <c r="BY64" s="67">
        <v>52</v>
      </c>
      <c r="BZ64" s="67">
        <v>134</v>
      </c>
      <c r="CA64" s="67">
        <v>7</v>
      </c>
      <c r="CB64" s="67">
        <v>13</v>
      </c>
      <c r="CC64" s="67">
        <v>0</v>
      </c>
      <c r="CD64" s="67">
        <v>687</v>
      </c>
    </row>
    <row r="65" spans="1:82" x14ac:dyDescent="0.25">
      <c r="A65" s="56">
        <v>62</v>
      </c>
      <c r="B65" s="66" t="s">
        <v>254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>
        <v>0</v>
      </c>
      <c r="BK65" s="67">
        <v>0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3</v>
      </c>
    </row>
    <row r="66" spans="1:82" ht="21" x14ac:dyDescent="0.25">
      <c r="A66" s="56">
        <v>63</v>
      </c>
      <c r="B66" s="66" t="s">
        <v>375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3</v>
      </c>
      <c r="I66" s="67">
        <v>0</v>
      </c>
      <c r="J66" s="67">
        <v>0</v>
      </c>
      <c r="K66" s="67">
        <v>5</v>
      </c>
      <c r="L66" s="67">
        <v>14</v>
      </c>
      <c r="M66" s="67">
        <v>0</v>
      </c>
      <c r="N66" s="67">
        <v>0</v>
      </c>
      <c r="O66" s="67">
        <v>0</v>
      </c>
      <c r="P66" s="67">
        <v>7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6</v>
      </c>
      <c r="Y66" s="67">
        <v>8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28</v>
      </c>
      <c r="AJ66" s="67">
        <v>0</v>
      </c>
      <c r="AK66" s="67">
        <v>0</v>
      </c>
      <c r="AL66" s="67">
        <v>0</v>
      </c>
      <c r="AM66" s="67">
        <v>15</v>
      </c>
      <c r="AN66" s="67">
        <v>0</v>
      </c>
      <c r="AO66" s="67">
        <v>4</v>
      </c>
      <c r="AP66" s="67">
        <v>3</v>
      </c>
      <c r="AQ66" s="67">
        <v>0</v>
      </c>
      <c r="AR66" s="67">
        <v>13</v>
      </c>
      <c r="AS66" s="67">
        <v>3</v>
      </c>
      <c r="AT66" s="67">
        <v>0</v>
      </c>
      <c r="AU66" s="67">
        <v>7</v>
      </c>
      <c r="AV66" s="67">
        <v>0</v>
      </c>
      <c r="AW66" s="67">
        <v>0</v>
      </c>
      <c r="AX66" s="67">
        <v>21</v>
      </c>
      <c r="AY66" s="67">
        <v>0</v>
      </c>
      <c r="AZ66" s="67">
        <v>3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3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100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256</v>
      </c>
    </row>
    <row r="67" spans="1:82" x14ac:dyDescent="0.25">
      <c r="A67" s="56">
        <v>64</v>
      </c>
      <c r="B67" s="66" t="s">
        <v>0</v>
      </c>
      <c r="C67" s="67">
        <v>33</v>
      </c>
      <c r="D67" s="67">
        <v>79</v>
      </c>
      <c r="E67" s="67">
        <v>765</v>
      </c>
      <c r="F67" s="67">
        <v>3045</v>
      </c>
      <c r="G67" s="67">
        <v>72</v>
      </c>
      <c r="H67" s="67">
        <v>192</v>
      </c>
      <c r="I67" s="67">
        <v>675</v>
      </c>
      <c r="J67" s="67">
        <v>56</v>
      </c>
      <c r="K67" s="67">
        <v>1885</v>
      </c>
      <c r="L67" s="67">
        <v>13031</v>
      </c>
      <c r="M67" s="67">
        <v>11</v>
      </c>
      <c r="N67" s="67">
        <v>135</v>
      </c>
      <c r="O67" s="67">
        <v>3119</v>
      </c>
      <c r="P67" s="67">
        <v>38427</v>
      </c>
      <c r="Q67" s="67">
        <v>10</v>
      </c>
      <c r="R67" s="67">
        <v>91</v>
      </c>
      <c r="S67" s="67">
        <v>26</v>
      </c>
      <c r="T67" s="67">
        <v>6129</v>
      </c>
      <c r="U67" s="67">
        <v>114</v>
      </c>
      <c r="V67" s="67">
        <v>1173</v>
      </c>
      <c r="W67" s="67">
        <v>12</v>
      </c>
      <c r="X67" s="67">
        <v>1200</v>
      </c>
      <c r="Y67" s="67">
        <v>22</v>
      </c>
      <c r="Z67" s="67">
        <v>50</v>
      </c>
      <c r="AA67" s="67">
        <v>759</v>
      </c>
      <c r="AB67" s="67">
        <v>22522</v>
      </c>
      <c r="AC67" s="67">
        <v>4020</v>
      </c>
      <c r="AD67" s="67">
        <v>4350</v>
      </c>
      <c r="AE67" s="67">
        <v>40</v>
      </c>
      <c r="AF67" s="67">
        <v>15</v>
      </c>
      <c r="AG67" s="67">
        <v>4656</v>
      </c>
      <c r="AH67" s="67">
        <v>76</v>
      </c>
      <c r="AI67" s="67">
        <v>46196</v>
      </c>
      <c r="AJ67" s="67">
        <v>14</v>
      </c>
      <c r="AK67" s="67">
        <v>2301</v>
      </c>
      <c r="AL67" s="67">
        <v>2457</v>
      </c>
      <c r="AM67" s="67">
        <v>581</v>
      </c>
      <c r="AN67" s="67">
        <v>24</v>
      </c>
      <c r="AO67" s="67">
        <v>170</v>
      </c>
      <c r="AP67" s="67">
        <v>4247</v>
      </c>
      <c r="AQ67" s="67">
        <v>24</v>
      </c>
      <c r="AR67" s="67">
        <v>3370</v>
      </c>
      <c r="AS67" s="67">
        <v>1020</v>
      </c>
      <c r="AT67" s="67">
        <v>5800</v>
      </c>
      <c r="AU67" s="67">
        <v>11419</v>
      </c>
      <c r="AV67" s="67">
        <v>1171</v>
      </c>
      <c r="AW67" s="67">
        <v>801</v>
      </c>
      <c r="AX67" s="67">
        <v>216</v>
      </c>
      <c r="AY67" s="67">
        <v>5230</v>
      </c>
      <c r="AZ67" s="67">
        <v>4189</v>
      </c>
      <c r="BA67" s="67">
        <v>233</v>
      </c>
      <c r="BB67" s="67">
        <v>16748</v>
      </c>
      <c r="BC67" s="67">
        <v>304</v>
      </c>
      <c r="BD67" s="67">
        <v>31</v>
      </c>
      <c r="BE67" s="67">
        <v>15</v>
      </c>
      <c r="BF67" s="67">
        <v>30</v>
      </c>
      <c r="BG67" s="67">
        <v>479</v>
      </c>
      <c r="BH67" s="67">
        <v>42</v>
      </c>
      <c r="BI67" s="67">
        <v>1365</v>
      </c>
      <c r="BJ67" s="67">
        <v>7</v>
      </c>
      <c r="BK67" s="67">
        <v>6</v>
      </c>
      <c r="BL67" s="67">
        <v>7</v>
      </c>
      <c r="BM67" s="67">
        <v>31</v>
      </c>
      <c r="BN67" s="67">
        <v>1248</v>
      </c>
      <c r="BO67" s="67">
        <v>32</v>
      </c>
      <c r="BP67" s="67">
        <v>57</v>
      </c>
      <c r="BQ67" s="67">
        <v>635</v>
      </c>
      <c r="BR67" s="67">
        <v>17</v>
      </c>
      <c r="BS67" s="67">
        <v>72</v>
      </c>
      <c r="BT67" s="67">
        <v>118</v>
      </c>
      <c r="BU67" s="67">
        <v>143</v>
      </c>
      <c r="BV67" s="67">
        <v>19</v>
      </c>
      <c r="BW67" s="67">
        <v>2702</v>
      </c>
      <c r="BX67" s="67">
        <v>20731</v>
      </c>
      <c r="BY67" s="67">
        <v>161</v>
      </c>
      <c r="BZ67" s="67">
        <v>28941</v>
      </c>
      <c r="CA67" s="67">
        <v>2188</v>
      </c>
      <c r="CB67" s="67">
        <v>418</v>
      </c>
      <c r="CC67" s="67">
        <v>31</v>
      </c>
      <c r="CD67" s="67">
        <v>273028</v>
      </c>
    </row>
    <row r="68" spans="1:82" x14ac:dyDescent="0.25">
      <c r="A68" s="56">
        <v>65</v>
      </c>
      <c r="B68" s="66" t="s">
        <v>354</v>
      </c>
      <c r="C68" s="67">
        <v>0</v>
      </c>
      <c r="D68" s="67">
        <v>0</v>
      </c>
      <c r="E68" s="67">
        <v>0</v>
      </c>
      <c r="F68" s="67">
        <v>40</v>
      </c>
      <c r="G68" s="67">
        <v>0</v>
      </c>
      <c r="H68" s="67">
        <v>3</v>
      </c>
      <c r="I68" s="67">
        <v>16</v>
      </c>
      <c r="J68" s="67">
        <v>0</v>
      </c>
      <c r="K68" s="67">
        <v>82</v>
      </c>
      <c r="L68" s="67">
        <v>14</v>
      </c>
      <c r="M68" s="67">
        <v>0</v>
      </c>
      <c r="N68" s="67">
        <v>0</v>
      </c>
      <c r="O68" s="67">
        <v>34</v>
      </c>
      <c r="P68" s="67">
        <v>101</v>
      </c>
      <c r="Q68" s="67">
        <v>0</v>
      </c>
      <c r="R68" s="67">
        <v>0</v>
      </c>
      <c r="S68" s="67">
        <v>0</v>
      </c>
      <c r="T68" s="67">
        <v>21</v>
      </c>
      <c r="U68" s="67">
        <v>0</v>
      </c>
      <c r="V68" s="67">
        <v>4</v>
      </c>
      <c r="W68" s="67">
        <v>0</v>
      </c>
      <c r="X68" s="67">
        <v>121</v>
      </c>
      <c r="Y68" s="67">
        <v>0</v>
      </c>
      <c r="Z68" s="67">
        <v>0</v>
      </c>
      <c r="AA68" s="67">
        <v>7</v>
      </c>
      <c r="AB68" s="67">
        <v>35</v>
      </c>
      <c r="AC68" s="67">
        <v>29</v>
      </c>
      <c r="AD68" s="67">
        <v>6</v>
      </c>
      <c r="AE68" s="67">
        <v>0</v>
      </c>
      <c r="AF68" s="67">
        <v>0</v>
      </c>
      <c r="AG68" s="67">
        <v>20</v>
      </c>
      <c r="AH68" s="67">
        <v>0</v>
      </c>
      <c r="AI68" s="67">
        <v>53</v>
      </c>
      <c r="AJ68" s="67">
        <v>0</v>
      </c>
      <c r="AK68" s="67">
        <v>152</v>
      </c>
      <c r="AL68" s="67">
        <v>65</v>
      </c>
      <c r="AM68" s="67">
        <v>8</v>
      </c>
      <c r="AN68" s="67">
        <v>0</v>
      </c>
      <c r="AO68" s="67">
        <v>0</v>
      </c>
      <c r="AP68" s="67">
        <v>32</v>
      </c>
      <c r="AQ68" s="67">
        <v>0</v>
      </c>
      <c r="AR68" s="67">
        <v>4</v>
      </c>
      <c r="AS68" s="67">
        <v>48</v>
      </c>
      <c r="AT68" s="67">
        <v>130</v>
      </c>
      <c r="AU68" s="67">
        <v>54</v>
      </c>
      <c r="AV68" s="67">
        <v>0</v>
      </c>
      <c r="AW68" s="67">
        <v>7</v>
      </c>
      <c r="AX68" s="67">
        <v>4</v>
      </c>
      <c r="AY68" s="67">
        <v>191</v>
      </c>
      <c r="AZ68" s="67">
        <v>17</v>
      </c>
      <c r="BA68" s="67">
        <v>0</v>
      </c>
      <c r="BB68" s="67">
        <v>21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19</v>
      </c>
      <c r="BJ68" s="67">
        <v>0</v>
      </c>
      <c r="BK68" s="67">
        <v>0</v>
      </c>
      <c r="BL68" s="67">
        <v>0</v>
      </c>
      <c r="BM68" s="67">
        <v>0</v>
      </c>
      <c r="BN68" s="67">
        <v>30</v>
      </c>
      <c r="BO68" s="67">
        <v>0</v>
      </c>
      <c r="BP68" s="67">
        <v>0</v>
      </c>
      <c r="BQ68" s="67">
        <v>0</v>
      </c>
      <c r="BR68" s="67">
        <v>0</v>
      </c>
      <c r="BS68" s="67">
        <v>0</v>
      </c>
      <c r="BT68" s="67">
        <v>5</v>
      </c>
      <c r="BU68" s="67">
        <v>0</v>
      </c>
      <c r="BV68" s="67">
        <v>0</v>
      </c>
      <c r="BW68" s="67">
        <v>81</v>
      </c>
      <c r="BX68" s="67">
        <v>90</v>
      </c>
      <c r="BY68" s="67">
        <v>0</v>
      </c>
      <c r="BZ68" s="67">
        <v>513</v>
      </c>
      <c r="CA68" s="67">
        <v>7</v>
      </c>
      <c r="CB68" s="67">
        <v>7</v>
      </c>
      <c r="CC68" s="67">
        <v>0</v>
      </c>
      <c r="CD68" s="67">
        <v>2073</v>
      </c>
    </row>
    <row r="69" spans="1:82" x14ac:dyDescent="0.25">
      <c r="A69" s="56">
        <v>66</v>
      </c>
      <c r="B69" s="66" t="s">
        <v>337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4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3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5</v>
      </c>
    </row>
    <row r="70" spans="1:82" x14ac:dyDescent="0.25">
      <c r="A70" s="56">
        <v>67</v>
      </c>
      <c r="B70" s="66" t="s">
        <v>333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0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67">
        <v>0</v>
      </c>
      <c r="BV70" s="67">
        <v>0</v>
      </c>
      <c r="BW70" s="67">
        <v>0</v>
      </c>
      <c r="BX70" s="67">
        <v>0</v>
      </c>
      <c r="BY70" s="67">
        <v>0</v>
      </c>
      <c r="BZ70" s="67">
        <v>0</v>
      </c>
      <c r="CA70" s="67">
        <v>0</v>
      </c>
      <c r="CB70" s="67">
        <v>0</v>
      </c>
      <c r="CC70" s="67">
        <v>0</v>
      </c>
      <c r="CD70" s="67">
        <v>0</v>
      </c>
    </row>
    <row r="71" spans="1:82" x14ac:dyDescent="0.25">
      <c r="A71" s="56">
        <v>68</v>
      </c>
      <c r="B71" s="66" t="s">
        <v>255</v>
      </c>
      <c r="C71" s="67">
        <v>78</v>
      </c>
      <c r="D71" s="67">
        <v>62</v>
      </c>
      <c r="E71" s="67">
        <v>290</v>
      </c>
      <c r="F71" s="67">
        <v>130</v>
      </c>
      <c r="G71" s="67">
        <v>109</v>
      </c>
      <c r="H71" s="67">
        <v>260</v>
      </c>
      <c r="I71" s="67">
        <v>118</v>
      </c>
      <c r="J71" s="67">
        <v>35</v>
      </c>
      <c r="K71" s="67">
        <v>129</v>
      </c>
      <c r="L71" s="67">
        <v>661</v>
      </c>
      <c r="M71" s="67">
        <v>0</v>
      </c>
      <c r="N71" s="67">
        <v>67</v>
      </c>
      <c r="O71" s="67">
        <v>250</v>
      </c>
      <c r="P71" s="67">
        <v>988</v>
      </c>
      <c r="Q71" s="67">
        <v>53</v>
      </c>
      <c r="R71" s="67">
        <v>54</v>
      </c>
      <c r="S71" s="67">
        <v>46</v>
      </c>
      <c r="T71" s="67">
        <v>333</v>
      </c>
      <c r="U71" s="67">
        <v>309</v>
      </c>
      <c r="V71" s="67">
        <v>467</v>
      </c>
      <c r="W71" s="67">
        <v>5</v>
      </c>
      <c r="X71" s="67">
        <v>248</v>
      </c>
      <c r="Y71" s="67">
        <v>84</v>
      </c>
      <c r="Z71" s="67">
        <v>69</v>
      </c>
      <c r="AA71" s="67">
        <v>264</v>
      </c>
      <c r="AB71" s="67">
        <v>461</v>
      </c>
      <c r="AC71" s="67">
        <v>739</v>
      </c>
      <c r="AD71" s="67">
        <v>266</v>
      </c>
      <c r="AE71" s="67">
        <v>19</v>
      </c>
      <c r="AF71" s="67">
        <v>5</v>
      </c>
      <c r="AG71" s="67">
        <v>208</v>
      </c>
      <c r="AH71" s="67">
        <v>22</v>
      </c>
      <c r="AI71" s="67">
        <v>697</v>
      </c>
      <c r="AJ71" s="67">
        <v>50</v>
      </c>
      <c r="AK71" s="67">
        <v>440</v>
      </c>
      <c r="AL71" s="67">
        <v>321</v>
      </c>
      <c r="AM71" s="67">
        <v>375</v>
      </c>
      <c r="AN71" s="67">
        <v>6</v>
      </c>
      <c r="AO71" s="67">
        <v>79</v>
      </c>
      <c r="AP71" s="67">
        <v>148</v>
      </c>
      <c r="AQ71" s="67">
        <v>7</v>
      </c>
      <c r="AR71" s="67">
        <v>98</v>
      </c>
      <c r="AS71" s="67">
        <v>215</v>
      </c>
      <c r="AT71" s="67">
        <v>90</v>
      </c>
      <c r="AU71" s="67">
        <v>787</v>
      </c>
      <c r="AV71" s="67">
        <v>196</v>
      </c>
      <c r="AW71" s="67">
        <v>47</v>
      </c>
      <c r="AX71" s="67">
        <v>51</v>
      </c>
      <c r="AY71" s="67">
        <v>286</v>
      </c>
      <c r="AZ71" s="67">
        <v>231</v>
      </c>
      <c r="BA71" s="67">
        <v>102</v>
      </c>
      <c r="BB71" s="67">
        <v>315</v>
      </c>
      <c r="BC71" s="67">
        <v>569</v>
      </c>
      <c r="BD71" s="67">
        <v>17</v>
      </c>
      <c r="BE71" s="67">
        <v>21</v>
      </c>
      <c r="BF71" s="67">
        <v>33</v>
      </c>
      <c r="BG71" s="67">
        <v>105</v>
      </c>
      <c r="BH71" s="67">
        <v>48</v>
      </c>
      <c r="BI71" s="67">
        <v>138</v>
      </c>
      <c r="BJ71" s="67">
        <v>20</v>
      </c>
      <c r="BK71" s="67">
        <v>5</v>
      </c>
      <c r="BL71" s="67">
        <v>99</v>
      </c>
      <c r="BM71" s="67">
        <v>60</v>
      </c>
      <c r="BN71" s="67">
        <v>121</v>
      </c>
      <c r="BO71" s="67">
        <v>13</v>
      </c>
      <c r="BP71" s="67">
        <v>118</v>
      </c>
      <c r="BQ71" s="67">
        <v>30</v>
      </c>
      <c r="BR71" s="67">
        <v>49</v>
      </c>
      <c r="BS71" s="67">
        <v>118</v>
      </c>
      <c r="BT71" s="67">
        <v>56</v>
      </c>
      <c r="BU71" s="67">
        <v>114</v>
      </c>
      <c r="BV71" s="67">
        <v>5</v>
      </c>
      <c r="BW71" s="67">
        <v>232</v>
      </c>
      <c r="BX71" s="67">
        <v>577</v>
      </c>
      <c r="BY71" s="67">
        <v>289</v>
      </c>
      <c r="BZ71" s="67">
        <v>782</v>
      </c>
      <c r="CA71" s="67">
        <v>47</v>
      </c>
      <c r="CB71" s="67">
        <v>465</v>
      </c>
      <c r="CC71" s="67">
        <v>5</v>
      </c>
      <c r="CD71" s="67">
        <v>15515</v>
      </c>
    </row>
    <row r="72" spans="1:82" x14ac:dyDescent="0.25">
      <c r="A72" s="56">
        <v>69</v>
      </c>
      <c r="B72" s="66" t="s">
        <v>4</v>
      </c>
      <c r="C72" s="67">
        <v>9</v>
      </c>
      <c r="D72" s="67">
        <v>11</v>
      </c>
      <c r="E72" s="67">
        <v>56</v>
      </c>
      <c r="F72" s="67">
        <v>185</v>
      </c>
      <c r="G72" s="67">
        <v>33</v>
      </c>
      <c r="H72" s="67">
        <v>31</v>
      </c>
      <c r="I72" s="67">
        <v>2928</v>
      </c>
      <c r="J72" s="67">
        <v>12</v>
      </c>
      <c r="K72" s="67">
        <v>1501</v>
      </c>
      <c r="L72" s="67">
        <v>70</v>
      </c>
      <c r="M72" s="67">
        <v>0</v>
      </c>
      <c r="N72" s="67">
        <v>11</v>
      </c>
      <c r="O72" s="67">
        <v>93</v>
      </c>
      <c r="P72" s="67">
        <v>280</v>
      </c>
      <c r="Q72" s="67">
        <v>10</v>
      </c>
      <c r="R72" s="67">
        <v>14</v>
      </c>
      <c r="S72" s="67">
        <v>13</v>
      </c>
      <c r="T72" s="67">
        <v>351</v>
      </c>
      <c r="U72" s="67">
        <v>25</v>
      </c>
      <c r="V72" s="67">
        <v>330</v>
      </c>
      <c r="W72" s="67">
        <v>5</v>
      </c>
      <c r="X72" s="67">
        <v>25585</v>
      </c>
      <c r="Y72" s="67">
        <v>8</v>
      </c>
      <c r="Z72" s="67">
        <v>6</v>
      </c>
      <c r="AA72" s="67">
        <v>59</v>
      </c>
      <c r="AB72" s="67">
        <v>185</v>
      </c>
      <c r="AC72" s="67">
        <v>170</v>
      </c>
      <c r="AD72" s="67">
        <v>24</v>
      </c>
      <c r="AE72" s="67">
        <v>25</v>
      </c>
      <c r="AF72" s="67">
        <v>0</v>
      </c>
      <c r="AG72" s="67">
        <v>93</v>
      </c>
      <c r="AH72" s="67">
        <v>5</v>
      </c>
      <c r="AI72" s="67">
        <v>95</v>
      </c>
      <c r="AJ72" s="67">
        <v>8</v>
      </c>
      <c r="AK72" s="67">
        <v>1674</v>
      </c>
      <c r="AL72" s="67">
        <v>149</v>
      </c>
      <c r="AM72" s="67">
        <v>40</v>
      </c>
      <c r="AN72" s="67">
        <v>0</v>
      </c>
      <c r="AO72" s="67">
        <v>55</v>
      </c>
      <c r="AP72" s="67">
        <v>344</v>
      </c>
      <c r="AQ72" s="67">
        <v>16</v>
      </c>
      <c r="AR72" s="67">
        <v>124</v>
      </c>
      <c r="AS72" s="67">
        <v>111</v>
      </c>
      <c r="AT72" s="67">
        <v>594</v>
      </c>
      <c r="AU72" s="67">
        <v>58</v>
      </c>
      <c r="AV72" s="67">
        <v>17</v>
      </c>
      <c r="AW72" s="67">
        <v>16</v>
      </c>
      <c r="AX72" s="67">
        <v>10</v>
      </c>
      <c r="AY72" s="67">
        <v>735</v>
      </c>
      <c r="AZ72" s="67">
        <v>120</v>
      </c>
      <c r="BA72" s="67">
        <v>21</v>
      </c>
      <c r="BB72" s="67">
        <v>331</v>
      </c>
      <c r="BC72" s="67">
        <v>359</v>
      </c>
      <c r="BD72" s="67">
        <v>45</v>
      </c>
      <c r="BE72" s="67">
        <v>9</v>
      </c>
      <c r="BF72" s="67">
        <v>3</v>
      </c>
      <c r="BG72" s="67">
        <v>78</v>
      </c>
      <c r="BH72" s="67">
        <v>5</v>
      </c>
      <c r="BI72" s="67">
        <v>3408</v>
      </c>
      <c r="BJ72" s="67">
        <v>3</v>
      </c>
      <c r="BK72" s="67">
        <v>3</v>
      </c>
      <c r="BL72" s="67">
        <v>28</v>
      </c>
      <c r="BM72" s="67">
        <v>6</v>
      </c>
      <c r="BN72" s="67">
        <v>4523</v>
      </c>
      <c r="BO72" s="67">
        <v>9</v>
      </c>
      <c r="BP72" s="67">
        <v>55</v>
      </c>
      <c r="BQ72" s="67">
        <v>3</v>
      </c>
      <c r="BR72" s="67">
        <v>0</v>
      </c>
      <c r="BS72" s="67">
        <v>13</v>
      </c>
      <c r="BT72" s="67">
        <v>30</v>
      </c>
      <c r="BU72" s="67">
        <v>18</v>
      </c>
      <c r="BV72" s="67">
        <v>0</v>
      </c>
      <c r="BW72" s="67">
        <v>261</v>
      </c>
      <c r="BX72" s="67">
        <v>82</v>
      </c>
      <c r="BY72" s="67">
        <v>23</v>
      </c>
      <c r="BZ72" s="67">
        <v>115</v>
      </c>
      <c r="CA72" s="67">
        <v>665</v>
      </c>
      <c r="CB72" s="67">
        <v>209</v>
      </c>
      <c r="CC72" s="67">
        <v>6</v>
      </c>
      <c r="CD72" s="67">
        <v>46645</v>
      </c>
    </row>
    <row r="73" spans="1:82" x14ac:dyDescent="0.25">
      <c r="A73" s="56">
        <v>70</v>
      </c>
      <c r="B73" s="66" t="s">
        <v>256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</row>
    <row r="74" spans="1:82" x14ac:dyDescent="0.25">
      <c r="A74" s="56">
        <v>71</v>
      </c>
      <c r="B74" s="66" t="s">
        <v>318</v>
      </c>
      <c r="C74" s="67">
        <v>0</v>
      </c>
      <c r="D74" s="67">
        <v>0</v>
      </c>
      <c r="E74" s="67">
        <v>0</v>
      </c>
      <c r="F74" s="67">
        <v>3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4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3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>
        <v>0</v>
      </c>
      <c r="BK74" s="67">
        <v>0</v>
      </c>
      <c r="BL74" s="67">
        <v>0</v>
      </c>
      <c r="BM74" s="67">
        <v>0</v>
      </c>
      <c r="BN74" s="67">
        <v>0</v>
      </c>
      <c r="BO74" s="67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4</v>
      </c>
      <c r="BY74" s="67">
        <v>0</v>
      </c>
      <c r="BZ74" s="67">
        <v>0</v>
      </c>
      <c r="CA74" s="67">
        <v>0</v>
      </c>
      <c r="CB74" s="67">
        <v>3</v>
      </c>
      <c r="CC74" s="67">
        <v>0</v>
      </c>
      <c r="CD74" s="67">
        <v>28</v>
      </c>
    </row>
    <row r="75" spans="1:82" x14ac:dyDescent="0.25">
      <c r="A75" s="56">
        <v>72</v>
      </c>
      <c r="B75" s="66" t="s">
        <v>258</v>
      </c>
      <c r="C75" s="67">
        <v>51</v>
      </c>
      <c r="D75" s="67">
        <v>87</v>
      </c>
      <c r="E75" s="67">
        <v>471</v>
      </c>
      <c r="F75" s="67">
        <v>387</v>
      </c>
      <c r="G75" s="67">
        <v>95</v>
      </c>
      <c r="H75" s="67">
        <v>133</v>
      </c>
      <c r="I75" s="67">
        <v>369</v>
      </c>
      <c r="J75" s="67">
        <v>67</v>
      </c>
      <c r="K75" s="67">
        <v>505</v>
      </c>
      <c r="L75" s="67">
        <v>299</v>
      </c>
      <c r="M75" s="67">
        <v>30</v>
      </c>
      <c r="N75" s="67">
        <v>109</v>
      </c>
      <c r="O75" s="67">
        <v>269</v>
      </c>
      <c r="P75" s="67">
        <v>574</v>
      </c>
      <c r="Q75" s="67">
        <v>54</v>
      </c>
      <c r="R75" s="67">
        <v>61</v>
      </c>
      <c r="S75" s="67">
        <v>78</v>
      </c>
      <c r="T75" s="67">
        <v>212</v>
      </c>
      <c r="U75" s="67">
        <v>119</v>
      </c>
      <c r="V75" s="67">
        <v>355</v>
      </c>
      <c r="W75" s="67">
        <v>34</v>
      </c>
      <c r="X75" s="67">
        <v>302</v>
      </c>
      <c r="Y75" s="67">
        <v>359</v>
      </c>
      <c r="Z75" s="67">
        <v>182</v>
      </c>
      <c r="AA75" s="67">
        <v>369</v>
      </c>
      <c r="AB75" s="67">
        <v>176</v>
      </c>
      <c r="AC75" s="67">
        <v>1619</v>
      </c>
      <c r="AD75" s="67">
        <v>153</v>
      </c>
      <c r="AE75" s="67">
        <v>51</v>
      </c>
      <c r="AF75" s="67">
        <v>583</v>
      </c>
      <c r="AG75" s="67">
        <v>359</v>
      </c>
      <c r="AH75" s="67">
        <v>1473</v>
      </c>
      <c r="AI75" s="67">
        <v>318</v>
      </c>
      <c r="AJ75" s="67">
        <v>117</v>
      </c>
      <c r="AK75" s="67">
        <v>382</v>
      </c>
      <c r="AL75" s="67">
        <v>606</v>
      </c>
      <c r="AM75" s="67">
        <v>216</v>
      </c>
      <c r="AN75" s="67">
        <v>19</v>
      </c>
      <c r="AO75" s="67">
        <v>177</v>
      </c>
      <c r="AP75" s="67">
        <v>521</v>
      </c>
      <c r="AQ75" s="67">
        <v>46</v>
      </c>
      <c r="AR75" s="67">
        <v>130</v>
      </c>
      <c r="AS75" s="67">
        <v>921</v>
      </c>
      <c r="AT75" s="67">
        <v>259</v>
      </c>
      <c r="AU75" s="67">
        <v>374</v>
      </c>
      <c r="AV75" s="67">
        <v>602</v>
      </c>
      <c r="AW75" s="67">
        <v>146</v>
      </c>
      <c r="AX75" s="67">
        <v>70</v>
      </c>
      <c r="AY75" s="67">
        <v>404</v>
      </c>
      <c r="AZ75" s="67">
        <v>243</v>
      </c>
      <c r="BA75" s="67">
        <v>141</v>
      </c>
      <c r="BB75" s="67">
        <v>252</v>
      </c>
      <c r="BC75" s="67">
        <v>458</v>
      </c>
      <c r="BD75" s="67">
        <v>46</v>
      </c>
      <c r="BE75" s="67">
        <v>219</v>
      </c>
      <c r="BF75" s="67">
        <v>38</v>
      </c>
      <c r="BG75" s="67">
        <v>266</v>
      </c>
      <c r="BH75" s="67">
        <v>92</v>
      </c>
      <c r="BI75" s="67">
        <v>256</v>
      </c>
      <c r="BJ75" s="67">
        <v>26</v>
      </c>
      <c r="BK75" s="67">
        <v>11</v>
      </c>
      <c r="BL75" s="67">
        <v>89</v>
      </c>
      <c r="BM75" s="67">
        <v>964</v>
      </c>
      <c r="BN75" s="67">
        <v>259</v>
      </c>
      <c r="BO75" s="67">
        <v>40</v>
      </c>
      <c r="BP75" s="67">
        <v>199</v>
      </c>
      <c r="BQ75" s="67">
        <v>65</v>
      </c>
      <c r="BR75" s="67">
        <v>43</v>
      </c>
      <c r="BS75" s="67">
        <v>130</v>
      </c>
      <c r="BT75" s="67">
        <v>263</v>
      </c>
      <c r="BU75" s="67">
        <v>106</v>
      </c>
      <c r="BV75" s="67">
        <v>107</v>
      </c>
      <c r="BW75" s="67">
        <v>643</v>
      </c>
      <c r="BX75" s="67">
        <v>250</v>
      </c>
      <c r="BY75" s="67">
        <v>561</v>
      </c>
      <c r="BZ75" s="67">
        <v>749</v>
      </c>
      <c r="CA75" s="67">
        <v>182</v>
      </c>
      <c r="CB75" s="67">
        <v>641</v>
      </c>
      <c r="CC75" s="67">
        <v>443</v>
      </c>
      <c r="CD75" s="67">
        <v>23101</v>
      </c>
    </row>
    <row r="76" spans="1:82" x14ac:dyDescent="0.25">
      <c r="A76" s="56">
        <v>73</v>
      </c>
      <c r="B76" s="66" t="s">
        <v>273</v>
      </c>
      <c r="C76" s="67">
        <v>5</v>
      </c>
      <c r="D76" s="67">
        <v>0</v>
      </c>
      <c r="E76" s="67">
        <v>17</v>
      </c>
      <c r="F76" s="67">
        <v>689</v>
      </c>
      <c r="G76" s="67">
        <v>14</v>
      </c>
      <c r="H76" s="67">
        <v>0</v>
      </c>
      <c r="I76" s="67">
        <v>79</v>
      </c>
      <c r="J76" s="67">
        <v>0</v>
      </c>
      <c r="K76" s="67">
        <v>236</v>
      </c>
      <c r="L76" s="67">
        <v>2646</v>
      </c>
      <c r="M76" s="67">
        <v>0</v>
      </c>
      <c r="N76" s="67">
        <v>4</v>
      </c>
      <c r="O76" s="67">
        <v>36</v>
      </c>
      <c r="P76" s="67">
        <v>259</v>
      </c>
      <c r="Q76" s="67">
        <v>0</v>
      </c>
      <c r="R76" s="67">
        <v>4</v>
      </c>
      <c r="S76" s="67">
        <v>0</v>
      </c>
      <c r="T76" s="67">
        <v>1374</v>
      </c>
      <c r="U76" s="67">
        <v>4</v>
      </c>
      <c r="V76" s="67">
        <v>42</v>
      </c>
      <c r="W76" s="67">
        <v>0</v>
      </c>
      <c r="X76" s="67">
        <v>72</v>
      </c>
      <c r="Y76" s="67">
        <v>0</v>
      </c>
      <c r="Z76" s="67">
        <v>10</v>
      </c>
      <c r="AA76" s="67">
        <v>5</v>
      </c>
      <c r="AB76" s="67">
        <v>206</v>
      </c>
      <c r="AC76" s="67">
        <v>840</v>
      </c>
      <c r="AD76" s="67">
        <v>99</v>
      </c>
      <c r="AE76" s="67">
        <v>11</v>
      </c>
      <c r="AF76" s="67">
        <v>0</v>
      </c>
      <c r="AG76" s="67">
        <v>724</v>
      </c>
      <c r="AH76" s="67">
        <v>0</v>
      </c>
      <c r="AI76" s="67">
        <v>570</v>
      </c>
      <c r="AJ76" s="67">
        <v>0</v>
      </c>
      <c r="AK76" s="67">
        <v>82</v>
      </c>
      <c r="AL76" s="67">
        <v>111</v>
      </c>
      <c r="AM76" s="67">
        <v>9</v>
      </c>
      <c r="AN76" s="67">
        <v>3</v>
      </c>
      <c r="AO76" s="67">
        <v>44</v>
      </c>
      <c r="AP76" s="67">
        <v>375</v>
      </c>
      <c r="AQ76" s="67">
        <v>3</v>
      </c>
      <c r="AR76" s="67">
        <v>465</v>
      </c>
      <c r="AS76" s="67">
        <v>72</v>
      </c>
      <c r="AT76" s="67">
        <v>108</v>
      </c>
      <c r="AU76" s="67">
        <v>2033</v>
      </c>
      <c r="AV76" s="67">
        <v>5</v>
      </c>
      <c r="AW76" s="67">
        <v>151</v>
      </c>
      <c r="AX76" s="67">
        <v>7</v>
      </c>
      <c r="AY76" s="67">
        <v>126</v>
      </c>
      <c r="AZ76" s="67">
        <v>494</v>
      </c>
      <c r="BA76" s="67">
        <v>38</v>
      </c>
      <c r="BB76" s="67">
        <v>170</v>
      </c>
      <c r="BC76" s="67">
        <v>83</v>
      </c>
      <c r="BD76" s="67">
        <v>0</v>
      </c>
      <c r="BE76" s="67">
        <v>0</v>
      </c>
      <c r="BF76" s="67">
        <v>11</v>
      </c>
      <c r="BG76" s="67">
        <v>208</v>
      </c>
      <c r="BH76" s="67">
        <v>0</v>
      </c>
      <c r="BI76" s="67">
        <v>96</v>
      </c>
      <c r="BJ76" s="67">
        <v>0</v>
      </c>
      <c r="BK76" s="67">
        <v>0</v>
      </c>
      <c r="BL76" s="67">
        <v>0</v>
      </c>
      <c r="BM76" s="67">
        <v>0</v>
      </c>
      <c r="BN76" s="67">
        <v>70</v>
      </c>
      <c r="BO76" s="67">
        <v>0</v>
      </c>
      <c r="BP76" s="67">
        <v>21</v>
      </c>
      <c r="BQ76" s="67">
        <v>0</v>
      </c>
      <c r="BR76" s="67">
        <v>0</v>
      </c>
      <c r="BS76" s="67">
        <v>3</v>
      </c>
      <c r="BT76" s="67">
        <v>0</v>
      </c>
      <c r="BU76" s="67">
        <v>6</v>
      </c>
      <c r="BV76" s="67">
        <v>0</v>
      </c>
      <c r="BW76" s="67">
        <v>116</v>
      </c>
      <c r="BX76" s="67">
        <v>7041</v>
      </c>
      <c r="BY76" s="67">
        <v>8</v>
      </c>
      <c r="BZ76" s="67">
        <v>764</v>
      </c>
      <c r="CA76" s="67">
        <v>122</v>
      </c>
      <c r="CB76" s="67">
        <v>51</v>
      </c>
      <c r="CC76" s="67">
        <v>0</v>
      </c>
      <c r="CD76" s="67">
        <v>20863</v>
      </c>
    </row>
    <row r="77" spans="1:82" x14ac:dyDescent="0.25">
      <c r="A77" s="56">
        <v>74</v>
      </c>
      <c r="B77" s="66" t="s">
        <v>346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10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4</v>
      </c>
      <c r="W77" s="67">
        <v>0</v>
      </c>
      <c r="X77" s="67">
        <v>0</v>
      </c>
      <c r="Y77" s="67">
        <v>0</v>
      </c>
      <c r="Z77" s="67">
        <v>0</v>
      </c>
      <c r="AA77" s="67">
        <v>3</v>
      </c>
      <c r="AB77" s="67">
        <v>3</v>
      </c>
      <c r="AC77" s="67">
        <v>0</v>
      </c>
      <c r="AD77" s="67">
        <v>66</v>
      </c>
      <c r="AE77" s="67">
        <v>0</v>
      </c>
      <c r="AF77" s="67">
        <v>0</v>
      </c>
      <c r="AG77" s="67">
        <v>0</v>
      </c>
      <c r="AH77" s="67">
        <v>0</v>
      </c>
      <c r="AI77" s="67">
        <v>29</v>
      </c>
      <c r="AJ77" s="67">
        <v>0</v>
      </c>
      <c r="AK77" s="67">
        <v>0</v>
      </c>
      <c r="AL77" s="67">
        <v>4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5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132</v>
      </c>
    </row>
    <row r="78" spans="1:82" x14ac:dyDescent="0.25">
      <c r="A78" s="56">
        <v>75</v>
      </c>
      <c r="B78" s="66" t="s">
        <v>245</v>
      </c>
      <c r="C78" s="67">
        <v>0</v>
      </c>
      <c r="D78" s="67">
        <v>0</v>
      </c>
      <c r="E78" s="67">
        <v>3</v>
      </c>
      <c r="F78" s="67">
        <v>184</v>
      </c>
      <c r="G78" s="67">
        <v>0</v>
      </c>
      <c r="H78" s="67">
        <v>0</v>
      </c>
      <c r="I78" s="67">
        <v>5</v>
      </c>
      <c r="J78" s="67">
        <v>3</v>
      </c>
      <c r="K78" s="67">
        <v>73</v>
      </c>
      <c r="L78" s="67">
        <v>117</v>
      </c>
      <c r="M78" s="67">
        <v>0</v>
      </c>
      <c r="N78" s="67">
        <v>0</v>
      </c>
      <c r="O78" s="67">
        <v>0</v>
      </c>
      <c r="P78" s="67">
        <v>93</v>
      </c>
      <c r="Q78" s="67">
        <v>0</v>
      </c>
      <c r="R78" s="67">
        <v>0</v>
      </c>
      <c r="S78" s="67">
        <v>0</v>
      </c>
      <c r="T78" s="67">
        <v>531</v>
      </c>
      <c r="U78" s="67">
        <v>0</v>
      </c>
      <c r="V78" s="67">
        <v>4</v>
      </c>
      <c r="W78" s="67">
        <v>0</v>
      </c>
      <c r="X78" s="67">
        <v>13</v>
      </c>
      <c r="Y78" s="67">
        <v>0</v>
      </c>
      <c r="Z78" s="67">
        <v>0</v>
      </c>
      <c r="AA78" s="67">
        <v>10</v>
      </c>
      <c r="AB78" s="67">
        <v>41</v>
      </c>
      <c r="AC78" s="67">
        <v>25</v>
      </c>
      <c r="AD78" s="67">
        <v>0</v>
      </c>
      <c r="AE78" s="67">
        <v>0</v>
      </c>
      <c r="AF78" s="67">
        <v>0</v>
      </c>
      <c r="AG78" s="67">
        <v>66</v>
      </c>
      <c r="AH78" s="67">
        <v>0</v>
      </c>
      <c r="AI78" s="67">
        <v>529</v>
      </c>
      <c r="AJ78" s="67">
        <v>0</v>
      </c>
      <c r="AK78" s="67">
        <v>25</v>
      </c>
      <c r="AL78" s="67">
        <v>25</v>
      </c>
      <c r="AM78" s="67">
        <v>0</v>
      </c>
      <c r="AN78" s="67">
        <v>0</v>
      </c>
      <c r="AO78" s="67">
        <v>0</v>
      </c>
      <c r="AP78" s="67">
        <v>240</v>
      </c>
      <c r="AQ78" s="67">
        <v>0</v>
      </c>
      <c r="AR78" s="67">
        <v>27</v>
      </c>
      <c r="AS78" s="67">
        <v>25</v>
      </c>
      <c r="AT78" s="67">
        <v>22</v>
      </c>
      <c r="AU78" s="67">
        <v>64</v>
      </c>
      <c r="AV78" s="67">
        <v>3</v>
      </c>
      <c r="AW78" s="67">
        <v>8</v>
      </c>
      <c r="AX78" s="67">
        <v>0</v>
      </c>
      <c r="AY78" s="67">
        <v>21</v>
      </c>
      <c r="AZ78" s="67">
        <v>218</v>
      </c>
      <c r="BA78" s="67">
        <v>0</v>
      </c>
      <c r="BB78" s="67">
        <v>560</v>
      </c>
      <c r="BC78" s="67">
        <v>15</v>
      </c>
      <c r="BD78" s="67">
        <v>0</v>
      </c>
      <c r="BE78" s="67">
        <v>0</v>
      </c>
      <c r="BF78" s="67">
        <v>0</v>
      </c>
      <c r="BG78" s="67">
        <v>5</v>
      </c>
      <c r="BH78" s="67">
        <v>0</v>
      </c>
      <c r="BI78" s="67">
        <v>13</v>
      </c>
      <c r="BJ78" s="67">
        <v>0</v>
      </c>
      <c r="BK78" s="67">
        <v>0</v>
      </c>
      <c r="BL78" s="67">
        <v>0</v>
      </c>
      <c r="BM78" s="67">
        <v>3</v>
      </c>
      <c r="BN78" s="67">
        <v>17</v>
      </c>
      <c r="BO78" s="67">
        <v>0</v>
      </c>
      <c r="BP78" s="67">
        <v>3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0</v>
      </c>
      <c r="BW78" s="67">
        <v>45</v>
      </c>
      <c r="BX78" s="67">
        <v>414</v>
      </c>
      <c r="BY78" s="67">
        <v>0</v>
      </c>
      <c r="BZ78" s="67">
        <v>35</v>
      </c>
      <c r="CA78" s="67">
        <v>39</v>
      </c>
      <c r="CB78" s="67">
        <v>7</v>
      </c>
      <c r="CC78" s="67">
        <v>0</v>
      </c>
      <c r="CD78" s="67">
        <v>3550</v>
      </c>
    </row>
    <row r="79" spans="1:82" x14ac:dyDescent="0.25">
      <c r="A79" s="56">
        <v>76</v>
      </c>
      <c r="B79" s="66" t="s">
        <v>246</v>
      </c>
      <c r="C79" s="67">
        <v>0</v>
      </c>
      <c r="D79" s="67">
        <v>0</v>
      </c>
      <c r="E79" s="67">
        <v>0</v>
      </c>
      <c r="F79" s="67">
        <v>27</v>
      </c>
      <c r="G79" s="67">
        <v>0</v>
      </c>
      <c r="H79" s="67">
        <v>5</v>
      </c>
      <c r="I79" s="67">
        <v>5</v>
      </c>
      <c r="J79" s="67">
        <v>0</v>
      </c>
      <c r="K79" s="67">
        <v>5</v>
      </c>
      <c r="L79" s="67">
        <v>34</v>
      </c>
      <c r="M79" s="67">
        <v>0</v>
      </c>
      <c r="N79" s="67">
        <v>0</v>
      </c>
      <c r="O79" s="67">
        <v>0</v>
      </c>
      <c r="P79" s="67">
        <v>77</v>
      </c>
      <c r="Q79" s="67">
        <v>0</v>
      </c>
      <c r="R79" s="67">
        <v>0</v>
      </c>
      <c r="S79" s="67">
        <v>0</v>
      </c>
      <c r="T79" s="67">
        <v>40</v>
      </c>
      <c r="U79" s="67">
        <v>0</v>
      </c>
      <c r="V79" s="67">
        <v>10</v>
      </c>
      <c r="W79" s="67">
        <v>0</v>
      </c>
      <c r="X79" s="67">
        <v>12</v>
      </c>
      <c r="Y79" s="67">
        <v>0</v>
      </c>
      <c r="Z79" s="67">
        <v>0</v>
      </c>
      <c r="AA79" s="67">
        <v>0</v>
      </c>
      <c r="AB79" s="67">
        <v>23</v>
      </c>
      <c r="AC79" s="67">
        <v>13</v>
      </c>
      <c r="AD79" s="67">
        <v>0</v>
      </c>
      <c r="AE79" s="67">
        <v>0</v>
      </c>
      <c r="AF79" s="67">
        <v>0</v>
      </c>
      <c r="AG79" s="67">
        <v>34</v>
      </c>
      <c r="AH79" s="67">
        <v>0</v>
      </c>
      <c r="AI79" s="67">
        <v>121</v>
      </c>
      <c r="AJ79" s="67">
        <v>0</v>
      </c>
      <c r="AK79" s="67">
        <v>20</v>
      </c>
      <c r="AL79" s="67">
        <v>24</v>
      </c>
      <c r="AM79" s="67">
        <v>0</v>
      </c>
      <c r="AN79" s="67">
        <v>0</v>
      </c>
      <c r="AO79" s="67">
        <v>0</v>
      </c>
      <c r="AP79" s="67">
        <v>29</v>
      </c>
      <c r="AQ79" s="67">
        <v>0</v>
      </c>
      <c r="AR79" s="67">
        <v>3</v>
      </c>
      <c r="AS79" s="67">
        <v>3</v>
      </c>
      <c r="AT79" s="67">
        <v>5</v>
      </c>
      <c r="AU79" s="67">
        <v>15</v>
      </c>
      <c r="AV79" s="67">
        <v>0</v>
      </c>
      <c r="AW79" s="67">
        <v>0</v>
      </c>
      <c r="AX79" s="67">
        <v>0</v>
      </c>
      <c r="AY79" s="67">
        <v>12</v>
      </c>
      <c r="AZ79" s="67">
        <v>18</v>
      </c>
      <c r="BA79" s="67">
        <v>0</v>
      </c>
      <c r="BB79" s="67">
        <v>65</v>
      </c>
      <c r="BC79" s="67">
        <v>9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3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4</v>
      </c>
      <c r="BX79" s="67">
        <v>81</v>
      </c>
      <c r="BY79" s="67">
        <v>0</v>
      </c>
      <c r="BZ79" s="67">
        <v>29</v>
      </c>
      <c r="CA79" s="67">
        <v>0</v>
      </c>
      <c r="CB79" s="67">
        <v>3</v>
      </c>
      <c r="CC79" s="67">
        <v>0</v>
      </c>
      <c r="CD79" s="67">
        <v>721</v>
      </c>
    </row>
    <row r="80" spans="1:82" x14ac:dyDescent="0.25">
      <c r="A80" s="56">
        <v>77</v>
      </c>
      <c r="B80" s="66" t="s">
        <v>310</v>
      </c>
      <c r="C80" s="67">
        <v>11</v>
      </c>
      <c r="D80" s="67">
        <v>4</v>
      </c>
      <c r="E80" s="67">
        <v>123</v>
      </c>
      <c r="F80" s="67">
        <v>114</v>
      </c>
      <c r="G80" s="67">
        <v>39</v>
      </c>
      <c r="H80" s="67">
        <v>62</v>
      </c>
      <c r="I80" s="67">
        <v>84</v>
      </c>
      <c r="J80" s="67">
        <v>7</v>
      </c>
      <c r="K80" s="67">
        <v>201</v>
      </c>
      <c r="L80" s="67">
        <v>179</v>
      </c>
      <c r="M80" s="67">
        <v>3</v>
      </c>
      <c r="N80" s="67">
        <v>31</v>
      </c>
      <c r="O80" s="67">
        <v>61</v>
      </c>
      <c r="P80" s="67">
        <v>427</v>
      </c>
      <c r="Q80" s="67">
        <v>14</v>
      </c>
      <c r="R80" s="67">
        <v>14</v>
      </c>
      <c r="S80" s="67">
        <v>3</v>
      </c>
      <c r="T80" s="67">
        <v>64</v>
      </c>
      <c r="U80" s="67">
        <v>34</v>
      </c>
      <c r="V80" s="67">
        <v>147</v>
      </c>
      <c r="W80" s="67">
        <v>12</v>
      </c>
      <c r="X80" s="67">
        <v>81</v>
      </c>
      <c r="Y80" s="67">
        <v>20</v>
      </c>
      <c r="Z80" s="67">
        <v>12</v>
      </c>
      <c r="AA80" s="67">
        <v>111</v>
      </c>
      <c r="AB80" s="67">
        <v>156</v>
      </c>
      <c r="AC80" s="67">
        <v>267</v>
      </c>
      <c r="AD80" s="67">
        <v>57</v>
      </c>
      <c r="AE80" s="67">
        <v>7</v>
      </c>
      <c r="AF80" s="67">
        <v>5</v>
      </c>
      <c r="AG80" s="67">
        <v>62</v>
      </c>
      <c r="AH80" s="67">
        <v>12</v>
      </c>
      <c r="AI80" s="67">
        <v>196</v>
      </c>
      <c r="AJ80" s="67">
        <v>7</v>
      </c>
      <c r="AK80" s="67">
        <v>143</v>
      </c>
      <c r="AL80" s="67">
        <v>249</v>
      </c>
      <c r="AM80" s="67">
        <v>85</v>
      </c>
      <c r="AN80" s="67">
        <v>7</v>
      </c>
      <c r="AO80" s="67">
        <v>28</v>
      </c>
      <c r="AP80" s="67">
        <v>206</v>
      </c>
      <c r="AQ80" s="67">
        <v>14</v>
      </c>
      <c r="AR80" s="67">
        <v>50</v>
      </c>
      <c r="AS80" s="67">
        <v>103</v>
      </c>
      <c r="AT80" s="67">
        <v>129</v>
      </c>
      <c r="AU80" s="67">
        <v>153</v>
      </c>
      <c r="AV80" s="67">
        <v>73</v>
      </c>
      <c r="AW80" s="67">
        <v>49</v>
      </c>
      <c r="AX80" s="67">
        <v>38</v>
      </c>
      <c r="AY80" s="67">
        <v>270</v>
      </c>
      <c r="AZ80" s="67">
        <v>56</v>
      </c>
      <c r="BA80" s="67">
        <v>27</v>
      </c>
      <c r="BB80" s="67">
        <v>97</v>
      </c>
      <c r="BC80" s="67">
        <v>187</v>
      </c>
      <c r="BD80" s="67">
        <v>18</v>
      </c>
      <c r="BE80" s="67">
        <v>13</v>
      </c>
      <c r="BF80" s="67">
        <v>6</v>
      </c>
      <c r="BG80" s="67">
        <v>52</v>
      </c>
      <c r="BH80" s="67">
        <v>14</v>
      </c>
      <c r="BI80" s="67">
        <v>55</v>
      </c>
      <c r="BJ80" s="67">
        <v>9</v>
      </c>
      <c r="BK80" s="67">
        <v>5</v>
      </c>
      <c r="BL80" s="67">
        <v>26</v>
      </c>
      <c r="BM80" s="67">
        <v>7</v>
      </c>
      <c r="BN80" s="67">
        <v>96</v>
      </c>
      <c r="BO80" s="67">
        <v>13</v>
      </c>
      <c r="BP80" s="67">
        <v>19</v>
      </c>
      <c r="BQ80" s="67">
        <v>38</v>
      </c>
      <c r="BR80" s="67">
        <v>0</v>
      </c>
      <c r="BS80" s="67">
        <v>39</v>
      </c>
      <c r="BT80" s="67">
        <v>9</v>
      </c>
      <c r="BU80" s="67">
        <v>32</v>
      </c>
      <c r="BV80" s="67">
        <v>3</v>
      </c>
      <c r="BW80" s="67">
        <v>253</v>
      </c>
      <c r="BX80" s="67">
        <v>188</v>
      </c>
      <c r="BY80" s="67">
        <v>25</v>
      </c>
      <c r="BZ80" s="67">
        <v>377</v>
      </c>
      <c r="CA80" s="67">
        <v>35</v>
      </c>
      <c r="CB80" s="67">
        <v>147</v>
      </c>
      <c r="CC80" s="67">
        <v>4</v>
      </c>
      <c r="CD80" s="67">
        <v>6092</v>
      </c>
    </row>
    <row r="81" spans="1:82" x14ac:dyDescent="0.25">
      <c r="A81" s="56">
        <v>78</v>
      </c>
      <c r="B81" s="66" t="s">
        <v>358</v>
      </c>
      <c r="C81" s="67">
        <v>0</v>
      </c>
      <c r="D81" s="67">
        <v>0</v>
      </c>
      <c r="E81" s="67">
        <v>18</v>
      </c>
      <c r="F81" s="67">
        <v>32</v>
      </c>
      <c r="G81" s="67">
        <v>0</v>
      </c>
      <c r="H81" s="67">
        <v>0</v>
      </c>
      <c r="I81" s="67">
        <v>12</v>
      </c>
      <c r="J81" s="67">
        <v>0</v>
      </c>
      <c r="K81" s="67">
        <v>43</v>
      </c>
      <c r="L81" s="67">
        <v>25</v>
      </c>
      <c r="M81" s="67">
        <v>0</v>
      </c>
      <c r="N81" s="67">
        <v>0</v>
      </c>
      <c r="O81" s="67">
        <v>12</v>
      </c>
      <c r="P81" s="67">
        <v>63</v>
      </c>
      <c r="Q81" s="67">
        <v>0</v>
      </c>
      <c r="R81" s="67">
        <v>0</v>
      </c>
      <c r="S81" s="67">
        <v>4</v>
      </c>
      <c r="T81" s="67">
        <v>27</v>
      </c>
      <c r="U81" s="67">
        <v>6</v>
      </c>
      <c r="V81" s="67">
        <v>30</v>
      </c>
      <c r="W81" s="67">
        <v>0</v>
      </c>
      <c r="X81" s="67">
        <v>33</v>
      </c>
      <c r="Y81" s="67">
        <v>5</v>
      </c>
      <c r="Z81" s="67">
        <v>3</v>
      </c>
      <c r="AA81" s="67">
        <v>10</v>
      </c>
      <c r="AB81" s="67">
        <v>24</v>
      </c>
      <c r="AC81" s="67">
        <v>37</v>
      </c>
      <c r="AD81" s="67">
        <v>4</v>
      </c>
      <c r="AE81" s="67">
        <v>3</v>
      </c>
      <c r="AF81" s="67">
        <v>0</v>
      </c>
      <c r="AG81" s="67">
        <v>10</v>
      </c>
      <c r="AH81" s="67">
        <v>0</v>
      </c>
      <c r="AI81" s="67">
        <v>32</v>
      </c>
      <c r="AJ81" s="67">
        <v>0</v>
      </c>
      <c r="AK81" s="67">
        <v>23</v>
      </c>
      <c r="AL81" s="67">
        <v>22</v>
      </c>
      <c r="AM81" s="67">
        <v>13</v>
      </c>
      <c r="AN81" s="67">
        <v>3</v>
      </c>
      <c r="AO81" s="67">
        <v>3</v>
      </c>
      <c r="AP81" s="67">
        <v>14</v>
      </c>
      <c r="AQ81" s="67">
        <v>0</v>
      </c>
      <c r="AR81" s="67">
        <v>13</v>
      </c>
      <c r="AS81" s="67">
        <v>6</v>
      </c>
      <c r="AT81" s="67">
        <v>21</v>
      </c>
      <c r="AU81" s="67">
        <v>24</v>
      </c>
      <c r="AV81" s="67">
        <v>3</v>
      </c>
      <c r="AW81" s="67">
        <v>7</v>
      </c>
      <c r="AX81" s="67">
        <v>0</v>
      </c>
      <c r="AY81" s="67">
        <v>45</v>
      </c>
      <c r="AZ81" s="67">
        <v>20</v>
      </c>
      <c r="BA81" s="67">
        <v>4</v>
      </c>
      <c r="BB81" s="67">
        <v>48</v>
      </c>
      <c r="BC81" s="67">
        <v>23</v>
      </c>
      <c r="BD81" s="67">
        <v>10</v>
      </c>
      <c r="BE81" s="67">
        <v>8</v>
      </c>
      <c r="BF81" s="67">
        <v>3</v>
      </c>
      <c r="BG81" s="67">
        <v>13</v>
      </c>
      <c r="BH81" s="67">
        <v>0</v>
      </c>
      <c r="BI81" s="67">
        <v>25</v>
      </c>
      <c r="BJ81" s="67">
        <v>0</v>
      </c>
      <c r="BK81" s="67">
        <v>0</v>
      </c>
      <c r="BL81" s="67">
        <v>10</v>
      </c>
      <c r="BM81" s="67">
        <v>3</v>
      </c>
      <c r="BN81" s="67">
        <v>19</v>
      </c>
      <c r="BO81" s="67">
        <v>0</v>
      </c>
      <c r="BP81" s="67">
        <v>4</v>
      </c>
      <c r="BQ81" s="67">
        <v>0</v>
      </c>
      <c r="BR81" s="67">
        <v>0</v>
      </c>
      <c r="BS81" s="67">
        <v>3</v>
      </c>
      <c r="BT81" s="67">
        <v>0</v>
      </c>
      <c r="BU81" s="67">
        <v>0</v>
      </c>
      <c r="BV81" s="67">
        <v>0</v>
      </c>
      <c r="BW81" s="67">
        <v>12</v>
      </c>
      <c r="BX81" s="67">
        <v>30</v>
      </c>
      <c r="BY81" s="67">
        <v>8</v>
      </c>
      <c r="BZ81" s="67">
        <v>51</v>
      </c>
      <c r="CA81" s="67">
        <v>23</v>
      </c>
      <c r="CB81" s="67">
        <v>21</v>
      </c>
      <c r="CC81" s="67">
        <v>0</v>
      </c>
      <c r="CD81" s="67">
        <v>976</v>
      </c>
    </row>
    <row r="82" spans="1:82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5</v>
      </c>
      <c r="I82" s="67">
        <v>3</v>
      </c>
      <c r="J82" s="67">
        <v>0</v>
      </c>
      <c r="K82" s="67">
        <v>6</v>
      </c>
      <c r="L82" s="67">
        <v>10</v>
      </c>
      <c r="M82" s="67">
        <v>0</v>
      </c>
      <c r="N82" s="67">
        <v>0</v>
      </c>
      <c r="O82" s="67">
        <v>3</v>
      </c>
      <c r="P82" s="67">
        <v>0</v>
      </c>
      <c r="Q82" s="67">
        <v>0</v>
      </c>
      <c r="R82" s="67">
        <v>0</v>
      </c>
      <c r="S82" s="67">
        <v>0</v>
      </c>
      <c r="T82" s="67">
        <v>6</v>
      </c>
      <c r="U82" s="67">
        <v>4</v>
      </c>
      <c r="V82" s="67">
        <v>3</v>
      </c>
      <c r="W82" s="67">
        <v>0</v>
      </c>
      <c r="X82" s="67">
        <v>0</v>
      </c>
      <c r="Y82" s="67">
        <v>0</v>
      </c>
      <c r="Z82" s="67">
        <v>0</v>
      </c>
      <c r="AA82" s="67">
        <v>9</v>
      </c>
      <c r="AB82" s="67">
        <v>0</v>
      </c>
      <c r="AC82" s="67">
        <v>6</v>
      </c>
      <c r="AD82" s="67">
        <v>4</v>
      </c>
      <c r="AE82" s="67">
        <v>0</v>
      </c>
      <c r="AF82" s="67">
        <v>0</v>
      </c>
      <c r="AG82" s="67">
        <v>3</v>
      </c>
      <c r="AH82" s="67">
        <v>0</v>
      </c>
      <c r="AI82" s="67">
        <v>0</v>
      </c>
      <c r="AJ82" s="67">
        <v>0</v>
      </c>
      <c r="AK82" s="67">
        <v>4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3</v>
      </c>
      <c r="AT82" s="67">
        <v>0</v>
      </c>
      <c r="AU82" s="67">
        <v>3</v>
      </c>
      <c r="AV82" s="67">
        <v>0</v>
      </c>
      <c r="AW82" s="67">
        <v>0</v>
      </c>
      <c r="AX82" s="67">
        <v>0</v>
      </c>
      <c r="AY82" s="67">
        <v>3</v>
      </c>
      <c r="AZ82" s="67">
        <v>0</v>
      </c>
      <c r="BA82" s="67">
        <v>0</v>
      </c>
      <c r="BB82" s="67">
        <v>5</v>
      </c>
      <c r="BC82" s="67">
        <v>7</v>
      </c>
      <c r="BD82" s="67">
        <v>0</v>
      </c>
      <c r="BE82" s="67">
        <v>0</v>
      </c>
      <c r="BF82" s="67">
        <v>4</v>
      </c>
      <c r="BG82" s="67">
        <v>0</v>
      </c>
      <c r="BH82" s="67">
        <v>0</v>
      </c>
      <c r="BI82" s="67">
        <v>3</v>
      </c>
      <c r="BJ82" s="67">
        <v>0</v>
      </c>
      <c r="BK82" s="67">
        <v>0</v>
      </c>
      <c r="BL82" s="67">
        <v>0</v>
      </c>
      <c r="BM82" s="67">
        <v>0</v>
      </c>
      <c r="BN82" s="67">
        <v>3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13</v>
      </c>
      <c r="CC82" s="67">
        <v>0</v>
      </c>
      <c r="CD82" s="67">
        <v>133</v>
      </c>
    </row>
    <row r="83" spans="1:82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8</v>
      </c>
      <c r="F83" s="67">
        <v>7</v>
      </c>
      <c r="G83" s="67">
        <v>6</v>
      </c>
      <c r="H83" s="67">
        <v>3</v>
      </c>
      <c r="I83" s="67">
        <v>0</v>
      </c>
      <c r="J83" s="67">
        <v>0</v>
      </c>
      <c r="K83" s="67">
        <v>8</v>
      </c>
      <c r="L83" s="67">
        <v>6</v>
      </c>
      <c r="M83" s="67">
        <v>0</v>
      </c>
      <c r="N83" s="67">
        <v>3</v>
      </c>
      <c r="O83" s="67">
        <v>4</v>
      </c>
      <c r="P83" s="67">
        <v>7</v>
      </c>
      <c r="Q83" s="67">
        <v>0</v>
      </c>
      <c r="R83" s="67">
        <v>0</v>
      </c>
      <c r="S83" s="67">
        <v>0</v>
      </c>
      <c r="T83" s="67">
        <v>4</v>
      </c>
      <c r="U83" s="67">
        <v>0</v>
      </c>
      <c r="V83" s="67">
        <v>8</v>
      </c>
      <c r="W83" s="67">
        <v>0</v>
      </c>
      <c r="X83" s="67">
        <v>3</v>
      </c>
      <c r="Y83" s="67">
        <v>0</v>
      </c>
      <c r="Z83" s="67">
        <v>0</v>
      </c>
      <c r="AA83" s="67">
        <v>0</v>
      </c>
      <c r="AB83" s="67">
        <v>6</v>
      </c>
      <c r="AC83" s="67">
        <v>16</v>
      </c>
      <c r="AD83" s="67">
        <v>0</v>
      </c>
      <c r="AE83" s="67">
        <v>4</v>
      </c>
      <c r="AF83" s="67">
        <v>0</v>
      </c>
      <c r="AG83" s="67">
        <v>5</v>
      </c>
      <c r="AH83" s="67">
        <v>5</v>
      </c>
      <c r="AI83" s="67">
        <v>7</v>
      </c>
      <c r="AJ83" s="67">
        <v>0</v>
      </c>
      <c r="AK83" s="67">
        <v>9</v>
      </c>
      <c r="AL83" s="67">
        <v>8</v>
      </c>
      <c r="AM83" s="67">
        <v>4</v>
      </c>
      <c r="AN83" s="67">
        <v>0</v>
      </c>
      <c r="AO83" s="67">
        <v>0</v>
      </c>
      <c r="AP83" s="67">
        <v>4</v>
      </c>
      <c r="AQ83" s="67">
        <v>0</v>
      </c>
      <c r="AR83" s="67">
        <v>0</v>
      </c>
      <c r="AS83" s="67">
        <v>0</v>
      </c>
      <c r="AT83" s="67">
        <v>4</v>
      </c>
      <c r="AU83" s="67">
        <v>3</v>
      </c>
      <c r="AV83" s="67">
        <v>0</v>
      </c>
      <c r="AW83" s="67">
        <v>0</v>
      </c>
      <c r="AX83" s="67">
        <v>0</v>
      </c>
      <c r="AY83" s="67">
        <v>0</v>
      </c>
      <c r="AZ83" s="67">
        <v>3</v>
      </c>
      <c r="BA83" s="67">
        <v>0</v>
      </c>
      <c r="BB83" s="67">
        <v>4</v>
      </c>
      <c r="BC83" s="67">
        <v>4</v>
      </c>
      <c r="BD83" s="67">
        <v>0</v>
      </c>
      <c r="BE83" s="67">
        <v>0</v>
      </c>
      <c r="BF83" s="67">
        <v>0</v>
      </c>
      <c r="BG83" s="67">
        <v>6</v>
      </c>
      <c r="BH83" s="67">
        <v>0</v>
      </c>
      <c r="BI83" s="67">
        <v>9</v>
      </c>
      <c r="BJ83" s="67">
        <v>0</v>
      </c>
      <c r="BK83" s="67">
        <v>0</v>
      </c>
      <c r="BL83" s="67">
        <v>5</v>
      </c>
      <c r="BM83" s="67">
        <v>0</v>
      </c>
      <c r="BN83" s="67">
        <v>3</v>
      </c>
      <c r="BO83" s="67">
        <v>0</v>
      </c>
      <c r="BP83" s="67">
        <v>0</v>
      </c>
      <c r="BQ83" s="67">
        <v>0</v>
      </c>
      <c r="BR83" s="67">
        <v>0</v>
      </c>
      <c r="BS83" s="67">
        <v>5</v>
      </c>
      <c r="BT83" s="67">
        <v>0</v>
      </c>
      <c r="BU83" s="67">
        <v>0</v>
      </c>
      <c r="BV83" s="67">
        <v>0</v>
      </c>
      <c r="BW83" s="67">
        <v>9</v>
      </c>
      <c r="BX83" s="67">
        <v>4</v>
      </c>
      <c r="BY83" s="67">
        <v>3</v>
      </c>
      <c r="BZ83" s="67">
        <v>3</v>
      </c>
      <c r="CA83" s="67">
        <v>0</v>
      </c>
      <c r="CB83" s="67">
        <v>7</v>
      </c>
      <c r="CC83" s="67">
        <v>0</v>
      </c>
      <c r="CD83" s="67">
        <v>227</v>
      </c>
    </row>
    <row r="84" spans="1:82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3</v>
      </c>
      <c r="F84" s="67">
        <v>4</v>
      </c>
      <c r="G84" s="67">
        <v>11</v>
      </c>
      <c r="H84" s="67">
        <v>12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33</v>
      </c>
      <c r="P84" s="67">
        <v>40</v>
      </c>
      <c r="Q84" s="67">
        <v>0</v>
      </c>
      <c r="R84" s="67">
        <v>0</v>
      </c>
      <c r="S84" s="67">
        <v>0</v>
      </c>
      <c r="T84" s="67">
        <v>3</v>
      </c>
      <c r="U84" s="67">
        <v>3</v>
      </c>
      <c r="V84" s="67">
        <v>14</v>
      </c>
      <c r="W84" s="67">
        <v>0</v>
      </c>
      <c r="X84" s="67">
        <v>5</v>
      </c>
      <c r="Y84" s="67">
        <v>0</v>
      </c>
      <c r="Z84" s="67">
        <v>0</v>
      </c>
      <c r="AA84" s="67">
        <v>0</v>
      </c>
      <c r="AB84" s="67">
        <v>23</v>
      </c>
      <c r="AC84" s="67">
        <v>82</v>
      </c>
      <c r="AD84" s="67">
        <v>6</v>
      </c>
      <c r="AE84" s="67">
        <v>0</v>
      </c>
      <c r="AF84" s="67">
        <v>0</v>
      </c>
      <c r="AG84" s="67">
        <v>4</v>
      </c>
      <c r="AH84" s="67">
        <v>0</v>
      </c>
      <c r="AI84" s="67">
        <v>0</v>
      </c>
      <c r="AJ84" s="67">
        <v>0</v>
      </c>
      <c r="AK84" s="67">
        <v>11</v>
      </c>
      <c r="AL84" s="67">
        <v>21</v>
      </c>
      <c r="AM84" s="67">
        <v>6</v>
      </c>
      <c r="AN84" s="67">
        <v>0</v>
      </c>
      <c r="AO84" s="67">
        <v>0</v>
      </c>
      <c r="AP84" s="67">
        <v>6</v>
      </c>
      <c r="AQ84" s="67">
        <v>0</v>
      </c>
      <c r="AR84" s="67">
        <v>4</v>
      </c>
      <c r="AS84" s="67">
        <v>23</v>
      </c>
      <c r="AT84" s="67">
        <v>6</v>
      </c>
      <c r="AU84" s="67">
        <v>15</v>
      </c>
      <c r="AV84" s="67">
        <v>0</v>
      </c>
      <c r="AW84" s="67">
        <v>0</v>
      </c>
      <c r="AX84" s="67">
        <v>0</v>
      </c>
      <c r="AY84" s="67">
        <v>24</v>
      </c>
      <c r="AZ84" s="67">
        <v>4</v>
      </c>
      <c r="BA84" s="67">
        <v>3</v>
      </c>
      <c r="BB84" s="67">
        <v>9</v>
      </c>
      <c r="BC84" s="67">
        <v>4</v>
      </c>
      <c r="BD84" s="67">
        <v>0</v>
      </c>
      <c r="BE84" s="67">
        <v>0</v>
      </c>
      <c r="BF84" s="67">
        <v>0</v>
      </c>
      <c r="BG84" s="67">
        <v>10</v>
      </c>
      <c r="BH84" s="67">
        <v>0</v>
      </c>
      <c r="BI84" s="67">
        <v>9</v>
      </c>
      <c r="BJ84" s="67">
        <v>0</v>
      </c>
      <c r="BK84" s="67">
        <v>0</v>
      </c>
      <c r="BL84" s="67">
        <v>3</v>
      </c>
      <c r="BM84" s="67">
        <v>0</v>
      </c>
      <c r="BN84" s="67">
        <v>4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4</v>
      </c>
      <c r="BV84" s="67">
        <v>0</v>
      </c>
      <c r="BW84" s="67">
        <v>3</v>
      </c>
      <c r="BX84" s="67">
        <v>6</v>
      </c>
      <c r="BY84" s="67">
        <v>0</v>
      </c>
      <c r="BZ84" s="67">
        <v>25</v>
      </c>
      <c r="CA84" s="67">
        <v>3</v>
      </c>
      <c r="CB84" s="67">
        <v>28</v>
      </c>
      <c r="CC84" s="67">
        <v>0</v>
      </c>
      <c r="CD84" s="67">
        <v>478</v>
      </c>
    </row>
    <row r="85" spans="1:82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4</v>
      </c>
      <c r="F85" s="67">
        <v>0</v>
      </c>
      <c r="G85" s="67">
        <v>0</v>
      </c>
      <c r="H85" s="67">
        <v>0</v>
      </c>
      <c r="I85" s="67">
        <v>8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3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3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0</v>
      </c>
      <c r="BY85" s="67">
        <v>0</v>
      </c>
      <c r="BZ85" s="67">
        <v>0</v>
      </c>
      <c r="CA85" s="67">
        <v>0</v>
      </c>
      <c r="CB85" s="67">
        <v>3</v>
      </c>
      <c r="CC85" s="67">
        <v>0</v>
      </c>
      <c r="CD85" s="67">
        <v>33</v>
      </c>
    </row>
    <row r="86" spans="1:82" x14ac:dyDescent="0.25">
      <c r="A86" s="56">
        <v>83</v>
      </c>
      <c r="B86" s="66" t="s">
        <v>495</v>
      </c>
      <c r="C86" s="67">
        <v>6347</v>
      </c>
      <c r="D86" s="67">
        <v>5263</v>
      </c>
      <c r="E86" s="67">
        <v>54034</v>
      </c>
      <c r="F86" s="67">
        <v>54315</v>
      </c>
      <c r="G86" s="67">
        <v>20182</v>
      </c>
      <c r="H86" s="67">
        <v>27796</v>
      </c>
      <c r="I86" s="67">
        <v>44580</v>
      </c>
      <c r="J86" s="67">
        <v>6171</v>
      </c>
      <c r="K86" s="67">
        <v>74927</v>
      </c>
      <c r="L86" s="67">
        <v>40855</v>
      </c>
      <c r="M86" s="67">
        <v>2192</v>
      </c>
      <c r="N86" s="67">
        <v>16025</v>
      </c>
      <c r="O86" s="67">
        <v>51788</v>
      </c>
      <c r="P86" s="67">
        <v>103588</v>
      </c>
      <c r="Q86" s="67">
        <v>6011</v>
      </c>
      <c r="R86" s="67">
        <v>10286</v>
      </c>
      <c r="S86" s="67">
        <v>6650</v>
      </c>
      <c r="T86" s="67">
        <v>66394</v>
      </c>
      <c r="U86" s="67">
        <v>23329</v>
      </c>
      <c r="V86" s="67">
        <v>69951</v>
      </c>
      <c r="W86" s="67">
        <v>4319</v>
      </c>
      <c r="X86" s="67">
        <v>55229</v>
      </c>
      <c r="Y86" s="67">
        <v>9458</v>
      </c>
      <c r="Z86" s="67">
        <v>12382</v>
      </c>
      <c r="AA86" s="67">
        <v>56784</v>
      </c>
      <c r="AB86" s="67">
        <v>32844</v>
      </c>
      <c r="AC86" s="67">
        <v>118999</v>
      </c>
      <c r="AD86" s="67">
        <v>23633</v>
      </c>
      <c r="AE86" s="67">
        <v>8574</v>
      </c>
      <c r="AF86" s="67">
        <v>2028</v>
      </c>
      <c r="AG86" s="67">
        <v>34845</v>
      </c>
      <c r="AH86" s="67">
        <v>8647</v>
      </c>
      <c r="AI86" s="67">
        <v>46453</v>
      </c>
      <c r="AJ86" s="67">
        <v>8192</v>
      </c>
      <c r="AK86" s="67">
        <v>63472</v>
      </c>
      <c r="AL86" s="67">
        <v>65397</v>
      </c>
      <c r="AM86" s="67">
        <v>36822</v>
      </c>
      <c r="AN86" s="67">
        <v>3111</v>
      </c>
      <c r="AO86" s="67">
        <v>25182</v>
      </c>
      <c r="AP86" s="67">
        <v>46191</v>
      </c>
      <c r="AQ86" s="67">
        <v>4979</v>
      </c>
      <c r="AR86" s="67">
        <v>37912</v>
      </c>
      <c r="AS86" s="67">
        <v>52086</v>
      </c>
      <c r="AT86" s="67">
        <v>72602</v>
      </c>
      <c r="AU86" s="67">
        <v>43070</v>
      </c>
      <c r="AV86" s="67">
        <v>24135</v>
      </c>
      <c r="AW86" s="67">
        <v>20831</v>
      </c>
      <c r="AX86" s="67">
        <v>11419</v>
      </c>
      <c r="AY86" s="67">
        <v>67390</v>
      </c>
      <c r="AZ86" s="67">
        <v>38836</v>
      </c>
      <c r="BA86" s="67">
        <v>17070</v>
      </c>
      <c r="BB86" s="67">
        <v>69270</v>
      </c>
      <c r="BC86" s="67">
        <v>81947</v>
      </c>
      <c r="BD86" s="67">
        <v>11719</v>
      </c>
      <c r="BE86" s="67">
        <v>7177</v>
      </c>
      <c r="BF86" s="67">
        <v>7521</v>
      </c>
      <c r="BG86" s="67">
        <v>31173</v>
      </c>
      <c r="BH86" s="67">
        <v>5232</v>
      </c>
      <c r="BI86" s="67">
        <v>51020</v>
      </c>
      <c r="BJ86" s="67">
        <v>3350</v>
      </c>
      <c r="BK86" s="67">
        <v>1386</v>
      </c>
      <c r="BL86" s="67">
        <v>15552</v>
      </c>
      <c r="BM86" s="67">
        <v>6606</v>
      </c>
      <c r="BN86" s="67">
        <v>46331</v>
      </c>
      <c r="BO86" s="67">
        <v>4618</v>
      </c>
      <c r="BP86" s="67">
        <v>19972</v>
      </c>
      <c r="BQ86" s="67">
        <v>7668</v>
      </c>
      <c r="BR86" s="67">
        <v>2402</v>
      </c>
      <c r="BS86" s="67">
        <v>12429</v>
      </c>
      <c r="BT86" s="67">
        <v>15303</v>
      </c>
      <c r="BU86" s="67">
        <v>20722</v>
      </c>
      <c r="BV86" s="67">
        <v>1503</v>
      </c>
      <c r="BW86" s="67">
        <v>73545</v>
      </c>
      <c r="BX86" s="67">
        <v>55129</v>
      </c>
      <c r="BY86" s="67">
        <v>19052</v>
      </c>
      <c r="BZ86" s="67">
        <v>67553</v>
      </c>
      <c r="CA86" s="67">
        <v>52809</v>
      </c>
      <c r="CB86" s="67">
        <v>83104</v>
      </c>
      <c r="CC86" s="67">
        <v>2397</v>
      </c>
      <c r="CD86" s="67">
        <v>2523448</v>
      </c>
    </row>
    <row r="87" spans="1:82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46</v>
      </c>
      <c r="M87" s="67">
        <v>0</v>
      </c>
      <c r="N87" s="67">
        <v>0</v>
      </c>
      <c r="O87" s="67">
        <v>0</v>
      </c>
      <c r="P87" s="67">
        <v>29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16</v>
      </c>
      <c r="AC87" s="67">
        <v>0</v>
      </c>
      <c r="AD87" s="67">
        <v>0</v>
      </c>
      <c r="AE87" s="67">
        <v>0</v>
      </c>
      <c r="AF87" s="67">
        <v>0</v>
      </c>
      <c r="AG87" s="67">
        <v>12</v>
      </c>
      <c r="AH87" s="67">
        <v>0</v>
      </c>
      <c r="AI87" s="67">
        <v>4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4</v>
      </c>
      <c r="AS87" s="67">
        <v>0</v>
      </c>
      <c r="AT87" s="67">
        <v>16</v>
      </c>
      <c r="AU87" s="67">
        <v>21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0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31</v>
      </c>
      <c r="CA87" s="67">
        <v>3</v>
      </c>
      <c r="CB87" s="67">
        <v>0</v>
      </c>
      <c r="CC87" s="67">
        <v>0</v>
      </c>
      <c r="CD87" s="67">
        <v>192</v>
      </c>
    </row>
    <row r="88" spans="1:82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4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3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4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3</v>
      </c>
      <c r="AQ88" s="67">
        <v>0</v>
      </c>
      <c r="AR88" s="67">
        <v>0</v>
      </c>
      <c r="AS88" s="67">
        <v>0</v>
      </c>
      <c r="AT88" s="67">
        <v>0</v>
      </c>
      <c r="AU88" s="67">
        <v>9</v>
      </c>
      <c r="AV88" s="67">
        <v>0</v>
      </c>
      <c r="AW88" s="67">
        <v>0</v>
      </c>
      <c r="AX88" s="67">
        <v>0</v>
      </c>
      <c r="AY88" s="67">
        <v>0</v>
      </c>
      <c r="AZ88" s="67">
        <v>3</v>
      </c>
      <c r="BA88" s="67">
        <v>0</v>
      </c>
      <c r="BB88" s="67">
        <v>4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0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26</v>
      </c>
    </row>
    <row r="89" spans="1:82" x14ac:dyDescent="0.25">
      <c r="A89" s="56">
        <v>86</v>
      </c>
      <c r="B89" s="66" t="s">
        <v>325</v>
      </c>
      <c r="C89" s="67">
        <v>9</v>
      </c>
      <c r="D89" s="67">
        <v>4</v>
      </c>
      <c r="E89" s="67">
        <v>17</v>
      </c>
      <c r="F89" s="67">
        <v>16</v>
      </c>
      <c r="G89" s="67">
        <v>7</v>
      </c>
      <c r="H89" s="67">
        <v>5</v>
      </c>
      <c r="I89" s="67">
        <v>13</v>
      </c>
      <c r="J89" s="67">
        <v>5</v>
      </c>
      <c r="K89" s="67">
        <v>14</v>
      </c>
      <c r="L89" s="67">
        <v>64</v>
      </c>
      <c r="M89" s="67">
        <v>3</v>
      </c>
      <c r="N89" s="67">
        <v>8</v>
      </c>
      <c r="O89" s="67">
        <v>21</v>
      </c>
      <c r="P89" s="67">
        <v>76</v>
      </c>
      <c r="Q89" s="67">
        <v>3</v>
      </c>
      <c r="R89" s="67">
        <v>3</v>
      </c>
      <c r="S89" s="67">
        <v>4</v>
      </c>
      <c r="T89" s="67">
        <v>15</v>
      </c>
      <c r="U89" s="67">
        <v>14</v>
      </c>
      <c r="V89" s="67">
        <v>22</v>
      </c>
      <c r="W89" s="67">
        <v>0</v>
      </c>
      <c r="X89" s="67">
        <v>47</v>
      </c>
      <c r="Y89" s="67">
        <v>0</v>
      </c>
      <c r="Z89" s="67">
        <v>0</v>
      </c>
      <c r="AA89" s="67">
        <v>9</v>
      </c>
      <c r="AB89" s="67">
        <v>32</v>
      </c>
      <c r="AC89" s="67">
        <v>54</v>
      </c>
      <c r="AD89" s="67">
        <v>11</v>
      </c>
      <c r="AE89" s="67">
        <v>5</v>
      </c>
      <c r="AF89" s="67">
        <v>0</v>
      </c>
      <c r="AG89" s="67">
        <v>14</v>
      </c>
      <c r="AH89" s="67">
        <v>5</v>
      </c>
      <c r="AI89" s="67">
        <v>69</v>
      </c>
      <c r="AJ89" s="67">
        <v>0</v>
      </c>
      <c r="AK89" s="67">
        <v>25</v>
      </c>
      <c r="AL89" s="67">
        <v>76</v>
      </c>
      <c r="AM89" s="67">
        <v>20</v>
      </c>
      <c r="AN89" s="67">
        <v>3</v>
      </c>
      <c r="AO89" s="67">
        <v>10</v>
      </c>
      <c r="AP89" s="67">
        <v>24</v>
      </c>
      <c r="AQ89" s="67">
        <v>0</v>
      </c>
      <c r="AR89" s="67">
        <v>4</v>
      </c>
      <c r="AS89" s="67">
        <v>18</v>
      </c>
      <c r="AT89" s="67">
        <v>17</v>
      </c>
      <c r="AU89" s="67">
        <v>30</v>
      </c>
      <c r="AV89" s="67">
        <v>7</v>
      </c>
      <c r="AW89" s="67">
        <v>3</v>
      </c>
      <c r="AX89" s="67">
        <v>3</v>
      </c>
      <c r="AY89" s="67">
        <v>23</v>
      </c>
      <c r="AZ89" s="67">
        <v>16</v>
      </c>
      <c r="BA89" s="67">
        <v>0</v>
      </c>
      <c r="BB89" s="67">
        <v>19</v>
      </c>
      <c r="BC89" s="67">
        <v>26</v>
      </c>
      <c r="BD89" s="67">
        <v>0</v>
      </c>
      <c r="BE89" s="67">
        <v>0</v>
      </c>
      <c r="BF89" s="67">
        <v>0</v>
      </c>
      <c r="BG89" s="67">
        <v>6</v>
      </c>
      <c r="BH89" s="67">
        <v>6</v>
      </c>
      <c r="BI89" s="67">
        <v>10</v>
      </c>
      <c r="BJ89" s="67">
        <v>7</v>
      </c>
      <c r="BK89" s="67">
        <v>0</v>
      </c>
      <c r="BL89" s="67">
        <v>4</v>
      </c>
      <c r="BM89" s="67">
        <v>18</v>
      </c>
      <c r="BN89" s="67">
        <v>10</v>
      </c>
      <c r="BO89" s="67">
        <v>3</v>
      </c>
      <c r="BP89" s="67">
        <v>0</v>
      </c>
      <c r="BQ89" s="67">
        <v>0</v>
      </c>
      <c r="BR89" s="67">
        <v>0</v>
      </c>
      <c r="BS89" s="67">
        <v>5</v>
      </c>
      <c r="BT89" s="67">
        <v>5</v>
      </c>
      <c r="BU89" s="67">
        <v>10</v>
      </c>
      <c r="BV89" s="67">
        <v>5</v>
      </c>
      <c r="BW89" s="67">
        <v>17</v>
      </c>
      <c r="BX89" s="67">
        <v>32</v>
      </c>
      <c r="BY89" s="67">
        <v>8</v>
      </c>
      <c r="BZ89" s="67">
        <v>40</v>
      </c>
      <c r="CA89" s="67">
        <v>6</v>
      </c>
      <c r="CB89" s="67">
        <v>34</v>
      </c>
      <c r="CC89" s="67">
        <v>0</v>
      </c>
      <c r="CD89" s="67">
        <v>1118</v>
      </c>
    </row>
    <row r="90" spans="1:82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4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3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3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0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</v>
      </c>
      <c r="BZ90" s="67">
        <v>0</v>
      </c>
      <c r="CA90" s="67">
        <v>0</v>
      </c>
      <c r="CB90" s="67">
        <v>6</v>
      </c>
      <c r="CC90" s="67">
        <v>0</v>
      </c>
      <c r="CD90" s="67">
        <v>23</v>
      </c>
    </row>
    <row r="91" spans="1:82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7</v>
      </c>
      <c r="L91" s="67">
        <v>3</v>
      </c>
      <c r="M91" s="67">
        <v>0</v>
      </c>
      <c r="N91" s="67">
        <v>19</v>
      </c>
      <c r="O91" s="67">
        <v>4</v>
      </c>
      <c r="P91" s="67">
        <v>8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4</v>
      </c>
      <c r="AE91" s="67">
        <v>0</v>
      </c>
      <c r="AF91" s="67">
        <v>0</v>
      </c>
      <c r="AG91" s="67">
        <v>3</v>
      </c>
      <c r="AH91" s="67">
        <v>0</v>
      </c>
      <c r="AI91" s="67">
        <v>0</v>
      </c>
      <c r="AJ91" s="67">
        <v>0</v>
      </c>
      <c r="AK91" s="67">
        <v>0</v>
      </c>
      <c r="AL91" s="67">
        <v>4</v>
      </c>
      <c r="AM91" s="67">
        <v>0</v>
      </c>
      <c r="AN91" s="67">
        <v>0</v>
      </c>
      <c r="AO91" s="67">
        <v>0</v>
      </c>
      <c r="AP91" s="67">
        <v>8</v>
      </c>
      <c r="AQ91" s="67">
        <v>6</v>
      </c>
      <c r="AR91" s="67">
        <v>0</v>
      </c>
      <c r="AS91" s="67">
        <v>0</v>
      </c>
      <c r="AT91" s="67">
        <v>0</v>
      </c>
      <c r="AU91" s="67">
        <v>0</v>
      </c>
      <c r="AV91" s="67">
        <v>5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4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0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3</v>
      </c>
      <c r="CC91" s="67">
        <v>0</v>
      </c>
      <c r="CD91" s="67">
        <v>79</v>
      </c>
    </row>
    <row r="92" spans="1:82" x14ac:dyDescent="0.25">
      <c r="A92" s="56">
        <v>89</v>
      </c>
      <c r="B92" s="66" t="s">
        <v>300</v>
      </c>
      <c r="C92" s="67">
        <v>9</v>
      </c>
      <c r="D92" s="67">
        <v>4</v>
      </c>
      <c r="E92" s="67">
        <v>83</v>
      </c>
      <c r="F92" s="67">
        <v>159</v>
      </c>
      <c r="G92" s="67">
        <v>24</v>
      </c>
      <c r="H92" s="67">
        <v>81</v>
      </c>
      <c r="I92" s="67">
        <v>137</v>
      </c>
      <c r="J92" s="67">
        <v>12</v>
      </c>
      <c r="K92" s="67">
        <v>231</v>
      </c>
      <c r="L92" s="67">
        <v>320</v>
      </c>
      <c r="M92" s="67">
        <v>0</v>
      </c>
      <c r="N92" s="67">
        <v>18</v>
      </c>
      <c r="O92" s="67">
        <v>163</v>
      </c>
      <c r="P92" s="67">
        <v>573</v>
      </c>
      <c r="Q92" s="67">
        <v>12</v>
      </c>
      <c r="R92" s="67">
        <v>7</v>
      </c>
      <c r="S92" s="67">
        <v>7</v>
      </c>
      <c r="T92" s="67">
        <v>150</v>
      </c>
      <c r="U92" s="67">
        <v>31</v>
      </c>
      <c r="V92" s="67">
        <v>155</v>
      </c>
      <c r="W92" s="67">
        <v>3</v>
      </c>
      <c r="X92" s="67">
        <v>174</v>
      </c>
      <c r="Y92" s="67">
        <v>4</v>
      </c>
      <c r="Z92" s="67">
        <v>10</v>
      </c>
      <c r="AA92" s="67">
        <v>61</v>
      </c>
      <c r="AB92" s="67">
        <v>279</v>
      </c>
      <c r="AC92" s="67">
        <v>221</v>
      </c>
      <c r="AD92" s="67">
        <v>89</v>
      </c>
      <c r="AE92" s="67">
        <v>7</v>
      </c>
      <c r="AF92" s="67">
        <v>9</v>
      </c>
      <c r="AG92" s="67">
        <v>126</v>
      </c>
      <c r="AH92" s="67">
        <v>28</v>
      </c>
      <c r="AI92" s="67">
        <v>171</v>
      </c>
      <c r="AJ92" s="67">
        <v>3</v>
      </c>
      <c r="AK92" s="67">
        <v>203</v>
      </c>
      <c r="AL92" s="67">
        <v>383</v>
      </c>
      <c r="AM92" s="67">
        <v>23</v>
      </c>
      <c r="AN92" s="67">
        <v>0</v>
      </c>
      <c r="AO92" s="67">
        <v>35</v>
      </c>
      <c r="AP92" s="67">
        <v>358</v>
      </c>
      <c r="AQ92" s="67">
        <v>10</v>
      </c>
      <c r="AR92" s="67">
        <v>191</v>
      </c>
      <c r="AS92" s="67">
        <v>186</v>
      </c>
      <c r="AT92" s="67">
        <v>393</v>
      </c>
      <c r="AU92" s="67">
        <v>346</v>
      </c>
      <c r="AV92" s="67">
        <v>42</v>
      </c>
      <c r="AW92" s="67">
        <v>39</v>
      </c>
      <c r="AX92" s="67">
        <v>23</v>
      </c>
      <c r="AY92" s="67">
        <v>507</v>
      </c>
      <c r="AZ92" s="67">
        <v>132</v>
      </c>
      <c r="BA92" s="67">
        <v>22</v>
      </c>
      <c r="BB92" s="67">
        <v>164</v>
      </c>
      <c r="BC92" s="67">
        <v>157</v>
      </c>
      <c r="BD92" s="67">
        <v>14</v>
      </c>
      <c r="BE92" s="67">
        <v>8</v>
      </c>
      <c r="BF92" s="67">
        <v>8</v>
      </c>
      <c r="BG92" s="67">
        <v>57</v>
      </c>
      <c r="BH92" s="67">
        <v>6</v>
      </c>
      <c r="BI92" s="67">
        <v>124</v>
      </c>
      <c r="BJ92" s="67">
        <v>3</v>
      </c>
      <c r="BK92" s="67">
        <v>0</v>
      </c>
      <c r="BL92" s="67">
        <v>21</v>
      </c>
      <c r="BM92" s="67">
        <v>19</v>
      </c>
      <c r="BN92" s="67">
        <v>144</v>
      </c>
      <c r="BO92" s="67">
        <v>0</v>
      </c>
      <c r="BP92" s="67">
        <v>21</v>
      </c>
      <c r="BQ92" s="67">
        <v>31</v>
      </c>
      <c r="BR92" s="67">
        <v>4</v>
      </c>
      <c r="BS92" s="67">
        <v>16</v>
      </c>
      <c r="BT92" s="67">
        <v>13</v>
      </c>
      <c r="BU92" s="67">
        <v>25</v>
      </c>
      <c r="BV92" s="67">
        <v>0</v>
      </c>
      <c r="BW92" s="67">
        <v>394</v>
      </c>
      <c r="BX92" s="67">
        <v>305</v>
      </c>
      <c r="BY92" s="67">
        <v>57</v>
      </c>
      <c r="BZ92" s="67">
        <v>675</v>
      </c>
      <c r="CA92" s="67">
        <v>98</v>
      </c>
      <c r="CB92" s="67">
        <v>259</v>
      </c>
      <c r="CC92" s="67">
        <v>0</v>
      </c>
      <c r="CD92" s="67">
        <v>8866</v>
      </c>
    </row>
    <row r="93" spans="1:82" x14ac:dyDescent="0.25">
      <c r="A93" s="56">
        <v>90</v>
      </c>
      <c r="B93" s="66" t="s">
        <v>357</v>
      </c>
      <c r="C93" s="67">
        <v>0</v>
      </c>
      <c r="D93" s="67">
        <v>0</v>
      </c>
      <c r="E93" s="67">
        <v>9</v>
      </c>
      <c r="F93" s="67">
        <v>6</v>
      </c>
      <c r="G93" s="67">
        <v>0</v>
      </c>
      <c r="H93" s="67">
        <v>4</v>
      </c>
      <c r="I93" s="67">
        <v>4</v>
      </c>
      <c r="J93" s="67">
        <v>0</v>
      </c>
      <c r="K93" s="67">
        <v>12</v>
      </c>
      <c r="L93" s="67">
        <v>7</v>
      </c>
      <c r="M93" s="67">
        <v>0</v>
      </c>
      <c r="N93" s="67">
        <v>3</v>
      </c>
      <c r="O93" s="67">
        <v>11</v>
      </c>
      <c r="P93" s="67">
        <v>22</v>
      </c>
      <c r="Q93" s="67">
        <v>0</v>
      </c>
      <c r="R93" s="67">
        <v>5</v>
      </c>
      <c r="S93" s="67">
        <v>0</v>
      </c>
      <c r="T93" s="67">
        <v>17</v>
      </c>
      <c r="U93" s="67">
        <v>0</v>
      </c>
      <c r="V93" s="67">
        <v>20</v>
      </c>
      <c r="W93" s="67">
        <v>0</v>
      </c>
      <c r="X93" s="67">
        <v>3</v>
      </c>
      <c r="Y93" s="67">
        <v>0</v>
      </c>
      <c r="Z93" s="67">
        <v>0</v>
      </c>
      <c r="AA93" s="67">
        <v>5</v>
      </c>
      <c r="AB93" s="67">
        <v>5</v>
      </c>
      <c r="AC93" s="67">
        <v>7</v>
      </c>
      <c r="AD93" s="67">
        <v>0</v>
      </c>
      <c r="AE93" s="67">
        <v>4</v>
      </c>
      <c r="AF93" s="67">
        <v>0</v>
      </c>
      <c r="AG93" s="67">
        <v>3</v>
      </c>
      <c r="AH93" s="67">
        <v>0</v>
      </c>
      <c r="AI93" s="67">
        <v>11</v>
      </c>
      <c r="AJ93" s="67">
        <v>0</v>
      </c>
      <c r="AK93" s="67">
        <v>4</v>
      </c>
      <c r="AL93" s="67">
        <v>10</v>
      </c>
      <c r="AM93" s="67">
        <v>6</v>
      </c>
      <c r="AN93" s="67">
        <v>0</v>
      </c>
      <c r="AO93" s="67">
        <v>3</v>
      </c>
      <c r="AP93" s="67">
        <v>4</v>
      </c>
      <c r="AQ93" s="67">
        <v>0</v>
      </c>
      <c r="AR93" s="67">
        <v>3</v>
      </c>
      <c r="AS93" s="67">
        <v>9</v>
      </c>
      <c r="AT93" s="67">
        <v>10</v>
      </c>
      <c r="AU93" s="67">
        <v>24</v>
      </c>
      <c r="AV93" s="67">
        <v>9</v>
      </c>
      <c r="AW93" s="67">
        <v>0</v>
      </c>
      <c r="AX93" s="67">
        <v>0</v>
      </c>
      <c r="AY93" s="67">
        <v>17</v>
      </c>
      <c r="AZ93" s="67">
        <v>5</v>
      </c>
      <c r="BA93" s="67">
        <v>0</v>
      </c>
      <c r="BB93" s="67">
        <v>15</v>
      </c>
      <c r="BC93" s="67">
        <v>12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9</v>
      </c>
      <c r="BJ93" s="67">
        <v>0</v>
      </c>
      <c r="BK93" s="67">
        <v>0</v>
      </c>
      <c r="BL93" s="67">
        <v>0</v>
      </c>
      <c r="BM93" s="67">
        <v>0</v>
      </c>
      <c r="BN93" s="67">
        <v>3</v>
      </c>
      <c r="BO93" s="67">
        <v>0</v>
      </c>
      <c r="BP93" s="67">
        <v>0</v>
      </c>
      <c r="BQ93" s="67">
        <v>0</v>
      </c>
      <c r="BR93" s="67">
        <v>0</v>
      </c>
      <c r="BS93" s="67">
        <v>0</v>
      </c>
      <c r="BT93" s="67">
        <v>0</v>
      </c>
      <c r="BU93" s="67">
        <v>0</v>
      </c>
      <c r="BV93" s="67">
        <v>0</v>
      </c>
      <c r="BW93" s="67">
        <v>5</v>
      </c>
      <c r="BX93" s="67">
        <v>16</v>
      </c>
      <c r="BY93" s="67">
        <v>4</v>
      </c>
      <c r="BZ93" s="67">
        <v>14</v>
      </c>
      <c r="CA93" s="67">
        <v>13</v>
      </c>
      <c r="CB93" s="67">
        <v>12</v>
      </c>
      <c r="CC93" s="67">
        <v>0</v>
      </c>
      <c r="CD93" s="67">
        <v>371</v>
      </c>
    </row>
    <row r="94" spans="1:82" x14ac:dyDescent="0.25">
      <c r="A94" s="56">
        <v>91</v>
      </c>
      <c r="B94" s="66" t="s">
        <v>360</v>
      </c>
      <c r="C94" s="67">
        <v>16</v>
      </c>
      <c r="D94" s="67">
        <v>8</v>
      </c>
      <c r="E94" s="67">
        <v>131</v>
      </c>
      <c r="F94" s="67">
        <v>136</v>
      </c>
      <c r="G94" s="67">
        <v>69</v>
      </c>
      <c r="H94" s="67">
        <v>49</v>
      </c>
      <c r="I94" s="67">
        <v>121</v>
      </c>
      <c r="J94" s="67">
        <v>18</v>
      </c>
      <c r="K94" s="67">
        <v>157</v>
      </c>
      <c r="L94" s="67">
        <v>102</v>
      </c>
      <c r="M94" s="67">
        <v>10</v>
      </c>
      <c r="N94" s="67">
        <v>32</v>
      </c>
      <c r="O94" s="67">
        <v>138</v>
      </c>
      <c r="P94" s="67">
        <v>232</v>
      </c>
      <c r="Q94" s="67">
        <v>24</v>
      </c>
      <c r="R94" s="67">
        <v>17</v>
      </c>
      <c r="S94" s="67">
        <v>13</v>
      </c>
      <c r="T94" s="67">
        <v>219</v>
      </c>
      <c r="U94" s="67">
        <v>48</v>
      </c>
      <c r="V94" s="67">
        <v>242</v>
      </c>
      <c r="W94" s="67">
        <v>3</v>
      </c>
      <c r="X94" s="67">
        <v>143</v>
      </c>
      <c r="Y94" s="67">
        <v>16</v>
      </c>
      <c r="Z94" s="67">
        <v>17</v>
      </c>
      <c r="AA94" s="67">
        <v>99</v>
      </c>
      <c r="AB94" s="67">
        <v>50</v>
      </c>
      <c r="AC94" s="67">
        <v>321</v>
      </c>
      <c r="AD94" s="67">
        <v>56</v>
      </c>
      <c r="AE94" s="67">
        <v>45</v>
      </c>
      <c r="AF94" s="67">
        <v>6</v>
      </c>
      <c r="AG94" s="67">
        <v>94</v>
      </c>
      <c r="AH94" s="67">
        <v>17</v>
      </c>
      <c r="AI94" s="67">
        <v>127</v>
      </c>
      <c r="AJ94" s="67">
        <v>20</v>
      </c>
      <c r="AK94" s="67">
        <v>185</v>
      </c>
      <c r="AL94" s="67">
        <v>206</v>
      </c>
      <c r="AM94" s="67">
        <v>83</v>
      </c>
      <c r="AN94" s="67">
        <v>3</v>
      </c>
      <c r="AO94" s="67">
        <v>64</v>
      </c>
      <c r="AP94" s="67">
        <v>90</v>
      </c>
      <c r="AQ94" s="67">
        <v>11</v>
      </c>
      <c r="AR94" s="67">
        <v>126</v>
      </c>
      <c r="AS94" s="67">
        <v>153</v>
      </c>
      <c r="AT94" s="67">
        <v>214</v>
      </c>
      <c r="AU94" s="67">
        <v>115</v>
      </c>
      <c r="AV94" s="67">
        <v>40</v>
      </c>
      <c r="AW94" s="67">
        <v>56</v>
      </c>
      <c r="AX94" s="67">
        <v>24</v>
      </c>
      <c r="AY94" s="67">
        <v>104</v>
      </c>
      <c r="AZ94" s="67">
        <v>105</v>
      </c>
      <c r="BA94" s="67">
        <v>40</v>
      </c>
      <c r="BB94" s="67">
        <v>227</v>
      </c>
      <c r="BC94" s="67">
        <v>277</v>
      </c>
      <c r="BD94" s="67">
        <v>47</v>
      </c>
      <c r="BE94" s="67">
        <v>11</v>
      </c>
      <c r="BF94" s="67">
        <v>20</v>
      </c>
      <c r="BG94" s="67">
        <v>89</v>
      </c>
      <c r="BH94" s="67">
        <v>7</v>
      </c>
      <c r="BI94" s="67">
        <v>254</v>
      </c>
      <c r="BJ94" s="67">
        <v>12</v>
      </c>
      <c r="BK94" s="67">
        <v>6</v>
      </c>
      <c r="BL94" s="67">
        <v>43</v>
      </c>
      <c r="BM94" s="67">
        <v>12</v>
      </c>
      <c r="BN94" s="67">
        <v>161</v>
      </c>
      <c r="BO94" s="67">
        <v>12</v>
      </c>
      <c r="BP94" s="67">
        <v>54</v>
      </c>
      <c r="BQ94" s="67">
        <v>11</v>
      </c>
      <c r="BR94" s="67">
        <v>8</v>
      </c>
      <c r="BS94" s="67">
        <v>16</v>
      </c>
      <c r="BT94" s="67">
        <v>24</v>
      </c>
      <c r="BU94" s="67">
        <v>39</v>
      </c>
      <c r="BV94" s="67">
        <v>0</v>
      </c>
      <c r="BW94" s="67">
        <v>156</v>
      </c>
      <c r="BX94" s="67">
        <v>143</v>
      </c>
      <c r="BY94" s="67">
        <v>38</v>
      </c>
      <c r="BZ94" s="67">
        <v>153</v>
      </c>
      <c r="CA94" s="67">
        <v>165</v>
      </c>
      <c r="CB94" s="67">
        <v>252</v>
      </c>
      <c r="CC94" s="67">
        <v>3</v>
      </c>
      <c r="CD94" s="67">
        <v>6651</v>
      </c>
    </row>
    <row r="95" spans="1:82" x14ac:dyDescent="0.25">
      <c r="A95" s="56">
        <v>92</v>
      </c>
      <c r="B95" s="66" t="s">
        <v>341</v>
      </c>
      <c r="C95" s="67">
        <v>24</v>
      </c>
      <c r="D95" s="67">
        <v>12</v>
      </c>
      <c r="E95" s="67">
        <v>147</v>
      </c>
      <c r="F95" s="67">
        <v>58</v>
      </c>
      <c r="G95" s="67">
        <v>34</v>
      </c>
      <c r="H95" s="67">
        <v>51</v>
      </c>
      <c r="I95" s="67">
        <v>12</v>
      </c>
      <c r="J95" s="67">
        <v>12</v>
      </c>
      <c r="K95" s="67">
        <v>53</v>
      </c>
      <c r="L95" s="67">
        <v>61</v>
      </c>
      <c r="M95" s="67">
        <v>8</v>
      </c>
      <c r="N95" s="67">
        <v>16</v>
      </c>
      <c r="O95" s="67">
        <v>94</v>
      </c>
      <c r="P95" s="67">
        <v>201</v>
      </c>
      <c r="Q95" s="67">
        <v>16</v>
      </c>
      <c r="R95" s="67">
        <v>15</v>
      </c>
      <c r="S95" s="67">
        <v>13</v>
      </c>
      <c r="T95" s="67">
        <v>111</v>
      </c>
      <c r="U95" s="67">
        <v>66</v>
      </c>
      <c r="V95" s="67">
        <v>149</v>
      </c>
      <c r="W95" s="67">
        <v>3</v>
      </c>
      <c r="X95" s="67">
        <v>49</v>
      </c>
      <c r="Y95" s="67">
        <v>29</v>
      </c>
      <c r="Z95" s="67">
        <v>31</v>
      </c>
      <c r="AA95" s="67">
        <v>127</v>
      </c>
      <c r="AB95" s="67">
        <v>54</v>
      </c>
      <c r="AC95" s="67">
        <v>210</v>
      </c>
      <c r="AD95" s="67">
        <v>48</v>
      </c>
      <c r="AE95" s="67">
        <v>32</v>
      </c>
      <c r="AF95" s="67">
        <v>15</v>
      </c>
      <c r="AG95" s="67">
        <v>37</v>
      </c>
      <c r="AH95" s="67">
        <v>18</v>
      </c>
      <c r="AI95" s="67">
        <v>60</v>
      </c>
      <c r="AJ95" s="67">
        <v>11</v>
      </c>
      <c r="AK95" s="67">
        <v>63</v>
      </c>
      <c r="AL95" s="67">
        <v>108</v>
      </c>
      <c r="AM95" s="67">
        <v>84</v>
      </c>
      <c r="AN95" s="67">
        <v>18</v>
      </c>
      <c r="AO95" s="67">
        <v>36</v>
      </c>
      <c r="AP95" s="67">
        <v>23</v>
      </c>
      <c r="AQ95" s="67">
        <v>8</v>
      </c>
      <c r="AR95" s="67">
        <v>51</v>
      </c>
      <c r="AS95" s="67">
        <v>74</v>
      </c>
      <c r="AT95" s="67">
        <v>82</v>
      </c>
      <c r="AU95" s="67">
        <v>105</v>
      </c>
      <c r="AV95" s="67">
        <v>40</v>
      </c>
      <c r="AW95" s="67">
        <v>56</v>
      </c>
      <c r="AX95" s="67">
        <v>14</v>
      </c>
      <c r="AY95" s="67">
        <v>45</v>
      </c>
      <c r="AZ95" s="67">
        <v>52</v>
      </c>
      <c r="BA95" s="67">
        <v>32</v>
      </c>
      <c r="BB95" s="67">
        <v>126</v>
      </c>
      <c r="BC95" s="67">
        <v>88</v>
      </c>
      <c r="BD95" s="67">
        <v>45</v>
      </c>
      <c r="BE95" s="67">
        <v>17</v>
      </c>
      <c r="BF95" s="67">
        <v>30</v>
      </c>
      <c r="BG95" s="67">
        <v>26</v>
      </c>
      <c r="BH95" s="67">
        <v>11</v>
      </c>
      <c r="BI95" s="67">
        <v>55</v>
      </c>
      <c r="BJ95" s="67">
        <v>12</v>
      </c>
      <c r="BK95" s="67">
        <v>0</v>
      </c>
      <c r="BL95" s="67">
        <v>26</v>
      </c>
      <c r="BM95" s="67">
        <v>6</v>
      </c>
      <c r="BN95" s="67">
        <v>40</v>
      </c>
      <c r="BO95" s="67">
        <v>7</v>
      </c>
      <c r="BP95" s="67">
        <v>22</v>
      </c>
      <c r="BQ95" s="67">
        <v>21</v>
      </c>
      <c r="BR95" s="67">
        <v>16</v>
      </c>
      <c r="BS95" s="67">
        <v>28</v>
      </c>
      <c r="BT95" s="67">
        <v>18</v>
      </c>
      <c r="BU95" s="67">
        <v>76</v>
      </c>
      <c r="BV95" s="67">
        <v>0</v>
      </c>
      <c r="BW95" s="67">
        <v>64</v>
      </c>
      <c r="BX95" s="67">
        <v>111</v>
      </c>
      <c r="BY95" s="67">
        <v>38</v>
      </c>
      <c r="BZ95" s="67">
        <v>171</v>
      </c>
      <c r="CA95" s="67">
        <v>59</v>
      </c>
      <c r="CB95" s="67">
        <v>183</v>
      </c>
      <c r="CC95" s="67">
        <v>14</v>
      </c>
      <c r="CD95" s="67">
        <v>4097</v>
      </c>
    </row>
    <row r="96" spans="1:82" x14ac:dyDescent="0.25">
      <c r="A96" s="56">
        <v>93</v>
      </c>
      <c r="B96" s="66" t="s">
        <v>294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>
        <v>0</v>
      </c>
      <c r="AY96" s="67">
        <v>4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>
        <v>0</v>
      </c>
      <c r="BK96" s="67">
        <v>0</v>
      </c>
      <c r="BL96" s="67">
        <v>0</v>
      </c>
      <c r="BM96" s="67">
        <v>0</v>
      </c>
      <c r="BN96" s="67">
        <v>0</v>
      </c>
      <c r="BO96" s="67">
        <v>0</v>
      </c>
      <c r="BP96" s="67">
        <v>0</v>
      </c>
      <c r="BQ96" s="67">
        <v>0</v>
      </c>
      <c r="BR96" s="67">
        <v>0</v>
      </c>
      <c r="BS96" s="67">
        <v>0</v>
      </c>
      <c r="BT96" s="67">
        <v>0</v>
      </c>
      <c r="BU96" s="67">
        <v>0</v>
      </c>
      <c r="BV96" s="67">
        <v>0</v>
      </c>
      <c r="BW96" s="67">
        <v>0</v>
      </c>
      <c r="BX96" s="67">
        <v>0</v>
      </c>
      <c r="BY96" s="67">
        <v>0</v>
      </c>
      <c r="BZ96" s="67">
        <v>0</v>
      </c>
      <c r="CA96" s="67">
        <v>0</v>
      </c>
      <c r="CB96" s="67">
        <v>0</v>
      </c>
      <c r="CC96" s="67">
        <v>0</v>
      </c>
      <c r="CD96" s="67">
        <v>3</v>
      </c>
    </row>
    <row r="97" spans="1:82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3</v>
      </c>
      <c r="G97" s="67">
        <v>0</v>
      </c>
      <c r="H97" s="67">
        <v>3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31</v>
      </c>
      <c r="Q97" s="67">
        <v>0</v>
      </c>
      <c r="R97" s="67">
        <v>0</v>
      </c>
      <c r="S97" s="67">
        <v>0</v>
      </c>
      <c r="T97" s="67">
        <v>0</v>
      </c>
      <c r="U97" s="67">
        <v>6</v>
      </c>
      <c r="V97" s="67">
        <v>5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5</v>
      </c>
      <c r="AC97" s="67">
        <v>3</v>
      </c>
      <c r="AD97" s="67">
        <v>13</v>
      </c>
      <c r="AE97" s="67">
        <v>0</v>
      </c>
      <c r="AF97" s="67">
        <v>0</v>
      </c>
      <c r="AG97" s="67">
        <v>0</v>
      </c>
      <c r="AH97" s="67">
        <v>0</v>
      </c>
      <c r="AI97" s="67">
        <v>8</v>
      </c>
      <c r="AJ97" s="67">
        <v>0</v>
      </c>
      <c r="AK97" s="67">
        <v>0</v>
      </c>
      <c r="AL97" s="67">
        <v>3</v>
      </c>
      <c r="AM97" s="67">
        <v>0</v>
      </c>
      <c r="AN97" s="67">
        <v>0</v>
      </c>
      <c r="AO97" s="67">
        <v>0</v>
      </c>
      <c r="AP97" s="67">
        <v>16</v>
      </c>
      <c r="AQ97" s="67">
        <v>7</v>
      </c>
      <c r="AR97" s="67">
        <v>0</v>
      </c>
      <c r="AS97" s="67">
        <v>20</v>
      </c>
      <c r="AT97" s="67">
        <v>10</v>
      </c>
      <c r="AU97" s="67">
        <v>11</v>
      </c>
      <c r="AV97" s="67">
        <v>8</v>
      </c>
      <c r="AW97" s="67">
        <v>3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3</v>
      </c>
      <c r="BH97" s="67">
        <v>0</v>
      </c>
      <c r="BI97" s="67">
        <v>3</v>
      </c>
      <c r="BJ97" s="67">
        <v>0</v>
      </c>
      <c r="BK97" s="67">
        <v>0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0</v>
      </c>
      <c r="BW97" s="67">
        <v>22</v>
      </c>
      <c r="BX97" s="67">
        <v>15</v>
      </c>
      <c r="BY97" s="67">
        <v>0</v>
      </c>
      <c r="BZ97" s="67">
        <v>7</v>
      </c>
      <c r="CA97" s="67">
        <v>0</v>
      </c>
      <c r="CB97" s="67">
        <v>15</v>
      </c>
      <c r="CC97" s="67">
        <v>0</v>
      </c>
      <c r="CD97" s="67">
        <v>227</v>
      </c>
    </row>
    <row r="98" spans="1:82" x14ac:dyDescent="0.25">
      <c r="A98" s="56">
        <v>95</v>
      </c>
      <c r="B98" s="66" t="s">
        <v>286</v>
      </c>
      <c r="C98" s="67">
        <v>72</v>
      </c>
      <c r="D98" s="67">
        <v>32</v>
      </c>
      <c r="E98" s="67">
        <v>731</v>
      </c>
      <c r="F98" s="67">
        <v>675</v>
      </c>
      <c r="G98" s="67">
        <v>186</v>
      </c>
      <c r="H98" s="67">
        <v>376</v>
      </c>
      <c r="I98" s="67">
        <v>272</v>
      </c>
      <c r="J98" s="67">
        <v>109</v>
      </c>
      <c r="K98" s="67">
        <v>924</v>
      </c>
      <c r="L98" s="67">
        <v>1632</v>
      </c>
      <c r="M98" s="67">
        <v>16</v>
      </c>
      <c r="N98" s="67">
        <v>362</v>
      </c>
      <c r="O98" s="67">
        <v>1411</v>
      </c>
      <c r="P98" s="67">
        <v>6294</v>
      </c>
      <c r="Q98" s="67">
        <v>56</v>
      </c>
      <c r="R98" s="67">
        <v>176</v>
      </c>
      <c r="S98" s="67">
        <v>55</v>
      </c>
      <c r="T98" s="67">
        <v>460</v>
      </c>
      <c r="U98" s="67">
        <v>463</v>
      </c>
      <c r="V98" s="67">
        <v>1084</v>
      </c>
      <c r="W98" s="67">
        <v>67</v>
      </c>
      <c r="X98" s="67">
        <v>442</v>
      </c>
      <c r="Y98" s="67">
        <v>174</v>
      </c>
      <c r="Z98" s="67">
        <v>164</v>
      </c>
      <c r="AA98" s="67">
        <v>1175</v>
      </c>
      <c r="AB98" s="67">
        <v>1393</v>
      </c>
      <c r="AC98" s="67">
        <v>1511</v>
      </c>
      <c r="AD98" s="67">
        <v>593</v>
      </c>
      <c r="AE98" s="67">
        <v>60</v>
      </c>
      <c r="AF98" s="67">
        <v>58</v>
      </c>
      <c r="AG98" s="67">
        <v>446</v>
      </c>
      <c r="AH98" s="67">
        <v>279</v>
      </c>
      <c r="AI98" s="67">
        <v>1462</v>
      </c>
      <c r="AJ98" s="67">
        <v>53</v>
      </c>
      <c r="AK98" s="67">
        <v>1047</v>
      </c>
      <c r="AL98" s="67">
        <v>2793</v>
      </c>
      <c r="AM98" s="67">
        <v>632</v>
      </c>
      <c r="AN98" s="67">
        <v>52</v>
      </c>
      <c r="AO98" s="67">
        <v>242</v>
      </c>
      <c r="AP98" s="67">
        <v>1266</v>
      </c>
      <c r="AQ98" s="67">
        <v>28</v>
      </c>
      <c r="AR98" s="67">
        <v>381</v>
      </c>
      <c r="AS98" s="67">
        <v>1475</v>
      </c>
      <c r="AT98" s="67">
        <v>885</v>
      </c>
      <c r="AU98" s="67">
        <v>2300</v>
      </c>
      <c r="AV98" s="67">
        <v>620</v>
      </c>
      <c r="AW98" s="67">
        <v>250</v>
      </c>
      <c r="AX98" s="67">
        <v>157</v>
      </c>
      <c r="AY98" s="67">
        <v>1571</v>
      </c>
      <c r="AZ98" s="67">
        <v>617</v>
      </c>
      <c r="BA98" s="67">
        <v>208</v>
      </c>
      <c r="BB98" s="67">
        <v>528</v>
      </c>
      <c r="BC98" s="67">
        <v>691</v>
      </c>
      <c r="BD98" s="67">
        <v>76</v>
      </c>
      <c r="BE98" s="67">
        <v>68</v>
      </c>
      <c r="BF98" s="67">
        <v>61</v>
      </c>
      <c r="BG98" s="67">
        <v>313</v>
      </c>
      <c r="BH98" s="67">
        <v>45</v>
      </c>
      <c r="BI98" s="67">
        <v>324</v>
      </c>
      <c r="BJ98" s="67">
        <v>26</v>
      </c>
      <c r="BK98" s="67">
        <v>15</v>
      </c>
      <c r="BL98" s="67">
        <v>170</v>
      </c>
      <c r="BM98" s="67">
        <v>116</v>
      </c>
      <c r="BN98" s="67">
        <v>356</v>
      </c>
      <c r="BO98" s="67">
        <v>34</v>
      </c>
      <c r="BP98" s="67">
        <v>76</v>
      </c>
      <c r="BQ98" s="67">
        <v>110</v>
      </c>
      <c r="BR98" s="67">
        <v>37</v>
      </c>
      <c r="BS98" s="67">
        <v>182</v>
      </c>
      <c r="BT98" s="67">
        <v>210</v>
      </c>
      <c r="BU98" s="67">
        <v>123</v>
      </c>
      <c r="BV98" s="67">
        <v>17</v>
      </c>
      <c r="BW98" s="67">
        <v>1328</v>
      </c>
      <c r="BX98" s="67">
        <v>2318</v>
      </c>
      <c r="BY98" s="67">
        <v>441</v>
      </c>
      <c r="BZ98" s="67">
        <v>3508</v>
      </c>
      <c r="CA98" s="67">
        <v>289</v>
      </c>
      <c r="CB98" s="67">
        <v>1412</v>
      </c>
      <c r="CC98" s="67">
        <v>80</v>
      </c>
      <c r="CD98" s="67">
        <v>50778</v>
      </c>
    </row>
    <row r="99" spans="1:82" x14ac:dyDescent="0.25">
      <c r="A99" s="56">
        <v>96</v>
      </c>
      <c r="B99" s="66" t="s">
        <v>280</v>
      </c>
      <c r="C99" s="67">
        <v>222</v>
      </c>
      <c r="D99" s="67">
        <v>282</v>
      </c>
      <c r="E99" s="67">
        <v>2154</v>
      </c>
      <c r="F99" s="67">
        <v>1587</v>
      </c>
      <c r="G99" s="67">
        <v>748</v>
      </c>
      <c r="H99" s="67">
        <v>1576</v>
      </c>
      <c r="I99" s="67">
        <v>1375</v>
      </c>
      <c r="J99" s="67">
        <v>481</v>
      </c>
      <c r="K99" s="67">
        <v>2146</v>
      </c>
      <c r="L99" s="67">
        <v>1129</v>
      </c>
      <c r="M99" s="67">
        <v>164</v>
      </c>
      <c r="N99" s="67">
        <v>1189</v>
      </c>
      <c r="O99" s="67">
        <v>1556</v>
      </c>
      <c r="P99" s="67">
        <v>4088</v>
      </c>
      <c r="Q99" s="67">
        <v>335</v>
      </c>
      <c r="R99" s="67">
        <v>583</v>
      </c>
      <c r="S99" s="67">
        <v>719</v>
      </c>
      <c r="T99" s="67">
        <v>886</v>
      </c>
      <c r="U99" s="67">
        <v>1128</v>
      </c>
      <c r="V99" s="67">
        <v>2194</v>
      </c>
      <c r="W99" s="67">
        <v>293</v>
      </c>
      <c r="X99" s="67">
        <v>1088</v>
      </c>
      <c r="Y99" s="67">
        <v>712</v>
      </c>
      <c r="Z99" s="67">
        <v>674</v>
      </c>
      <c r="AA99" s="67">
        <v>1902</v>
      </c>
      <c r="AB99" s="67">
        <v>1162</v>
      </c>
      <c r="AC99" s="67">
        <v>4888</v>
      </c>
      <c r="AD99" s="67">
        <v>1523</v>
      </c>
      <c r="AE99" s="67">
        <v>289</v>
      </c>
      <c r="AF99" s="67">
        <v>93</v>
      </c>
      <c r="AG99" s="67">
        <v>920</v>
      </c>
      <c r="AH99" s="67">
        <v>261</v>
      </c>
      <c r="AI99" s="67">
        <v>1712</v>
      </c>
      <c r="AJ99" s="67">
        <v>382</v>
      </c>
      <c r="AK99" s="67">
        <v>2083</v>
      </c>
      <c r="AL99" s="67">
        <v>2581</v>
      </c>
      <c r="AM99" s="67">
        <v>1690</v>
      </c>
      <c r="AN99" s="67">
        <v>242</v>
      </c>
      <c r="AO99" s="67">
        <v>811</v>
      </c>
      <c r="AP99" s="67">
        <v>1870</v>
      </c>
      <c r="AQ99" s="67">
        <v>214</v>
      </c>
      <c r="AR99" s="67">
        <v>523</v>
      </c>
      <c r="AS99" s="67">
        <v>1721</v>
      </c>
      <c r="AT99" s="67">
        <v>1209</v>
      </c>
      <c r="AU99" s="67">
        <v>1307</v>
      </c>
      <c r="AV99" s="67">
        <v>899</v>
      </c>
      <c r="AW99" s="67">
        <v>836</v>
      </c>
      <c r="AX99" s="67">
        <v>875</v>
      </c>
      <c r="AY99" s="67">
        <v>2246</v>
      </c>
      <c r="AZ99" s="67">
        <v>1065</v>
      </c>
      <c r="BA99" s="67">
        <v>515</v>
      </c>
      <c r="BB99" s="67">
        <v>809</v>
      </c>
      <c r="BC99" s="67">
        <v>3189</v>
      </c>
      <c r="BD99" s="67">
        <v>265</v>
      </c>
      <c r="BE99" s="67">
        <v>746</v>
      </c>
      <c r="BF99" s="67">
        <v>354</v>
      </c>
      <c r="BG99" s="67">
        <v>916</v>
      </c>
      <c r="BH99" s="67">
        <v>217</v>
      </c>
      <c r="BI99" s="67">
        <v>813</v>
      </c>
      <c r="BJ99" s="67">
        <v>177</v>
      </c>
      <c r="BK99" s="67">
        <v>78</v>
      </c>
      <c r="BL99" s="67">
        <v>588</v>
      </c>
      <c r="BM99" s="67">
        <v>690</v>
      </c>
      <c r="BN99" s="67">
        <v>1152</v>
      </c>
      <c r="BO99" s="67">
        <v>345</v>
      </c>
      <c r="BP99" s="67">
        <v>598</v>
      </c>
      <c r="BQ99" s="67">
        <v>436</v>
      </c>
      <c r="BR99" s="67">
        <v>164</v>
      </c>
      <c r="BS99" s="67">
        <v>697</v>
      </c>
      <c r="BT99" s="67">
        <v>1460</v>
      </c>
      <c r="BU99" s="67">
        <v>865</v>
      </c>
      <c r="BV99" s="67">
        <v>113</v>
      </c>
      <c r="BW99" s="67">
        <v>2497</v>
      </c>
      <c r="BX99" s="67">
        <v>2113</v>
      </c>
      <c r="BY99" s="67">
        <v>726</v>
      </c>
      <c r="BZ99" s="67">
        <v>2647</v>
      </c>
      <c r="CA99" s="67">
        <v>472</v>
      </c>
      <c r="CB99" s="67">
        <v>2054</v>
      </c>
      <c r="CC99" s="67">
        <v>113</v>
      </c>
      <c r="CD99" s="67">
        <v>86526</v>
      </c>
    </row>
    <row r="100" spans="1:82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14</v>
      </c>
    </row>
    <row r="101" spans="1:82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3</v>
      </c>
      <c r="F101" s="67">
        <v>3</v>
      </c>
      <c r="G101" s="67">
        <v>4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4</v>
      </c>
      <c r="P101" s="67">
        <v>11</v>
      </c>
      <c r="Q101" s="67">
        <v>0</v>
      </c>
      <c r="R101" s="67">
        <v>0</v>
      </c>
      <c r="S101" s="67">
        <v>0</v>
      </c>
      <c r="T101" s="67">
        <v>8</v>
      </c>
      <c r="U101" s="67">
        <v>0</v>
      </c>
      <c r="V101" s="67">
        <v>6</v>
      </c>
      <c r="W101" s="67">
        <v>0</v>
      </c>
      <c r="X101" s="67">
        <v>3</v>
      </c>
      <c r="Y101" s="67">
        <v>0</v>
      </c>
      <c r="Z101" s="67">
        <v>0</v>
      </c>
      <c r="AA101" s="67">
        <v>5</v>
      </c>
      <c r="AB101" s="67">
        <v>8</v>
      </c>
      <c r="AC101" s="67">
        <v>9</v>
      </c>
      <c r="AD101" s="67">
        <v>6</v>
      </c>
      <c r="AE101" s="67">
        <v>0</v>
      </c>
      <c r="AF101" s="67">
        <v>0</v>
      </c>
      <c r="AG101" s="67">
        <v>13</v>
      </c>
      <c r="AH101" s="67">
        <v>0</v>
      </c>
      <c r="AI101" s="67">
        <v>4</v>
      </c>
      <c r="AJ101" s="67">
        <v>0</v>
      </c>
      <c r="AK101" s="67">
        <v>3</v>
      </c>
      <c r="AL101" s="67">
        <v>3</v>
      </c>
      <c r="AM101" s="67">
        <v>3</v>
      </c>
      <c r="AN101" s="67">
        <v>0</v>
      </c>
      <c r="AO101" s="67">
        <v>0</v>
      </c>
      <c r="AP101" s="67">
        <v>0</v>
      </c>
      <c r="AQ101" s="67">
        <v>0</v>
      </c>
      <c r="AR101" s="67">
        <v>7</v>
      </c>
      <c r="AS101" s="67">
        <v>4</v>
      </c>
      <c r="AT101" s="67">
        <v>3</v>
      </c>
      <c r="AU101" s="67">
        <v>0</v>
      </c>
      <c r="AV101" s="67">
        <v>0</v>
      </c>
      <c r="AW101" s="67">
        <v>0</v>
      </c>
      <c r="AX101" s="67">
        <v>0</v>
      </c>
      <c r="AY101" s="67">
        <v>3</v>
      </c>
      <c r="AZ101" s="67">
        <v>0</v>
      </c>
      <c r="BA101" s="67">
        <v>0</v>
      </c>
      <c r="BB101" s="67">
        <v>3</v>
      </c>
      <c r="BC101" s="67">
        <v>3</v>
      </c>
      <c r="BD101" s="67">
        <v>0</v>
      </c>
      <c r="BE101" s="67">
        <v>0</v>
      </c>
      <c r="BF101" s="67">
        <v>0</v>
      </c>
      <c r="BG101" s="67">
        <v>4</v>
      </c>
      <c r="BH101" s="67">
        <v>0</v>
      </c>
      <c r="BI101" s="67">
        <v>5</v>
      </c>
      <c r="BJ101" s="67">
        <v>0</v>
      </c>
      <c r="BK101" s="67">
        <v>0</v>
      </c>
      <c r="BL101" s="67">
        <v>0</v>
      </c>
      <c r="BM101" s="67">
        <v>0</v>
      </c>
      <c r="BN101" s="67">
        <v>4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3</v>
      </c>
      <c r="BV101" s="67">
        <v>0</v>
      </c>
      <c r="BW101" s="67">
        <v>3</v>
      </c>
      <c r="BX101" s="67">
        <v>4</v>
      </c>
      <c r="BY101" s="67">
        <v>0</v>
      </c>
      <c r="BZ101" s="67">
        <v>10</v>
      </c>
      <c r="CA101" s="67">
        <v>8</v>
      </c>
      <c r="CB101" s="67">
        <v>9</v>
      </c>
      <c r="CC101" s="67">
        <v>0</v>
      </c>
      <c r="CD101" s="67">
        <v>195</v>
      </c>
    </row>
    <row r="102" spans="1:82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3</v>
      </c>
      <c r="F102" s="67">
        <v>0</v>
      </c>
      <c r="G102" s="67">
        <v>8</v>
      </c>
      <c r="H102" s="67">
        <v>0</v>
      </c>
      <c r="I102" s="67">
        <v>0</v>
      </c>
      <c r="J102" s="67">
        <v>0</v>
      </c>
      <c r="K102" s="67">
        <v>0</v>
      </c>
      <c r="L102" s="67">
        <v>16</v>
      </c>
      <c r="M102" s="67">
        <v>0</v>
      </c>
      <c r="N102" s="67">
        <v>3</v>
      </c>
      <c r="O102" s="67">
        <v>3</v>
      </c>
      <c r="P102" s="67">
        <v>68</v>
      </c>
      <c r="Q102" s="67">
        <v>0</v>
      </c>
      <c r="R102" s="67">
        <v>0</v>
      </c>
      <c r="S102" s="67">
        <v>0</v>
      </c>
      <c r="T102" s="67">
        <v>8</v>
      </c>
      <c r="U102" s="67">
        <v>3</v>
      </c>
      <c r="V102" s="67">
        <v>42</v>
      </c>
      <c r="W102" s="67">
        <v>0</v>
      </c>
      <c r="X102" s="67">
        <v>5</v>
      </c>
      <c r="Y102" s="67">
        <v>0</v>
      </c>
      <c r="Z102" s="67">
        <v>0</v>
      </c>
      <c r="AA102" s="67">
        <v>0</v>
      </c>
      <c r="AB102" s="67">
        <v>15</v>
      </c>
      <c r="AC102" s="67">
        <v>4</v>
      </c>
      <c r="AD102" s="67">
        <v>0</v>
      </c>
      <c r="AE102" s="67">
        <v>0</v>
      </c>
      <c r="AF102" s="67">
        <v>0</v>
      </c>
      <c r="AG102" s="67">
        <v>17</v>
      </c>
      <c r="AH102" s="67">
        <v>0</v>
      </c>
      <c r="AI102" s="67">
        <v>8</v>
      </c>
      <c r="AJ102" s="67">
        <v>0</v>
      </c>
      <c r="AK102" s="67">
        <v>7</v>
      </c>
      <c r="AL102" s="67">
        <v>7</v>
      </c>
      <c r="AM102" s="67">
        <v>0</v>
      </c>
      <c r="AN102" s="67">
        <v>0</v>
      </c>
      <c r="AO102" s="67">
        <v>0</v>
      </c>
      <c r="AP102" s="67">
        <v>6</v>
      </c>
      <c r="AQ102" s="67">
        <v>0</v>
      </c>
      <c r="AR102" s="67">
        <v>0</v>
      </c>
      <c r="AS102" s="67">
        <v>0</v>
      </c>
      <c r="AT102" s="67">
        <v>0</v>
      </c>
      <c r="AU102" s="67">
        <v>38</v>
      </c>
      <c r="AV102" s="67">
        <v>0</v>
      </c>
      <c r="AW102" s="67">
        <v>9</v>
      </c>
      <c r="AX102" s="67">
        <v>3</v>
      </c>
      <c r="AY102" s="67">
        <v>4</v>
      </c>
      <c r="AZ102" s="67">
        <v>8</v>
      </c>
      <c r="BA102" s="67">
        <v>0</v>
      </c>
      <c r="BB102" s="67">
        <v>6</v>
      </c>
      <c r="BC102" s="67">
        <v>12</v>
      </c>
      <c r="BD102" s="67">
        <v>0</v>
      </c>
      <c r="BE102" s="67">
        <v>4</v>
      </c>
      <c r="BF102" s="67">
        <v>0</v>
      </c>
      <c r="BG102" s="67">
        <v>4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5</v>
      </c>
      <c r="BN102" s="67">
        <v>4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0</v>
      </c>
      <c r="BW102" s="67">
        <v>0</v>
      </c>
      <c r="BX102" s="67">
        <v>4</v>
      </c>
      <c r="BY102" s="67">
        <v>0</v>
      </c>
      <c r="BZ102" s="67">
        <v>119</v>
      </c>
      <c r="CA102" s="67">
        <v>5</v>
      </c>
      <c r="CB102" s="67">
        <v>4</v>
      </c>
      <c r="CC102" s="67">
        <v>0</v>
      </c>
      <c r="CD102" s="67">
        <v>458</v>
      </c>
    </row>
    <row r="103" spans="1:82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10</v>
      </c>
      <c r="F103" s="67">
        <v>8</v>
      </c>
      <c r="G103" s="67">
        <v>0</v>
      </c>
      <c r="H103" s="67">
        <v>0</v>
      </c>
      <c r="I103" s="67">
        <v>5</v>
      </c>
      <c r="J103" s="67">
        <v>0</v>
      </c>
      <c r="K103" s="67">
        <v>4</v>
      </c>
      <c r="L103" s="67">
        <v>4</v>
      </c>
      <c r="M103" s="67">
        <v>0</v>
      </c>
      <c r="N103" s="67">
        <v>0</v>
      </c>
      <c r="O103" s="67">
        <v>0</v>
      </c>
      <c r="P103" s="67">
        <v>13</v>
      </c>
      <c r="Q103" s="67">
        <v>0</v>
      </c>
      <c r="R103" s="67">
        <v>0</v>
      </c>
      <c r="S103" s="67">
        <v>0</v>
      </c>
      <c r="T103" s="67">
        <v>7</v>
      </c>
      <c r="U103" s="67">
        <v>3</v>
      </c>
      <c r="V103" s="67">
        <v>4</v>
      </c>
      <c r="W103" s="67">
        <v>0</v>
      </c>
      <c r="X103" s="67">
        <v>5</v>
      </c>
      <c r="Y103" s="67">
        <v>0</v>
      </c>
      <c r="Z103" s="67">
        <v>0</v>
      </c>
      <c r="AA103" s="67">
        <v>0</v>
      </c>
      <c r="AB103" s="67">
        <v>0</v>
      </c>
      <c r="AC103" s="67">
        <v>8</v>
      </c>
      <c r="AD103" s="67">
        <v>0</v>
      </c>
      <c r="AE103" s="67">
        <v>0</v>
      </c>
      <c r="AF103" s="67">
        <v>0</v>
      </c>
      <c r="AG103" s="67">
        <v>5</v>
      </c>
      <c r="AH103" s="67">
        <v>0</v>
      </c>
      <c r="AI103" s="67">
        <v>8</v>
      </c>
      <c r="AJ103" s="67">
        <v>0</v>
      </c>
      <c r="AK103" s="67">
        <v>9</v>
      </c>
      <c r="AL103" s="67">
        <v>3</v>
      </c>
      <c r="AM103" s="67">
        <v>3</v>
      </c>
      <c r="AN103" s="67">
        <v>0</v>
      </c>
      <c r="AO103" s="67">
        <v>0</v>
      </c>
      <c r="AP103" s="67">
        <v>3</v>
      </c>
      <c r="AQ103" s="67">
        <v>0</v>
      </c>
      <c r="AR103" s="67">
        <v>6</v>
      </c>
      <c r="AS103" s="67">
        <v>3</v>
      </c>
      <c r="AT103" s="67">
        <v>6</v>
      </c>
      <c r="AU103" s="67">
        <v>3</v>
      </c>
      <c r="AV103" s="67">
        <v>0</v>
      </c>
      <c r="AW103" s="67">
        <v>3</v>
      </c>
      <c r="AX103" s="67">
        <v>0</v>
      </c>
      <c r="AY103" s="67">
        <v>8</v>
      </c>
      <c r="AZ103" s="67">
        <v>0</v>
      </c>
      <c r="BA103" s="67">
        <v>3</v>
      </c>
      <c r="BB103" s="67">
        <v>9</v>
      </c>
      <c r="BC103" s="67">
        <v>4</v>
      </c>
      <c r="BD103" s="67">
        <v>5</v>
      </c>
      <c r="BE103" s="67">
        <v>4</v>
      </c>
      <c r="BF103" s="67">
        <v>0</v>
      </c>
      <c r="BG103" s="67">
        <v>0</v>
      </c>
      <c r="BH103" s="67">
        <v>0</v>
      </c>
      <c r="BI103" s="67">
        <v>10</v>
      </c>
      <c r="BJ103" s="67">
        <v>0</v>
      </c>
      <c r="BK103" s="67">
        <v>0</v>
      </c>
      <c r="BL103" s="67">
        <v>0</v>
      </c>
      <c r="BM103" s="67">
        <v>0</v>
      </c>
      <c r="BN103" s="67">
        <v>6</v>
      </c>
      <c r="BO103" s="67">
        <v>0</v>
      </c>
      <c r="BP103" s="67">
        <v>7</v>
      </c>
      <c r="BQ103" s="67">
        <v>0</v>
      </c>
      <c r="BR103" s="67">
        <v>0</v>
      </c>
      <c r="BS103" s="67">
        <v>0</v>
      </c>
      <c r="BT103" s="67">
        <v>5</v>
      </c>
      <c r="BU103" s="67">
        <v>0</v>
      </c>
      <c r="BV103" s="67">
        <v>0</v>
      </c>
      <c r="BW103" s="67">
        <v>10</v>
      </c>
      <c r="BX103" s="67">
        <v>10</v>
      </c>
      <c r="BY103" s="67">
        <v>3</v>
      </c>
      <c r="BZ103" s="67">
        <v>10</v>
      </c>
      <c r="CA103" s="67">
        <v>8</v>
      </c>
      <c r="CB103" s="67">
        <v>6</v>
      </c>
      <c r="CC103" s="67">
        <v>0</v>
      </c>
      <c r="CD103" s="67">
        <v>214</v>
      </c>
    </row>
    <row r="104" spans="1:82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18</v>
      </c>
      <c r="F104" s="67">
        <v>15</v>
      </c>
      <c r="G104" s="67">
        <v>5</v>
      </c>
      <c r="H104" s="67">
        <v>22</v>
      </c>
      <c r="I104" s="67">
        <v>18</v>
      </c>
      <c r="J104" s="67">
        <v>0</v>
      </c>
      <c r="K104" s="67">
        <v>18</v>
      </c>
      <c r="L104" s="67">
        <v>5</v>
      </c>
      <c r="M104" s="67">
        <v>0</v>
      </c>
      <c r="N104" s="67">
        <v>0</v>
      </c>
      <c r="O104" s="67">
        <v>117</v>
      </c>
      <c r="P104" s="67">
        <v>322</v>
      </c>
      <c r="Q104" s="67">
        <v>7</v>
      </c>
      <c r="R104" s="67">
        <v>4</v>
      </c>
      <c r="S104" s="67">
        <v>13</v>
      </c>
      <c r="T104" s="67">
        <v>5</v>
      </c>
      <c r="U104" s="67">
        <v>7</v>
      </c>
      <c r="V104" s="67">
        <v>92</v>
      </c>
      <c r="W104" s="67">
        <v>0</v>
      </c>
      <c r="X104" s="67">
        <v>20</v>
      </c>
      <c r="Y104" s="67">
        <v>0</v>
      </c>
      <c r="Z104" s="67">
        <v>30</v>
      </c>
      <c r="AA104" s="67">
        <v>11</v>
      </c>
      <c r="AB104" s="67">
        <v>128</v>
      </c>
      <c r="AC104" s="67">
        <v>208</v>
      </c>
      <c r="AD104" s="67">
        <v>11</v>
      </c>
      <c r="AE104" s="67">
        <v>0</v>
      </c>
      <c r="AF104" s="67">
        <v>0</v>
      </c>
      <c r="AG104" s="67">
        <v>10</v>
      </c>
      <c r="AH104" s="67">
        <v>0</v>
      </c>
      <c r="AI104" s="67">
        <v>13</v>
      </c>
      <c r="AJ104" s="67">
        <v>0</v>
      </c>
      <c r="AK104" s="67">
        <v>34</v>
      </c>
      <c r="AL104" s="67">
        <v>163</v>
      </c>
      <c r="AM104" s="67">
        <v>11</v>
      </c>
      <c r="AN104" s="67">
        <v>3</v>
      </c>
      <c r="AO104" s="67">
        <v>9</v>
      </c>
      <c r="AP104" s="67">
        <v>66</v>
      </c>
      <c r="AQ104" s="67">
        <v>4</v>
      </c>
      <c r="AR104" s="67">
        <v>5</v>
      </c>
      <c r="AS104" s="67">
        <v>106</v>
      </c>
      <c r="AT104" s="67">
        <v>17</v>
      </c>
      <c r="AU104" s="67">
        <v>18</v>
      </c>
      <c r="AV104" s="67">
        <v>3</v>
      </c>
      <c r="AW104" s="67">
        <v>3</v>
      </c>
      <c r="AX104" s="67">
        <v>4</v>
      </c>
      <c r="AY104" s="67">
        <v>55</v>
      </c>
      <c r="AZ104" s="67">
        <v>4</v>
      </c>
      <c r="BA104" s="67">
        <v>0</v>
      </c>
      <c r="BB104" s="67">
        <v>4</v>
      </c>
      <c r="BC104" s="67">
        <v>34</v>
      </c>
      <c r="BD104" s="67">
        <v>0</v>
      </c>
      <c r="BE104" s="67">
        <v>0</v>
      </c>
      <c r="BF104" s="67">
        <v>12</v>
      </c>
      <c r="BG104" s="67">
        <v>18</v>
      </c>
      <c r="BH104" s="67">
        <v>0</v>
      </c>
      <c r="BI104" s="67">
        <v>16</v>
      </c>
      <c r="BJ104" s="67">
        <v>0</v>
      </c>
      <c r="BK104" s="67">
        <v>0</v>
      </c>
      <c r="BL104" s="67">
        <v>47</v>
      </c>
      <c r="BM104" s="67">
        <v>0</v>
      </c>
      <c r="BN104" s="67">
        <v>13</v>
      </c>
      <c r="BO104" s="67">
        <v>0</v>
      </c>
      <c r="BP104" s="67">
        <v>10</v>
      </c>
      <c r="BQ104" s="67">
        <v>0</v>
      </c>
      <c r="BR104" s="67">
        <v>0</v>
      </c>
      <c r="BS104" s="67">
        <v>0</v>
      </c>
      <c r="BT104" s="67">
        <v>10</v>
      </c>
      <c r="BU104" s="67">
        <v>19</v>
      </c>
      <c r="BV104" s="67">
        <v>0</v>
      </c>
      <c r="BW104" s="67">
        <v>65</v>
      </c>
      <c r="BX104" s="67">
        <v>30</v>
      </c>
      <c r="BY104" s="67">
        <v>9</v>
      </c>
      <c r="BZ104" s="67">
        <v>34</v>
      </c>
      <c r="CA104" s="67">
        <v>13</v>
      </c>
      <c r="CB104" s="67">
        <v>304</v>
      </c>
      <c r="CC104" s="67">
        <v>0</v>
      </c>
      <c r="CD104" s="67">
        <v>2255</v>
      </c>
    </row>
    <row r="105" spans="1:82" x14ac:dyDescent="0.25">
      <c r="A105" s="56">
        <v>102</v>
      </c>
      <c r="B105" s="66" t="s">
        <v>356</v>
      </c>
      <c r="C105" s="67">
        <v>3</v>
      </c>
      <c r="D105" s="67">
        <v>0</v>
      </c>
      <c r="E105" s="67">
        <v>14</v>
      </c>
      <c r="F105" s="67">
        <v>22</v>
      </c>
      <c r="G105" s="67">
        <v>0</v>
      </c>
      <c r="H105" s="67">
        <v>12</v>
      </c>
      <c r="I105" s="67">
        <v>18</v>
      </c>
      <c r="J105" s="67">
        <v>4</v>
      </c>
      <c r="K105" s="67">
        <v>20</v>
      </c>
      <c r="L105" s="67">
        <v>33</v>
      </c>
      <c r="M105" s="67">
        <v>0</v>
      </c>
      <c r="N105" s="67">
        <v>5</v>
      </c>
      <c r="O105" s="67">
        <v>18</v>
      </c>
      <c r="P105" s="67">
        <v>191</v>
      </c>
      <c r="Q105" s="67">
        <v>3</v>
      </c>
      <c r="R105" s="67">
        <v>0</v>
      </c>
      <c r="S105" s="67">
        <v>0</v>
      </c>
      <c r="T105" s="67">
        <v>39</v>
      </c>
      <c r="U105" s="67">
        <v>5</v>
      </c>
      <c r="V105" s="67">
        <v>40</v>
      </c>
      <c r="W105" s="67">
        <v>0</v>
      </c>
      <c r="X105" s="67">
        <v>19</v>
      </c>
      <c r="Y105" s="67">
        <v>4</v>
      </c>
      <c r="Z105" s="67">
        <v>0</v>
      </c>
      <c r="AA105" s="67">
        <v>16</v>
      </c>
      <c r="AB105" s="67">
        <v>46</v>
      </c>
      <c r="AC105" s="67">
        <v>29</v>
      </c>
      <c r="AD105" s="67">
        <v>0</v>
      </c>
      <c r="AE105" s="67">
        <v>11</v>
      </c>
      <c r="AF105" s="67">
        <v>3</v>
      </c>
      <c r="AG105" s="67">
        <v>24</v>
      </c>
      <c r="AH105" s="67">
        <v>0</v>
      </c>
      <c r="AI105" s="67">
        <v>60</v>
      </c>
      <c r="AJ105" s="67">
        <v>4</v>
      </c>
      <c r="AK105" s="67">
        <v>30</v>
      </c>
      <c r="AL105" s="67">
        <v>39</v>
      </c>
      <c r="AM105" s="67">
        <v>5</v>
      </c>
      <c r="AN105" s="67">
        <v>3</v>
      </c>
      <c r="AO105" s="67">
        <v>5</v>
      </c>
      <c r="AP105" s="67">
        <v>21</v>
      </c>
      <c r="AQ105" s="67">
        <v>0</v>
      </c>
      <c r="AR105" s="67">
        <v>16</v>
      </c>
      <c r="AS105" s="67">
        <v>22</v>
      </c>
      <c r="AT105" s="67">
        <v>26</v>
      </c>
      <c r="AU105" s="67">
        <v>23</v>
      </c>
      <c r="AV105" s="67">
        <v>0</v>
      </c>
      <c r="AW105" s="67">
        <v>3</v>
      </c>
      <c r="AX105" s="67">
        <v>0</v>
      </c>
      <c r="AY105" s="67">
        <v>50</v>
      </c>
      <c r="AZ105" s="67">
        <v>7</v>
      </c>
      <c r="BA105" s="67">
        <v>5</v>
      </c>
      <c r="BB105" s="67">
        <v>50</v>
      </c>
      <c r="BC105" s="67">
        <v>18</v>
      </c>
      <c r="BD105" s="67">
        <v>7</v>
      </c>
      <c r="BE105" s="67">
        <v>5</v>
      </c>
      <c r="BF105" s="67">
        <v>0</v>
      </c>
      <c r="BG105" s="67">
        <v>5</v>
      </c>
      <c r="BH105" s="67">
        <v>3</v>
      </c>
      <c r="BI105" s="67">
        <v>27</v>
      </c>
      <c r="BJ105" s="67">
        <v>0</v>
      </c>
      <c r="BK105" s="67">
        <v>0</v>
      </c>
      <c r="BL105" s="67">
        <v>3</v>
      </c>
      <c r="BM105" s="67">
        <v>0</v>
      </c>
      <c r="BN105" s="67">
        <v>16</v>
      </c>
      <c r="BO105" s="67">
        <v>0</v>
      </c>
      <c r="BP105" s="67">
        <v>7</v>
      </c>
      <c r="BQ105" s="67">
        <v>0</v>
      </c>
      <c r="BR105" s="67">
        <v>0</v>
      </c>
      <c r="BS105" s="67">
        <v>5</v>
      </c>
      <c r="BT105" s="67">
        <v>4</v>
      </c>
      <c r="BU105" s="67">
        <v>0</v>
      </c>
      <c r="BV105" s="67">
        <v>0</v>
      </c>
      <c r="BW105" s="67">
        <v>21</v>
      </c>
      <c r="BX105" s="67">
        <v>51</v>
      </c>
      <c r="BY105" s="67">
        <v>5</v>
      </c>
      <c r="BZ105" s="67">
        <v>98</v>
      </c>
      <c r="CA105" s="67">
        <v>22</v>
      </c>
      <c r="CB105" s="67">
        <v>32</v>
      </c>
      <c r="CC105" s="67">
        <v>0</v>
      </c>
      <c r="CD105" s="67">
        <v>1277</v>
      </c>
    </row>
    <row r="106" spans="1:82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4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3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3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3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3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4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37</v>
      </c>
    </row>
    <row r="107" spans="1:82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6</v>
      </c>
      <c r="F107" s="67">
        <v>7</v>
      </c>
      <c r="G107" s="67">
        <v>0</v>
      </c>
      <c r="H107" s="67">
        <v>3</v>
      </c>
      <c r="I107" s="67">
        <v>5</v>
      </c>
      <c r="J107" s="67">
        <v>0</v>
      </c>
      <c r="K107" s="67">
        <v>21</v>
      </c>
      <c r="L107" s="67">
        <v>6</v>
      </c>
      <c r="M107" s="67">
        <v>0</v>
      </c>
      <c r="N107" s="67">
        <v>0</v>
      </c>
      <c r="O107" s="67">
        <v>3</v>
      </c>
      <c r="P107" s="67">
        <v>3</v>
      </c>
      <c r="Q107" s="67">
        <v>0</v>
      </c>
      <c r="R107" s="67">
        <v>0</v>
      </c>
      <c r="S107" s="67">
        <v>0</v>
      </c>
      <c r="T107" s="67">
        <v>12</v>
      </c>
      <c r="U107" s="67">
        <v>0</v>
      </c>
      <c r="V107" s="67">
        <v>4</v>
      </c>
      <c r="W107" s="67">
        <v>0</v>
      </c>
      <c r="X107" s="67">
        <v>6</v>
      </c>
      <c r="Y107" s="67">
        <v>0</v>
      </c>
      <c r="Z107" s="67">
        <v>4</v>
      </c>
      <c r="AA107" s="67">
        <v>4</v>
      </c>
      <c r="AB107" s="67">
        <v>3</v>
      </c>
      <c r="AC107" s="67">
        <v>10</v>
      </c>
      <c r="AD107" s="67">
        <v>0</v>
      </c>
      <c r="AE107" s="67">
        <v>0</v>
      </c>
      <c r="AF107" s="67">
        <v>0</v>
      </c>
      <c r="AG107" s="67">
        <v>0</v>
      </c>
      <c r="AH107" s="67">
        <v>0</v>
      </c>
      <c r="AI107" s="67">
        <v>5</v>
      </c>
      <c r="AJ107" s="67">
        <v>6</v>
      </c>
      <c r="AK107" s="67">
        <v>3</v>
      </c>
      <c r="AL107" s="67">
        <v>5</v>
      </c>
      <c r="AM107" s="67">
        <v>4</v>
      </c>
      <c r="AN107" s="67">
        <v>0</v>
      </c>
      <c r="AO107" s="67">
        <v>4</v>
      </c>
      <c r="AP107" s="67">
        <v>0</v>
      </c>
      <c r="AQ107" s="67">
        <v>0</v>
      </c>
      <c r="AR107" s="67">
        <v>4</v>
      </c>
      <c r="AS107" s="67">
        <v>8</v>
      </c>
      <c r="AT107" s="67">
        <v>24</v>
      </c>
      <c r="AU107" s="67">
        <v>0</v>
      </c>
      <c r="AV107" s="67">
        <v>0</v>
      </c>
      <c r="AW107" s="67">
        <v>0</v>
      </c>
      <c r="AX107" s="67">
        <v>0</v>
      </c>
      <c r="AY107" s="67">
        <v>11</v>
      </c>
      <c r="AZ107" s="67">
        <v>0</v>
      </c>
      <c r="BA107" s="67">
        <v>0</v>
      </c>
      <c r="BB107" s="67">
        <v>20</v>
      </c>
      <c r="BC107" s="67">
        <v>20</v>
      </c>
      <c r="BD107" s="67">
        <v>8</v>
      </c>
      <c r="BE107" s="67">
        <v>0</v>
      </c>
      <c r="BF107" s="67">
        <v>0</v>
      </c>
      <c r="BG107" s="67">
        <v>9</v>
      </c>
      <c r="BH107" s="67">
        <v>0</v>
      </c>
      <c r="BI107" s="67">
        <v>12</v>
      </c>
      <c r="BJ107" s="67">
        <v>0</v>
      </c>
      <c r="BK107" s="67">
        <v>0</v>
      </c>
      <c r="BL107" s="67">
        <v>0</v>
      </c>
      <c r="BM107" s="67">
        <v>0</v>
      </c>
      <c r="BN107" s="67">
        <v>12</v>
      </c>
      <c r="BO107" s="67">
        <v>0</v>
      </c>
      <c r="BP107" s="67">
        <v>4</v>
      </c>
      <c r="BQ107" s="67">
        <v>0</v>
      </c>
      <c r="BR107" s="67">
        <v>0</v>
      </c>
      <c r="BS107" s="67">
        <v>0</v>
      </c>
      <c r="BT107" s="67">
        <v>0</v>
      </c>
      <c r="BU107" s="67">
        <v>6</v>
      </c>
      <c r="BV107" s="67">
        <v>0</v>
      </c>
      <c r="BW107" s="67">
        <v>20</v>
      </c>
      <c r="BX107" s="67">
        <v>0</v>
      </c>
      <c r="BY107" s="67">
        <v>0</v>
      </c>
      <c r="BZ107" s="67">
        <v>3</v>
      </c>
      <c r="CA107" s="67">
        <v>22</v>
      </c>
      <c r="CB107" s="67">
        <v>14</v>
      </c>
      <c r="CC107" s="67">
        <v>0</v>
      </c>
      <c r="CD107" s="67">
        <v>344</v>
      </c>
    </row>
    <row r="108" spans="1:82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4</v>
      </c>
      <c r="F108" s="67">
        <v>14</v>
      </c>
      <c r="G108" s="67">
        <v>0</v>
      </c>
      <c r="H108" s="67">
        <v>0</v>
      </c>
      <c r="I108" s="67">
        <v>8</v>
      </c>
      <c r="J108" s="67">
        <v>3</v>
      </c>
      <c r="K108" s="67">
        <v>0</v>
      </c>
      <c r="L108" s="67">
        <v>0</v>
      </c>
      <c r="M108" s="67">
        <v>0</v>
      </c>
      <c r="N108" s="67">
        <v>0</v>
      </c>
      <c r="O108" s="67">
        <v>5</v>
      </c>
      <c r="P108" s="67">
        <v>7</v>
      </c>
      <c r="Q108" s="67">
        <v>0</v>
      </c>
      <c r="R108" s="67">
        <v>3</v>
      </c>
      <c r="S108" s="67">
        <v>0</v>
      </c>
      <c r="T108" s="67">
        <v>0</v>
      </c>
      <c r="U108" s="67">
        <v>3</v>
      </c>
      <c r="V108" s="67">
        <v>17</v>
      </c>
      <c r="W108" s="67">
        <v>0</v>
      </c>
      <c r="X108" s="67">
        <v>0</v>
      </c>
      <c r="Y108" s="67">
        <v>0</v>
      </c>
      <c r="Z108" s="67">
        <v>0</v>
      </c>
      <c r="AA108" s="67">
        <v>11</v>
      </c>
      <c r="AB108" s="67">
        <v>15</v>
      </c>
      <c r="AC108" s="67">
        <v>60</v>
      </c>
      <c r="AD108" s="67">
        <v>6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19</v>
      </c>
      <c r="AM108" s="67">
        <v>0</v>
      </c>
      <c r="AN108" s="67">
        <v>0</v>
      </c>
      <c r="AO108" s="67">
        <v>4</v>
      </c>
      <c r="AP108" s="67">
        <v>3</v>
      </c>
      <c r="AQ108" s="67">
        <v>0</v>
      </c>
      <c r="AR108" s="67">
        <v>3</v>
      </c>
      <c r="AS108" s="67">
        <v>18</v>
      </c>
      <c r="AT108" s="67">
        <v>10</v>
      </c>
      <c r="AU108" s="67">
        <v>4</v>
      </c>
      <c r="AV108" s="67">
        <v>0</v>
      </c>
      <c r="AW108" s="67">
        <v>0</v>
      </c>
      <c r="AX108" s="67">
        <v>0</v>
      </c>
      <c r="AY108" s="67">
        <v>12</v>
      </c>
      <c r="AZ108" s="67">
        <v>5</v>
      </c>
      <c r="BA108" s="67">
        <v>10</v>
      </c>
      <c r="BB108" s="67">
        <v>16</v>
      </c>
      <c r="BC108" s="67">
        <v>4</v>
      </c>
      <c r="BD108" s="67">
        <v>0</v>
      </c>
      <c r="BE108" s="67">
        <v>0</v>
      </c>
      <c r="BF108" s="67">
        <v>0</v>
      </c>
      <c r="BG108" s="67">
        <v>24</v>
      </c>
      <c r="BH108" s="67">
        <v>0</v>
      </c>
      <c r="BI108" s="67">
        <v>4</v>
      </c>
      <c r="BJ108" s="67">
        <v>0</v>
      </c>
      <c r="BK108" s="67">
        <v>11</v>
      </c>
      <c r="BL108" s="67">
        <v>14</v>
      </c>
      <c r="BM108" s="67">
        <v>0</v>
      </c>
      <c r="BN108" s="67">
        <v>3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3</v>
      </c>
      <c r="BU108" s="67">
        <v>6</v>
      </c>
      <c r="BV108" s="67">
        <v>0</v>
      </c>
      <c r="BW108" s="67">
        <v>13</v>
      </c>
      <c r="BX108" s="67">
        <v>4</v>
      </c>
      <c r="BY108" s="67">
        <v>3</v>
      </c>
      <c r="BZ108" s="67">
        <v>5</v>
      </c>
      <c r="CA108" s="67">
        <v>4</v>
      </c>
      <c r="CB108" s="67">
        <v>19</v>
      </c>
      <c r="CC108" s="67">
        <v>0</v>
      </c>
      <c r="CD108" s="67">
        <v>375</v>
      </c>
    </row>
    <row r="109" spans="1:82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6</v>
      </c>
      <c r="F109" s="67">
        <v>3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3</v>
      </c>
      <c r="P109" s="67">
        <v>7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0</v>
      </c>
      <c r="Y109" s="67">
        <v>0</v>
      </c>
      <c r="Z109" s="67">
        <v>3</v>
      </c>
      <c r="AA109" s="67">
        <v>16</v>
      </c>
      <c r="AB109" s="67">
        <v>0</v>
      </c>
      <c r="AC109" s="67">
        <v>18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5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11</v>
      </c>
      <c r="AT109" s="67">
        <v>0</v>
      </c>
      <c r="AU109" s="67">
        <v>0</v>
      </c>
      <c r="AV109" s="67">
        <v>0</v>
      </c>
      <c r="AW109" s="67">
        <v>0</v>
      </c>
      <c r="AX109" s="67">
        <v>0</v>
      </c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0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0</v>
      </c>
      <c r="BW109" s="67">
        <v>7</v>
      </c>
      <c r="BX109" s="67">
        <v>12</v>
      </c>
      <c r="BY109" s="67">
        <v>0</v>
      </c>
      <c r="BZ109" s="67">
        <v>0</v>
      </c>
      <c r="CA109" s="67">
        <v>0</v>
      </c>
      <c r="CB109" s="67">
        <v>4</v>
      </c>
      <c r="CC109" s="67">
        <v>0</v>
      </c>
      <c r="CD109" s="67">
        <v>110</v>
      </c>
    </row>
    <row r="110" spans="1:82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5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9</v>
      </c>
    </row>
    <row r="111" spans="1:82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4</v>
      </c>
      <c r="F111" s="67">
        <v>18</v>
      </c>
      <c r="G111" s="67">
        <v>3</v>
      </c>
      <c r="H111" s="67">
        <v>0</v>
      </c>
      <c r="I111" s="67">
        <v>19</v>
      </c>
      <c r="J111" s="67">
        <v>0</v>
      </c>
      <c r="K111" s="67">
        <v>10</v>
      </c>
      <c r="L111" s="67">
        <v>39</v>
      </c>
      <c r="M111" s="67">
        <v>0</v>
      </c>
      <c r="N111" s="67">
        <v>0</v>
      </c>
      <c r="O111" s="67">
        <v>19</v>
      </c>
      <c r="P111" s="67">
        <v>136</v>
      </c>
      <c r="Q111" s="67">
        <v>0</v>
      </c>
      <c r="R111" s="67">
        <v>0</v>
      </c>
      <c r="S111" s="67">
        <v>0</v>
      </c>
      <c r="T111" s="67">
        <v>15</v>
      </c>
      <c r="U111" s="67">
        <v>0</v>
      </c>
      <c r="V111" s="67">
        <v>14</v>
      </c>
      <c r="W111" s="67">
        <v>0</v>
      </c>
      <c r="X111" s="67">
        <v>33</v>
      </c>
      <c r="Y111" s="67">
        <v>0</v>
      </c>
      <c r="Z111" s="67">
        <v>3</v>
      </c>
      <c r="AA111" s="67">
        <v>0</v>
      </c>
      <c r="AB111" s="67">
        <v>45</v>
      </c>
      <c r="AC111" s="67">
        <v>11</v>
      </c>
      <c r="AD111" s="67">
        <v>9</v>
      </c>
      <c r="AE111" s="67">
        <v>0</v>
      </c>
      <c r="AF111" s="67">
        <v>0</v>
      </c>
      <c r="AG111" s="67">
        <v>19</v>
      </c>
      <c r="AH111" s="67">
        <v>0</v>
      </c>
      <c r="AI111" s="67">
        <v>15</v>
      </c>
      <c r="AJ111" s="67">
        <v>0</v>
      </c>
      <c r="AK111" s="67">
        <v>30</v>
      </c>
      <c r="AL111" s="67">
        <v>35</v>
      </c>
      <c r="AM111" s="67">
        <v>4</v>
      </c>
      <c r="AN111" s="67">
        <v>0</v>
      </c>
      <c r="AO111" s="67">
        <v>0</v>
      </c>
      <c r="AP111" s="67">
        <v>36</v>
      </c>
      <c r="AQ111" s="67">
        <v>0</v>
      </c>
      <c r="AR111" s="67">
        <v>12</v>
      </c>
      <c r="AS111" s="67">
        <v>9</v>
      </c>
      <c r="AT111" s="67">
        <v>16</v>
      </c>
      <c r="AU111" s="67">
        <v>45</v>
      </c>
      <c r="AV111" s="67">
        <v>9</v>
      </c>
      <c r="AW111" s="67">
        <v>0</v>
      </c>
      <c r="AX111" s="67">
        <v>0</v>
      </c>
      <c r="AY111" s="67">
        <v>36</v>
      </c>
      <c r="AZ111" s="67">
        <v>13</v>
      </c>
      <c r="BA111" s="67">
        <v>0</v>
      </c>
      <c r="BB111" s="67">
        <v>16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16</v>
      </c>
      <c r="BJ111" s="67">
        <v>0</v>
      </c>
      <c r="BK111" s="67">
        <v>0</v>
      </c>
      <c r="BL111" s="67">
        <v>0</v>
      </c>
      <c r="BM111" s="67">
        <v>0</v>
      </c>
      <c r="BN111" s="67">
        <v>29</v>
      </c>
      <c r="BO111" s="67">
        <v>0</v>
      </c>
      <c r="BP111" s="67">
        <v>5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20</v>
      </c>
      <c r="BX111" s="67">
        <v>24</v>
      </c>
      <c r="BY111" s="67">
        <v>0</v>
      </c>
      <c r="BZ111" s="67">
        <v>31</v>
      </c>
      <c r="CA111" s="67">
        <v>10</v>
      </c>
      <c r="CB111" s="67">
        <v>10</v>
      </c>
      <c r="CC111" s="67">
        <v>0</v>
      </c>
      <c r="CD111" s="67">
        <v>828</v>
      </c>
    </row>
    <row r="112" spans="1:82" x14ac:dyDescent="0.25">
      <c r="A112" s="56">
        <v>109</v>
      </c>
      <c r="B112" s="66" t="s">
        <v>275</v>
      </c>
      <c r="C112" s="67">
        <v>6</v>
      </c>
      <c r="D112" s="67">
        <v>0</v>
      </c>
      <c r="E112" s="67">
        <v>38</v>
      </c>
      <c r="F112" s="67">
        <v>143</v>
      </c>
      <c r="G112" s="67">
        <v>19</v>
      </c>
      <c r="H112" s="67">
        <v>27</v>
      </c>
      <c r="I112" s="67">
        <v>251</v>
      </c>
      <c r="J112" s="67">
        <v>9</v>
      </c>
      <c r="K112" s="67">
        <v>166</v>
      </c>
      <c r="L112" s="67">
        <v>147</v>
      </c>
      <c r="M112" s="67">
        <v>3</v>
      </c>
      <c r="N112" s="67">
        <v>7</v>
      </c>
      <c r="O112" s="67">
        <v>133</v>
      </c>
      <c r="P112" s="67">
        <v>461</v>
      </c>
      <c r="Q112" s="67">
        <v>4</v>
      </c>
      <c r="R112" s="67">
        <v>11</v>
      </c>
      <c r="S112" s="67">
        <v>11</v>
      </c>
      <c r="T112" s="67">
        <v>82</v>
      </c>
      <c r="U112" s="67">
        <v>3</v>
      </c>
      <c r="V112" s="67">
        <v>247</v>
      </c>
      <c r="W112" s="67">
        <v>0</v>
      </c>
      <c r="X112" s="67">
        <v>496</v>
      </c>
      <c r="Y112" s="67">
        <v>0</v>
      </c>
      <c r="Z112" s="67">
        <v>28</v>
      </c>
      <c r="AA112" s="67">
        <v>20</v>
      </c>
      <c r="AB112" s="67">
        <v>236</v>
      </c>
      <c r="AC112" s="67">
        <v>291</v>
      </c>
      <c r="AD112" s="67">
        <v>3</v>
      </c>
      <c r="AE112" s="67">
        <v>8</v>
      </c>
      <c r="AF112" s="67">
        <v>0</v>
      </c>
      <c r="AG112" s="67">
        <v>84</v>
      </c>
      <c r="AH112" s="67">
        <v>0</v>
      </c>
      <c r="AI112" s="67">
        <v>104</v>
      </c>
      <c r="AJ112" s="67">
        <v>0</v>
      </c>
      <c r="AK112" s="67">
        <v>451</v>
      </c>
      <c r="AL112" s="67">
        <v>135</v>
      </c>
      <c r="AM112" s="67">
        <v>19</v>
      </c>
      <c r="AN112" s="67">
        <v>0</v>
      </c>
      <c r="AO112" s="67">
        <v>10</v>
      </c>
      <c r="AP112" s="67">
        <v>102</v>
      </c>
      <c r="AQ112" s="67">
        <v>4</v>
      </c>
      <c r="AR112" s="67">
        <v>64</v>
      </c>
      <c r="AS112" s="67">
        <v>73</v>
      </c>
      <c r="AT112" s="67">
        <v>154</v>
      </c>
      <c r="AU112" s="67">
        <v>85</v>
      </c>
      <c r="AV112" s="67">
        <v>4</v>
      </c>
      <c r="AW112" s="67">
        <v>18</v>
      </c>
      <c r="AX112" s="67">
        <v>3</v>
      </c>
      <c r="AY112" s="67">
        <v>281</v>
      </c>
      <c r="AZ112" s="67">
        <v>110</v>
      </c>
      <c r="BA112" s="67">
        <v>14</v>
      </c>
      <c r="BB112" s="67">
        <v>125</v>
      </c>
      <c r="BC112" s="67">
        <v>90</v>
      </c>
      <c r="BD112" s="67">
        <v>9</v>
      </c>
      <c r="BE112" s="67">
        <v>6</v>
      </c>
      <c r="BF112" s="67">
        <v>9</v>
      </c>
      <c r="BG112" s="67">
        <v>44</v>
      </c>
      <c r="BH112" s="67">
        <v>0</v>
      </c>
      <c r="BI112" s="67">
        <v>161</v>
      </c>
      <c r="BJ112" s="67">
        <v>3</v>
      </c>
      <c r="BK112" s="67">
        <v>0</v>
      </c>
      <c r="BL112" s="67">
        <v>14</v>
      </c>
      <c r="BM112" s="67">
        <v>0</v>
      </c>
      <c r="BN112" s="67">
        <v>160</v>
      </c>
      <c r="BO112" s="67">
        <v>5</v>
      </c>
      <c r="BP112" s="67">
        <v>19</v>
      </c>
      <c r="BQ112" s="67">
        <v>7</v>
      </c>
      <c r="BR112" s="67">
        <v>0</v>
      </c>
      <c r="BS112" s="67">
        <v>5</v>
      </c>
      <c r="BT112" s="67">
        <v>21</v>
      </c>
      <c r="BU112" s="67">
        <v>23</v>
      </c>
      <c r="BV112" s="67">
        <v>0</v>
      </c>
      <c r="BW112" s="67">
        <v>144</v>
      </c>
      <c r="BX112" s="67">
        <v>99</v>
      </c>
      <c r="BY112" s="67">
        <v>8</v>
      </c>
      <c r="BZ112" s="67">
        <v>232</v>
      </c>
      <c r="CA112" s="67">
        <v>58</v>
      </c>
      <c r="CB112" s="67">
        <v>108</v>
      </c>
      <c r="CC112" s="67">
        <v>0</v>
      </c>
      <c r="CD112" s="67">
        <v>5920</v>
      </c>
    </row>
    <row r="113" spans="1:82" x14ac:dyDescent="0.25">
      <c r="A113" s="56">
        <v>110</v>
      </c>
      <c r="B113" s="66" t="s">
        <v>283</v>
      </c>
      <c r="C113" s="67">
        <v>14</v>
      </c>
      <c r="D113" s="67">
        <v>41</v>
      </c>
      <c r="E113" s="67">
        <v>224</v>
      </c>
      <c r="F113" s="67">
        <v>161</v>
      </c>
      <c r="G113" s="67">
        <v>80</v>
      </c>
      <c r="H113" s="67">
        <v>132</v>
      </c>
      <c r="I113" s="67">
        <v>36</v>
      </c>
      <c r="J113" s="67">
        <v>65</v>
      </c>
      <c r="K113" s="67">
        <v>130</v>
      </c>
      <c r="L113" s="67">
        <v>132</v>
      </c>
      <c r="M113" s="67">
        <v>7</v>
      </c>
      <c r="N113" s="67">
        <v>110</v>
      </c>
      <c r="O113" s="67">
        <v>135</v>
      </c>
      <c r="P113" s="67">
        <v>330</v>
      </c>
      <c r="Q113" s="67">
        <v>72</v>
      </c>
      <c r="R113" s="67">
        <v>40</v>
      </c>
      <c r="S113" s="67">
        <v>23</v>
      </c>
      <c r="T113" s="67">
        <v>129</v>
      </c>
      <c r="U113" s="67">
        <v>90</v>
      </c>
      <c r="V113" s="67">
        <v>147</v>
      </c>
      <c r="W113" s="67">
        <v>13</v>
      </c>
      <c r="X113" s="67">
        <v>45</v>
      </c>
      <c r="Y113" s="67">
        <v>46</v>
      </c>
      <c r="Z113" s="67">
        <v>39</v>
      </c>
      <c r="AA113" s="67">
        <v>174</v>
      </c>
      <c r="AB113" s="67">
        <v>91</v>
      </c>
      <c r="AC113" s="67">
        <v>480</v>
      </c>
      <c r="AD113" s="67">
        <v>85</v>
      </c>
      <c r="AE113" s="67">
        <v>32</v>
      </c>
      <c r="AF113" s="67">
        <v>27</v>
      </c>
      <c r="AG113" s="67">
        <v>79</v>
      </c>
      <c r="AH113" s="67">
        <v>52</v>
      </c>
      <c r="AI113" s="67">
        <v>234</v>
      </c>
      <c r="AJ113" s="67">
        <v>32</v>
      </c>
      <c r="AK113" s="67">
        <v>99</v>
      </c>
      <c r="AL113" s="67">
        <v>309</v>
      </c>
      <c r="AM113" s="67">
        <v>188</v>
      </c>
      <c r="AN113" s="67">
        <v>16</v>
      </c>
      <c r="AO113" s="67">
        <v>44</v>
      </c>
      <c r="AP113" s="67">
        <v>113</v>
      </c>
      <c r="AQ113" s="67">
        <v>4</v>
      </c>
      <c r="AR113" s="67">
        <v>29</v>
      </c>
      <c r="AS113" s="67">
        <v>308</v>
      </c>
      <c r="AT113" s="67">
        <v>37</v>
      </c>
      <c r="AU113" s="67">
        <v>153</v>
      </c>
      <c r="AV113" s="67">
        <v>140</v>
      </c>
      <c r="AW113" s="67">
        <v>103</v>
      </c>
      <c r="AX113" s="67">
        <v>51</v>
      </c>
      <c r="AY113" s="67">
        <v>115</v>
      </c>
      <c r="AZ113" s="67">
        <v>55</v>
      </c>
      <c r="BA113" s="67">
        <v>45</v>
      </c>
      <c r="BB113" s="67">
        <v>96</v>
      </c>
      <c r="BC113" s="67">
        <v>205</v>
      </c>
      <c r="BD113" s="67">
        <v>51</v>
      </c>
      <c r="BE113" s="67">
        <v>14</v>
      </c>
      <c r="BF113" s="67">
        <v>18</v>
      </c>
      <c r="BG113" s="67">
        <v>89</v>
      </c>
      <c r="BH113" s="67">
        <v>41</v>
      </c>
      <c r="BI113" s="67">
        <v>19</v>
      </c>
      <c r="BJ113" s="67">
        <v>19</v>
      </c>
      <c r="BK113" s="67">
        <v>0</v>
      </c>
      <c r="BL113" s="67">
        <v>48</v>
      </c>
      <c r="BM113" s="67">
        <v>20</v>
      </c>
      <c r="BN113" s="67">
        <v>29</v>
      </c>
      <c r="BO113" s="67">
        <v>18</v>
      </c>
      <c r="BP113" s="67">
        <v>34</v>
      </c>
      <c r="BQ113" s="67">
        <v>21</v>
      </c>
      <c r="BR113" s="67">
        <v>3</v>
      </c>
      <c r="BS113" s="67">
        <v>57</v>
      </c>
      <c r="BT113" s="67">
        <v>93</v>
      </c>
      <c r="BU113" s="67">
        <v>35</v>
      </c>
      <c r="BV113" s="67">
        <v>22</v>
      </c>
      <c r="BW113" s="67">
        <v>437</v>
      </c>
      <c r="BX113" s="67">
        <v>221</v>
      </c>
      <c r="BY113" s="67">
        <v>75</v>
      </c>
      <c r="BZ113" s="67">
        <v>221</v>
      </c>
      <c r="CA113" s="67">
        <v>31</v>
      </c>
      <c r="CB113" s="67">
        <v>258</v>
      </c>
      <c r="CC113" s="67">
        <v>11</v>
      </c>
      <c r="CD113" s="67">
        <v>7517</v>
      </c>
    </row>
    <row r="114" spans="1:82" x14ac:dyDescent="0.25">
      <c r="A114" s="56">
        <v>111</v>
      </c>
      <c r="B114" s="66" t="s">
        <v>352</v>
      </c>
      <c r="C114" s="67">
        <v>5</v>
      </c>
      <c r="D114" s="67">
        <v>6</v>
      </c>
      <c r="E114" s="67">
        <v>43</v>
      </c>
      <c r="F114" s="67">
        <v>34</v>
      </c>
      <c r="G114" s="67">
        <v>7</v>
      </c>
      <c r="H114" s="67">
        <v>18</v>
      </c>
      <c r="I114" s="67">
        <v>6</v>
      </c>
      <c r="J114" s="67">
        <v>0</v>
      </c>
      <c r="K114" s="67">
        <v>20</v>
      </c>
      <c r="L114" s="67">
        <v>21</v>
      </c>
      <c r="M114" s="67">
        <v>0</v>
      </c>
      <c r="N114" s="67">
        <v>3</v>
      </c>
      <c r="O114" s="67">
        <v>24</v>
      </c>
      <c r="P114" s="67">
        <v>67</v>
      </c>
      <c r="Q114" s="67">
        <v>5</v>
      </c>
      <c r="R114" s="67">
        <v>8</v>
      </c>
      <c r="S114" s="67">
        <v>0</v>
      </c>
      <c r="T114" s="67">
        <v>44</v>
      </c>
      <c r="U114" s="67">
        <v>9</v>
      </c>
      <c r="V114" s="67">
        <v>47</v>
      </c>
      <c r="W114" s="67">
        <v>3</v>
      </c>
      <c r="X114" s="67">
        <v>11</v>
      </c>
      <c r="Y114" s="67">
        <v>0</v>
      </c>
      <c r="Z114" s="67">
        <v>6</v>
      </c>
      <c r="AA114" s="67">
        <v>33</v>
      </c>
      <c r="AB114" s="67">
        <v>15</v>
      </c>
      <c r="AC114" s="67">
        <v>63</v>
      </c>
      <c r="AD114" s="67">
        <v>10</v>
      </c>
      <c r="AE114" s="67">
        <v>4</v>
      </c>
      <c r="AF114" s="67">
        <v>0</v>
      </c>
      <c r="AG114" s="67">
        <v>28</v>
      </c>
      <c r="AH114" s="67">
        <v>3</v>
      </c>
      <c r="AI114" s="67">
        <v>28</v>
      </c>
      <c r="AJ114" s="67">
        <v>3</v>
      </c>
      <c r="AK114" s="67">
        <v>12</v>
      </c>
      <c r="AL114" s="67">
        <v>39</v>
      </c>
      <c r="AM114" s="67">
        <v>21</v>
      </c>
      <c r="AN114" s="67">
        <v>6</v>
      </c>
      <c r="AO114" s="67">
        <v>8</v>
      </c>
      <c r="AP114" s="67">
        <v>12</v>
      </c>
      <c r="AQ114" s="67">
        <v>0</v>
      </c>
      <c r="AR114" s="67">
        <v>36</v>
      </c>
      <c r="AS114" s="67">
        <v>30</v>
      </c>
      <c r="AT114" s="67">
        <v>58</v>
      </c>
      <c r="AU114" s="67">
        <v>32</v>
      </c>
      <c r="AV114" s="67">
        <v>12</v>
      </c>
      <c r="AW114" s="67">
        <v>18</v>
      </c>
      <c r="AX114" s="67">
        <v>9</v>
      </c>
      <c r="AY114" s="67">
        <v>27</v>
      </c>
      <c r="AZ114" s="67">
        <v>27</v>
      </c>
      <c r="BA114" s="67">
        <v>6</v>
      </c>
      <c r="BB114" s="67">
        <v>60</v>
      </c>
      <c r="BC114" s="67">
        <v>29</v>
      </c>
      <c r="BD114" s="67">
        <v>6</v>
      </c>
      <c r="BE114" s="67">
        <v>0</v>
      </c>
      <c r="BF114" s="67">
        <v>0</v>
      </c>
      <c r="BG114" s="67">
        <v>0</v>
      </c>
      <c r="BH114" s="67">
        <v>3</v>
      </c>
      <c r="BI114" s="67">
        <v>25</v>
      </c>
      <c r="BJ114" s="67">
        <v>0</v>
      </c>
      <c r="BK114" s="67">
        <v>0</v>
      </c>
      <c r="BL114" s="67">
        <v>7</v>
      </c>
      <c r="BM114" s="67">
        <v>0</v>
      </c>
      <c r="BN114" s="67">
        <v>12</v>
      </c>
      <c r="BO114" s="67">
        <v>0</v>
      </c>
      <c r="BP114" s="67">
        <v>5</v>
      </c>
      <c r="BQ114" s="67">
        <v>3</v>
      </c>
      <c r="BR114" s="67">
        <v>0</v>
      </c>
      <c r="BS114" s="67">
        <v>12</v>
      </c>
      <c r="BT114" s="67">
        <v>9</v>
      </c>
      <c r="BU114" s="67">
        <v>7</v>
      </c>
      <c r="BV114" s="67">
        <v>0</v>
      </c>
      <c r="BW114" s="67">
        <v>29</v>
      </c>
      <c r="BX114" s="67">
        <v>35</v>
      </c>
      <c r="BY114" s="67">
        <v>4</v>
      </c>
      <c r="BZ114" s="67">
        <v>44</v>
      </c>
      <c r="CA114" s="67">
        <v>34</v>
      </c>
      <c r="CB114" s="67">
        <v>35</v>
      </c>
      <c r="CC114" s="67">
        <v>0</v>
      </c>
      <c r="CD114" s="67">
        <v>1306</v>
      </c>
    </row>
    <row r="115" spans="1:82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5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8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0</v>
      </c>
      <c r="X115" s="67">
        <v>0</v>
      </c>
      <c r="Y115" s="67">
        <v>0</v>
      </c>
      <c r="Z115" s="67">
        <v>0</v>
      </c>
      <c r="AA115" s="67">
        <v>0</v>
      </c>
      <c r="AB115" s="67">
        <v>4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4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5</v>
      </c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3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3</v>
      </c>
      <c r="BV115" s="67">
        <v>0</v>
      </c>
      <c r="BW115" s="67">
        <v>3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66</v>
      </c>
    </row>
    <row r="116" spans="1:82" x14ac:dyDescent="0.25">
      <c r="A116" s="56">
        <v>113</v>
      </c>
      <c r="B116" s="66" t="s">
        <v>498</v>
      </c>
      <c r="C116" s="67">
        <v>3</v>
      </c>
      <c r="D116" s="67">
        <v>0</v>
      </c>
      <c r="E116" s="67">
        <v>11</v>
      </c>
      <c r="F116" s="67">
        <v>14</v>
      </c>
      <c r="G116" s="67">
        <v>0</v>
      </c>
      <c r="H116" s="67">
        <v>0</v>
      </c>
      <c r="I116" s="67">
        <v>8</v>
      </c>
      <c r="J116" s="67">
        <v>3</v>
      </c>
      <c r="K116" s="67">
        <v>9</v>
      </c>
      <c r="L116" s="67">
        <v>6</v>
      </c>
      <c r="M116" s="67">
        <v>0</v>
      </c>
      <c r="N116" s="67">
        <v>3</v>
      </c>
      <c r="O116" s="67">
        <v>8</v>
      </c>
      <c r="P116" s="67">
        <v>5</v>
      </c>
      <c r="Q116" s="67">
        <v>0</v>
      </c>
      <c r="R116" s="67">
        <v>0</v>
      </c>
      <c r="S116" s="67">
        <v>0</v>
      </c>
      <c r="T116" s="67">
        <v>10</v>
      </c>
      <c r="U116" s="67">
        <v>4</v>
      </c>
      <c r="V116" s="67">
        <v>3</v>
      </c>
      <c r="W116" s="67">
        <v>0</v>
      </c>
      <c r="X116" s="67">
        <v>7</v>
      </c>
      <c r="Y116" s="67">
        <v>0</v>
      </c>
      <c r="Z116" s="67">
        <v>0</v>
      </c>
      <c r="AA116" s="67">
        <v>4</v>
      </c>
      <c r="AB116" s="67">
        <v>6</v>
      </c>
      <c r="AC116" s="67">
        <v>4</v>
      </c>
      <c r="AD116" s="67">
        <v>0</v>
      </c>
      <c r="AE116" s="67">
        <v>0</v>
      </c>
      <c r="AF116" s="67">
        <v>0</v>
      </c>
      <c r="AG116" s="67">
        <v>4</v>
      </c>
      <c r="AH116" s="67">
        <v>0</v>
      </c>
      <c r="AI116" s="67">
        <v>5</v>
      </c>
      <c r="AJ116" s="67">
        <v>0</v>
      </c>
      <c r="AK116" s="67">
        <v>4</v>
      </c>
      <c r="AL116" s="67">
        <v>3</v>
      </c>
      <c r="AM116" s="67">
        <v>0</v>
      </c>
      <c r="AN116" s="67">
        <v>0</v>
      </c>
      <c r="AO116" s="67">
        <v>5</v>
      </c>
      <c r="AP116" s="67">
        <v>10</v>
      </c>
      <c r="AQ116" s="67">
        <v>0</v>
      </c>
      <c r="AR116" s="67">
        <v>0</v>
      </c>
      <c r="AS116" s="67">
        <v>4</v>
      </c>
      <c r="AT116" s="67">
        <v>14</v>
      </c>
      <c r="AU116" s="67">
        <v>3</v>
      </c>
      <c r="AV116" s="67">
        <v>5</v>
      </c>
      <c r="AW116" s="67">
        <v>0</v>
      </c>
      <c r="AX116" s="67">
        <v>0</v>
      </c>
      <c r="AY116" s="67">
        <v>13</v>
      </c>
      <c r="AZ116" s="67">
        <v>8</v>
      </c>
      <c r="BA116" s="67">
        <v>0</v>
      </c>
      <c r="BB116" s="67">
        <v>12</v>
      </c>
      <c r="BC116" s="67">
        <v>20</v>
      </c>
      <c r="BD116" s="67">
        <v>0</v>
      </c>
      <c r="BE116" s="67">
        <v>0</v>
      </c>
      <c r="BF116" s="67">
        <v>0</v>
      </c>
      <c r="BG116" s="67">
        <v>3</v>
      </c>
      <c r="BH116" s="67">
        <v>0</v>
      </c>
      <c r="BI116" s="67">
        <v>4</v>
      </c>
      <c r="BJ116" s="67">
        <v>0</v>
      </c>
      <c r="BK116" s="67">
        <v>0</v>
      </c>
      <c r="BL116" s="67">
        <v>0</v>
      </c>
      <c r="BM116" s="67">
        <v>0</v>
      </c>
      <c r="BN116" s="67">
        <v>10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0</v>
      </c>
      <c r="BW116" s="67">
        <v>7</v>
      </c>
      <c r="BX116" s="67">
        <v>4</v>
      </c>
      <c r="BY116" s="67">
        <v>3</v>
      </c>
      <c r="BZ116" s="67">
        <v>9</v>
      </c>
      <c r="CA116" s="67">
        <v>3</v>
      </c>
      <c r="CB116" s="67">
        <v>12</v>
      </c>
      <c r="CC116" s="67">
        <v>0</v>
      </c>
      <c r="CD116" s="67">
        <v>256</v>
      </c>
    </row>
    <row r="117" spans="1:82" x14ac:dyDescent="0.25">
      <c r="A117" s="56">
        <v>114</v>
      </c>
      <c r="B117" s="66" t="s">
        <v>499</v>
      </c>
      <c r="C117" s="67">
        <v>0</v>
      </c>
      <c r="D117" s="67">
        <v>0</v>
      </c>
      <c r="E117" s="67">
        <v>0</v>
      </c>
      <c r="F117" s="67">
        <v>5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3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</v>
      </c>
      <c r="U117" s="67">
        <v>0</v>
      </c>
      <c r="V117" s="67">
        <v>0</v>
      </c>
      <c r="W117" s="67">
        <v>0</v>
      </c>
      <c r="X117" s="67">
        <v>6</v>
      </c>
      <c r="Y117" s="67">
        <v>0</v>
      </c>
      <c r="Z117" s="67">
        <v>0</v>
      </c>
      <c r="AA117" s="67">
        <v>0</v>
      </c>
      <c r="AB117" s="67">
        <v>0</v>
      </c>
      <c r="AC117" s="67">
        <v>5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4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3</v>
      </c>
      <c r="AU117" s="67">
        <v>0</v>
      </c>
      <c r="AV117" s="67">
        <v>0</v>
      </c>
      <c r="AW117" s="67">
        <v>0</v>
      </c>
      <c r="AX117" s="67">
        <v>0</v>
      </c>
      <c r="AY117" s="67">
        <v>4</v>
      </c>
      <c r="AZ117" s="67">
        <v>0</v>
      </c>
      <c r="BA117" s="67">
        <v>0</v>
      </c>
      <c r="BB117" s="67">
        <v>0</v>
      </c>
      <c r="BC117" s="67">
        <v>6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4</v>
      </c>
      <c r="BO117" s="67">
        <v>0</v>
      </c>
      <c r="BP117" s="67">
        <v>0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0</v>
      </c>
      <c r="BW117" s="67">
        <v>3</v>
      </c>
      <c r="BX117" s="67">
        <v>0</v>
      </c>
      <c r="BY117" s="67">
        <v>0</v>
      </c>
      <c r="BZ117" s="67">
        <v>5</v>
      </c>
      <c r="CA117" s="67">
        <v>0</v>
      </c>
      <c r="CB117" s="67">
        <v>3</v>
      </c>
      <c r="CC117" s="67">
        <v>0</v>
      </c>
      <c r="CD117" s="67">
        <v>69</v>
      </c>
    </row>
    <row r="118" spans="1:82" x14ac:dyDescent="0.25">
      <c r="A118" s="56">
        <v>115</v>
      </c>
      <c r="B118" s="66" t="s">
        <v>276</v>
      </c>
      <c r="C118" s="67">
        <v>3</v>
      </c>
      <c r="D118" s="67">
        <v>7</v>
      </c>
      <c r="E118" s="67">
        <v>50</v>
      </c>
      <c r="F118" s="67">
        <v>257</v>
      </c>
      <c r="G118" s="67">
        <v>7</v>
      </c>
      <c r="H118" s="67">
        <v>19</v>
      </c>
      <c r="I118" s="67">
        <v>171</v>
      </c>
      <c r="J118" s="67">
        <v>7</v>
      </c>
      <c r="K118" s="67">
        <v>187</v>
      </c>
      <c r="L118" s="67">
        <v>998</v>
      </c>
      <c r="M118" s="67">
        <v>0</v>
      </c>
      <c r="N118" s="67">
        <v>9</v>
      </c>
      <c r="O118" s="67">
        <v>145</v>
      </c>
      <c r="P118" s="67">
        <v>2212</v>
      </c>
      <c r="Q118" s="67">
        <v>5</v>
      </c>
      <c r="R118" s="67">
        <v>4</v>
      </c>
      <c r="S118" s="67">
        <v>6</v>
      </c>
      <c r="T118" s="67">
        <v>260</v>
      </c>
      <c r="U118" s="67">
        <v>4</v>
      </c>
      <c r="V118" s="67">
        <v>208</v>
      </c>
      <c r="W118" s="67">
        <v>0</v>
      </c>
      <c r="X118" s="67">
        <v>303</v>
      </c>
      <c r="Y118" s="67">
        <v>0</v>
      </c>
      <c r="Z118" s="67">
        <v>8</v>
      </c>
      <c r="AA118" s="67">
        <v>23</v>
      </c>
      <c r="AB118" s="67">
        <v>1524</v>
      </c>
      <c r="AC118" s="67">
        <v>634</v>
      </c>
      <c r="AD118" s="67">
        <v>30</v>
      </c>
      <c r="AE118" s="67">
        <v>36</v>
      </c>
      <c r="AF118" s="67">
        <v>0</v>
      </c>
      <c r="AG118" s="67">
        <v>420</v>
      </c>
      <c r="AH118" s="67">
        <v>0</v>
      </c>
      <c r="AI118" s="67">
        <v>422</v>
      </c>
      <c r="AJ118" s="67">
        <v>3</v>
      </c>
      <c r="AK118" s="67">
        <v>426</v>
      </c>
      <c r="AL118" s="67">
        <v>289</v>
      </c>
      <c r="AM118" s="67">
        <v>57</v>
      </c>
      <c r="AN118" s="67">
        <v>0</v>
      </c>
      <c r="AO118" s="67">
        <v>23</v>
      </c>
      <c r="AP118" s="67">
        <v>146</v>
      </c>
      <c r="AQ118" s="67">
        <v>0</v>
      </c>
      <c r="AR118" s="67">
        <v>261</v>
      </c>
      <c r="AS118" s="67">
        <v>87</v>
      </c>
      <c r="AT118" s="67">
        <v>180</v>
      </c>
      <c r="AU118" s="67">
        <v>782</v>
      </c>
      <c r="AV118" s="67">
        <v>14</v>
      </c>
      <c r="AW118" s="67">
        <v>13</v>
      </c>
      <c r="AX118" s="67">
        <v>8</v>
      </c>
      <c r="AY118" s="67">
        <v>403</v>
      </c>
      <c r="AZ118" s="67">
        <v>291</v>
      </c>
      <c r="BA118" s="67">
        <v>48</v>
      </c>
      <c r="BB118" s="67">
        <v>239</v>
      </c>
      <c r="BC118" s="67">
        <v>109</v>
      </c>
      <c r="BD118" s="67">
        <v>10</v>
      </c>
      <c r="BE118" s="67">
        <v>0</v>
      </c>
      <c r="BF118" s="67">
        <v>10</v>
      </c>
      <c r="BG118" s="67">
        <v>106</v>
      </c>
      <c r="BH118" s="67">
        <v>0</v>
      </c>
      <c r="BI118" s="67">
        <v>190</v>
      </c>
      <c r="BJ118" s="67">
        <v>0</v>
      </c>
      <c r="BK118" s="67">
        <v>0</v>
      </c>
      <c r="BL118" s="67">
        <v>3</v>
      </c>
      <c r="BM118" s="67">
        <v>5</v>
      </c>
      <c r="BN118" s="67">
        <v>143</v>
      </c>
      <c r="BO118" s="67">
        <v>4</v>
      </c>
      <c r="BP118" s="67">
        <v>25</v>
      </c>
      <c r="BQ118" s="67">
        <v>0</v>
      </c>
      <c r="BR118" s="67">
        <v>4</v>
      </c>
      <c r="BS118" s="67">
        <v>5</v>
      </c>
      <c r="BT118" s="67">
        <v>3</v>
      </c>
      <c r="BU118" s="67">
        <v>10</v>
      </c>
      <c r="BV118" s="67">
        <v>0</v>
      </c>
      <c r="BW118" s="67">
        <v>201</v>
      </c>
      <c r="BX118" s="67">
        <v>634</v>
      </c>
      <c r="BY118" s="67">
        <v>52</v>
      </c>
      <c r="BZ118" s="67">
        <v>620</v>
      </c>
      <c r="CA118" s="67">
        <v>123</v>
      </c>
      <c r="CB118" s="67">
        <v>65</v>
      </c>
      <c r="CC118" s="67">
        <v>0</v>
      </c>
      <c r="CD118" s="67">
        <v>13562</v>
      </c>
    </row>
    <row r="119" spans="1:82" x14ac:dyDescent="0.25">
      <c r="A119" s="56">
        <v>116</v>
      </c>
      <c r="B119" s="66" t="s">
        <v>284</v>
      </c>
      <c r="C119" s="67">
        <v>21</v>
      </c>
      <c r="D119" s="67">
        <v>27</v>
      </c>
      <c r="E119" s="67">
        <v>185</v>
      </c>
      <c r="F119" s="67">
        <v>59</v>
      </c>
      <c r="G119" s="67">
        <v>54</v>
      </c>
      <c r="H119" s="67">
        <v>148</v>
      </c>
      <c r="I119" s="67">
        <v>39</v>
      </c>
      <c r="J119" s="67">
        <v>19</v>
      </c>
      <c r="K119" s="67">
        <v>104</v>
      </c>
      <c r="L119" s="67">
        <v>319</v>
      </c>
      <c r="M119" s="67">
        <v>8</v>
      </c>
      <c r="N119" s="67">
        <v>27</v>
      </c>
      <c r="O119" s="67">
        <v>455</v>
      </c>
      <c r="P119" s="67">
        <v>1286</v>
      </c>
      <c r="Q119" s="67">
        <v>22</v>
      </c>
      <c r="R119" s="67">
        <v>12</v>
      </c>
      <c r="S119" s="67">
        <v>9</v>
      </c>
      <c r="T119" s="67">
        <v>73</v>
      </c>
      <c r="U119" s="67">
        <v>121</v>
      </c>
      <c r="V119" s="67">
        <v>234</v>
      </c>
      <c r="W119" s="67">
        <v>0</v>
      </c>
      <c r="X119" s="67">
        <v>74</v>
      </c>
      <c r="Y119" s="67">
        <v>28</v>
      </c>
      <c r="Z119" s="67">
        <v>62</v>
      </c>
      <c r="AA119" s="67">
        <v>299</v>
      </c>
      <c r="AB119" s="67">
        <v>487</v>
      </c>
      <c r="AC119" s="67">
        <v>252</v>
      </c>
      <c r="AD119" s="67">
        <v>79</v>
      </c>
      <c r="AE119" s="67">
        <v>26</v>
      </c>
      <c r="AF119" s="67">
        <v>13</v>
      </c>
      <c r="AG119" s="67">
        <v>71</v>
      </c>
      <c r="AH119" s="67">
        <v>31</v>
      </c>
      <c r="AI119" s="67">
        <v>296</v>
      </c>
      <c r="AJ119" s="67">
        <v>33</v>
      </c>
      <c r="AK119" s="67">
        <v>144</v>
      </c>
      <c r="AL119" s="67">
        <v>426</v>
      </c>
      <c r="AM119" s="67">
        <v>116</v>
      </c>
      <c r="AN119" s="67">
        <v>16</v>
      </c>
      <c r="AO119" s="67">
        <v>44</v>
      </c>
      <c r="AP119" s="67">
        <v>138</v>
      </c>
      <c r="AQ119" s="67">
        <v>36</v>
      </c>
      <c r="AR119" s="67">
        <v>87</v>
      </c>
      <c r="AS119" s="67">
        <v>408</v>
      </c>
      <c r="AT119" s="67">
        <v>86</v>
      </c>
      <c r="AU119" s="67">
        <v>524</v>
      </c>
      <c r="AV119" s="67">
        <v>385</v>
      </c>
      <c r="AW119" s="67">
        <v>77</v>
      </c>
      <c r="AX119" s="67">
        <v>21</v>
      </c>
      <c r="AY119" s="67">
        <v>237</v>
      </c>
      <c r="AZ119" s="67">
        <v>54</v>
      </c>
      <c r="BA119" s="67">
        <v>65</v>
      </c>
      <c r="BB119" s="67">
        <v>52</v>
      </c>
      <c r="BC119" s="67">
        <v>82</v>
      </c>
      <c r="BD119" s="67">
        <v>10</v>
      </c>
      <c r="BE119" s="67">
        <v>25</v>
      </c>
      <c r="BF119" s="67">
        <v>67</v>
      </c>
      <c r="BG119" s="67">
        <v>47</v>
      </c>
      <c r="BH119" s="67">
        <v>24</v>
      </c>
      <c r="BI119" s="67">
        <v>47</v>
      </c>
      <c r="BJ119" s="67">
        <v>0</v>
      </c>
      <c r="BK119" s="67">
        <v>4</v>
      </c>
      <c r="BL119" s="67">
        <v>57</v>
      </c>
      <c r="BM119" s="67">
        <v>22</v>
      </c>
      <c r="BN119" s="67">
        <v>48</v>
      </c>
      <c r="BO119" s="67">
        <v>18</v>
      </c>
      <c r="BP119" s="67">
        <v>28</v>
      </c>
      <c r="BQ119" s="67">
        <v>62</v>
      </c>
      <c r="BR119" s="67">
        <v>15</v>
      </c>
      <c r="BS119" s="67">
        <v>54</v>
      </c>
      <c r="BT119" s="67">
        <v>49</v>
      </c>
      <c r="BU119" s="67">
        <v>79</v>
      </c>
      <c r="BV119" s="67">
        <v>3</v>
      </c>
      <c r="BW119" s="67">
        <v>386</v>
      </c>
      <c r="BX119" s="67">
        <v>332</v>
      </c>
      <c r="BY119" s="67">
        <v>101</v>
      </c>
      <c r="BZ119" s="67">
        <v>515</v>
      </c>
      <c r="CA119" s="67">
        <v>36</v>
      </c>
      <c r="CB119" s="67">
        <v>939</v>
      </c>
      <c r="CC119" s="67">
        <v>0</v>
      </c>
      <c r="CD119" s="67">
        <v>10923</v>
      </c>
    </row>
    <row r="120" spans="1:82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5</v>
      </c>
      <c r="F120" s="67">
        <v>11</v>
      </c>
      <c r="G120" s="67">
        <v>0</v>
      </c>
      <c r="H120" s="67">
        <v>0</v>
      </c>
      <c r="I120" s="67">
        <v>15</v>
      </c>
      <c r="J120" s="67">
        <v>0</v>
      </c>
      <c r="K120" s="67">
        <v>8</v>
      </c>
      <c r="L120" s="67">
        <v>8</v>
      </c>
      <c r="M120" s="67">
        <v>0</v>
      </c>
      <c r="N120" s="67">
        <v>0</v>
      </c>
      <c r="O120" s="67">
        <v>6</v>
      </c>
      <c r="P120" s="67">
        <v>7</v>
      </c>
      <c r="Q120" s="67">
        <v>0</v>
      </c>
      <c r="R120" s="67">
        <v>7</v>
      </c>
      <c r="S120" s="67">
        <v>0</v>
      </c>
      <c r="T120" s="67">
        <v>9</v>
      </c>
      <c r="U120" s="67">
        <v>0</v>
      </c>
      <c r="V120" s="67">
        <v>4</v>
      </c>
      <c r="W120" s="67">
        <v>0</v>
      </c>
      <c r="X120" s="67">
        <v>24</v>
      </c>
      <c r="Y120" s="67">
        <v>0</v>
      </c>
      <c r="Z120" s="67">
        <v>0</v>
      </c>
      <c r="AA120" s="67">
        <v>0</v>
      </c>
      <c r="AB120" s="67">
        <v>9</v>
      </c>
      <c r="AC120" s="67">
        <v>5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3</v>
      </c>
      <c r="AJ120" s="67">
        <v>0</v>
      </c>
      <c r="AK120" s="67">
        <v>16</v>
      </c>
      <c r="AL120" s="67">
        <v>4</v>
      </c>
      <c r="AM120" s="67">
        <v>4</v>
      </c>
      <c r="AN120" s="67">
        <v>0</v>
      </c>
      <c r="AO120" s="67">
        <v>0</v>
      </c>
      <c r="AP120" s="67">
        <v>12</v>
      </c>
      <c r="AQ120" s="67">
        <v>0</v>
      </c>
      <c r="AR120" s="67">
        <v>12</v>
      </c>
      <c r="AS120" s="67">
        <v>7</v>
      </c>
      <c r="AT120" s="67">
        <v>24</v>
      </c>
      <c r="AU120" s="67">
        <v>4</v>
      </c>
      <c r="AV120" s="67">
        <v>0</v>
      </c>
      <c r="AW120" s="67">
        <v>0</v>
      </c>
      <c r="AX120" s="67">
        <v>0</v>
      </c>
      <c r="AY120" s="67">
        <v>17</v>
      </c>
      <c r="AZ120" s="67">
        <v>14</v>
      </c>
      <c r="BA120" s="67">
        <v>0</v>
      </c>
      <c r="BB120" s="67">
        <v>3</v>
      </c>
      <c r="BC120" s="67">
        <v>9</v>
      </c>
      <c r="BD120" s="67">
        <v>0</v>
      </c>
      <c r="BE120" s="67">
        <v>0</v>
      </c>
      <c r="BF120" s="67">
        <v>0</v>
      </c>
      <c r="BG120" s="67">
        <v>3</v>
      </c>
      <c r="BH120" s="67">
        <v>0</v>
      </c>
      <c r="BI120" s="67">
        <v>17</v>
      </c>
      <c r="BJ120" s="67">
        <v>0</v>
      </c>
      <c r="BK120" s="67">
        <v>0</v>
      </c>
      <c r="BL120" s="67">
        <v>6</v>
      </c>
      <c r="BM120" s="67">
        <v>0</v>
      </c>
      <c r="BN120" s="67">
        <v>12</v>
      </c>
      <c r="BO120" s="67">
        <v>0</v>
      </c>
      <c r="BP120" s="67">
        <v>0</v>
      </c>
      <c r="BQ120" s="67">
        <v>0</v>
      </c>
      <c r="BR120" s="67">
        <v>0</v>
      </c>
      <c r="BS120" s="67">
        <v>3</v>
      </c>
      <c r="BT120" s="67">
        <v>0</v>
      </c>
      <c r="BU120" s="67">
        <v>0</v>
      </c>
      <c r="BV120" s="67">
        <v>0</v>
      </c>
      <c r="BW120" s="67">
        <v>18</v>
      </c>
      <c r="BX120" s="67">
        <v>4</v>
      </c>
      <c r="BY120" s="67">
        <v>0</v>
      </c>
      <c r="BZ120" s="67">
        <v>9</v>
      </c>
      <c r="CA120" s="67">
        <v>4</v>
      </c>
      <c r="CB120" s="67">
        <v>4</v>
      </c>
      <c r="CC120" s="67">
        <v>0</v>
      </c>
      <c r="CD120" s="67">
        <v>322</v>
      </c>
    </row>
    <row r="121" spans="1:82" x14ac:dyDescent="0.25">
      <c r="A121" s="56">
        <v>118</v>
      </c>
      <c r="B121" s="66" t="s">
        <v>344</v>
      </c>
      <c r="C121" s="67">
        <v>15</v>
      </c>
      <c r="D121" s="67">
        <v>32</v>
      </c>
      <c r="E121" s="67">
        <v>651</v>
      </c>
      <c r="F121" s="67">
        <v>311</v>
      </c>
      <c r="G121" s="67">
        <v>79</v>
      </c>
      <c r="H121" s="67">
        <v>129</v>
      </c>
      <c r="I121" s="67">
        <v>120</v>
      </c>
      <c r="J121" s="67">
        <v>32</v>
      </c>
      <c r="K121" s="67">
        <v>394</v>
      </c>
      <c r="L121" s="67">
        <v>3568</v>
      </c>
      <c r="M121" s="67">
        <v>0</v>
      </c>
      <c r="N121" s="67">
        <v>37</v>
      </c>
      <c r="O121" s="67">
        <v>3097</v>
      </c>
      <c r="P121" s="67">
        <v>15064</v>
      </c>
      <c r="Q121" s="67">
        <v>17</v>
      </c>
      <c r="R121" s="67">
        <v>30</v>
      </c>
      <c r="S121" s="67">
        <v>18</v>
      </c>
      <c r="T121" s="67">
        <v>630</v>
      </c>
      <c r="U121" s="67">
        <v>85</v>
      </c>
      <c r="V121" s="67">
        <v>277</v>
      </c>
      <c r="W121" s="67">
        <v>16</v>
      </c>
      <c r="X121" s="67">
        <v>364</v>
      </c>
      <c r="Y121" s="67">
        <v>19</v>
      </c>
      <c r="Z121" s="67">
        <v>7</v>
      </c>
      <c r="AA121" s="67">
        <v>408</v>
      </c>
      <c r="AB121" s="67">
        <v>4588</v>
      </c>
      <c r="AC121" s="67">
        <v>1849</v>
      </c>
      <c r="AD121" s="67">
        <v>1445</v>
      </c>
      <c r="AE121" s="67">
        <v>14</v>
      </c>
      <c r="AF121" s="67">
        <v>3</v>
      </c>
      <c r="AG121" s="67">
        <v>564</v>
      </c>
      <c r="AH121" s="67">
        <v>37</v>
      </c>
      <c r="AI121" s="67">
        <v>10891</v>
      </c>
      <c r="AJ121" s="67">
        <v>0</v>
      </c>
      <c r="AK121" s="67">
        <v>791</v>
      </c>
      <c r="AL121" s="67">
        <v>979</v>
      </c>
      <c r="AM121" s="67">
        <v>146</v>
      </c>
      <c r="AN121" s="67">
        <v>0</v>
      </c>
      <c r="AO121" s="67">
        <v>68</v>
      </c>
      <c r="AP121" s="67">
        <v>686</v>
      </c>
      <c r="AQ121" s="67">
        <v>12</v>
      </c>
      <c r="AR121" s="67">
        <v>219</v>
      </c>
      <c r="AS121" s="67">
        <v>538</v>
      </c>
      <c r="AT121" s="67">
        <v>488</v>
      </c>
      <c r="AU121" s="67">
        <v>9437</v>
      </c>
      <c r="AV121" s="67">
        <v>394</v>
      </c>
      <c r="AW121" s="67">
        <v>1059</v>
      </c>
      <c r="AX121" s="67">
        <v>144</v>
      </c>
      <c r="AY121" s="67">
        <v>1690</v>
      </c>
      <c r="AZ121" s="67">
        <v>319</v>
      </c>
      <c r="BA121" s="67">
        <v>517</v>
      </c>
      <c r="BB121" s="67">
        <v>456</v>
      </c>
      <c r="BC121" s="67">
        <v>99</v>
      </c>
      <c r="BD121" s="67">
        <v>18</v>
      </c>
      <c r="BE121" s="67">
        <v>3</v>
      </c>
      <c r="BF121" s="67">
        <v>28</v>
      </c>
      <c r="BG121" s="67">
        <v>72</v>
      </c>
      <c r="BH121" s="67">
        <v>30</v>
      </c>
      <c r="BI121" s="67">
        <v>134</v>
      </c>
      <c r="BJ121" s="67">
        <v>0</v>
      </c>
      <c r="BK121" s="67">
        <v>0</v>
      </c>
      <c r="BL121" s="67">
        <v>22</v>
      </c>
      <c r="BM121" s="67">
        <v>11</v>
      </c>
      <c r="BN121" s="67">
        <v>194</v>
      </c>
      <c r="BO121" s="67">
        <v>0</v>
      </c>
      <c r="BP121" s="67">
        <v>34</v>
      </c>
      <c r="BQ121" s="67">
        <v>192</v>
      </c>
      <c r="BR121" s="67">
        <v>9</v>
      </c>
      <c r="BS121" s="67">
        <v>57</v>
      </c>
      <c r="BT121" s="67">
        <v>50</v>
      </c>
      <c r="BU121" s="67">
        <v>85</v>
      </c>
      <c r="BV121" s="67">
        <v>6</v>
      </c>
      <c r="BW121" s="67">
        <v>1073</v>
      </c>
      <c r="BX121" s="67">
        <v>8508</v>
      </c>
      <c r="BY121" s="67">
        <v>178</v>
      </c>
      <c r="BZ121" s="67">
        <v>17856</v>
      </c>
      <c r="CA121" s="67">
        <v>54</v>
      </c>
      <c r="CB121" s="67">
        <v>274</v>
      </c>
      <c r="CC121" s="67">
        <v>9</v>
      </c>
      <c r="CD121" s="67">
        <v>91745</v>
      </c>
    </row>
    <row r="122" spans="1:82" x14ac:dyDescent="0.25">
      <c r="A122" s="56">
        <v>119</v>
      </c>
      <c r="B122" s="66" t="s">
        <v>345</v>
      </c>
      <c r="C122" s="67">
        <v>5</v>
      </c>
      <c r="D122" s="67">
        <v>0</v>
      </c>
      <c r="E122" s="67">
        <v>42</v>
      </c>
      <c r="F122" s="67">
        <v>41</v>
      </c>
      <c r="G122" s="67">
        <v>18</v>
      </c>
      <c r="H122" s="67">
        <v>27</v>
      </c>
      <c r="I122" s="67">
        <v>31</v>
      </c>
      <c r="J122" s="67">
        <v>3</v>
      </c>
      <c r="K122" s="67">
        <v>23</v>
      </c>
      <c r="L122" s="67">
        <v>23</v>
      </c>
      <c r="M122" s="67">
        <v>6</v>
      </c>
      <c r="N122" s="67">
        <v>9</v>
      </c>
      <c r="O122" s="67">
        <v>46</v>
      </c>
      <c r="P122" s="67">
        <v>99</v>
      </c>
      <c r="Q122" s="67">
        <v>0</v>
      </c>
      <c r="R122" s="67">
        <v>0</v>
      </c>
      <c r="S122" s="67">
        <v>0</v>
      </c>
      <c r="T122" s="67">
        <v>37</v>
      </c>
      <c r="U122" s="67">
        <v>28</v>
      </c>
      <c r="V122" s="67">
        <v>101</v>
      </c>
      <c r="W122" s="67">
        <v>0</v>
      </c>
      <c r="X122" s="67">
        <v>25</v>
      </c>
      <c r="Y122" s="67">
        <v>3</v>
      </c>
      <c r="Z122" s="67">
        <v>9</v>
      </c>
      <c r="AA122" s="67">
        <v>35</v>
      </c>
      <c r="AB122" s="67">
        <v>26</v>
      </c>
      <c r="AC122" s="67">
        <v>81</v>
      </c>
      <c r="AD122" s="67">
        <v>23</v>
      </c>
      <c r="AE122" s="67">
        <v>11</v>
      </c>
      <c r="AF122" s="67">
        <v>3</v>
      </c>
      <c r="AG122" s="67">
        <v>26</v>
      </c>
      <c r="AH122" s="67">
        <v>0</v>
      </c>
      <c r="AI122" s="67">
        <v>23</v>
      </c>
      <c r="AJ122" s="67">
        <v>4</v>
      </c>
      <c r="AK122" s="67">
        <v>40</v>
      </c>
      <c r="AL122" s="67">
        <v>53</v>
      </c>
      <c r="AM122" s="67">
        <v>49</v>
      </c>
      <c r="AN122" s="67">
        <v>4</v>
      </c>
      <c r="AO122" s="67">
        <v>8</v>
      </c>
      <c r="AP122" s="67">
        <v>18</v>
      </c>
      <c r="AQ122" s="67">
        <v>0</v>
      </c>
      <c r="AR122" s="67">
        <v>16</v>
      </c>
      <c r="AS122" s="67">
        <v>47</v>
      </c>
      <c r="AT122" s="67">
        <v>36</v>
      </c>
      <c r="AU122" s="67">
        <v>32</v>
      </c>
      <c r="AV122" s="67">
        <v>3</v>
      </c>
      <c r="AW122" s="67">
        <v>21</v>
      </c>
      <c r="AX122" s="67">
        <v>13</v>
      </c>
      <c r="AY122" s="67">
        <v>39</v>
      </c>
      <c r="AZ122" s="67">
        <v>27</v>
      </c>
      <c r="BA122" s="67">
        <v>13</v>
      </c>
      <c r="BB122" s="67">
        <v>57</v>
      </c>
      <c r="BC122" s="67">
        <v>65</v>
      </c>
      <c r="BD122" s="67">
        <v>18</v>
      </c>
      <c r="BE122" s="67">
        <v>6</v>
      </c>
      <c r="BF122" s="67">
        <v>3</v>
      </c>
      <c r="BG122" s="67">
        <v>18</v>
      </c>
      <c r="BH122" s="67">
        <v>0</v>
      </c>
      <c r="BI122" s="67">
        <v>51</v>
      </c>
      <c r="BJ122" s="67">
        <v>4</v>
      </c>
      <c r="BK122" s="67">
        <v>0</v>
      </c>
      <c r="BL122" s="67">
        <v>18</v>
      </c>
      <c r="BM122" s="67">
        <v>0</v>
      </c>
      <c r="BN122" s="67">
        <v>12</v>
      </c>
      <c r="BO122" s="67">
        <v>7</v>
      </c>
      <c r="BP122" s="67">
        <v>7</v>
      </c>
      <c r="BQ122" s="67">
        <v>0</v>
      </c>
      <c r="BR122" s="67">
        <v>0</v>
      </c>
      <c r="BS122" s="67">
        <v>0</v>
      </c>
      <c r="BT122" s="67">
        <v>0</v>
      </c>
      <c r="BU122" s="67">
        <v>8</v>
      </c>
      <c r="BV122" s="67">
        <v>0</v>
      </c>
      <c r="BW122" s="67">
        <v>38</v>
      </c>
      <c r="BX122" s="67">
        <v>40</v>
      </c>
      <c r="BY122" s="67">
        <v>10</v>
      </c>
      <c r="BZ122" s="67">
        <v>76</v>
      </c>
      <c r="CA122" s="67">
        <v>35</v>
      </c>
      <c r="CB122" s="67">
        <v>121</v>
      </c>
      <c r="CC122" s="67">
        <v>0</v>
      </c>
      <c r="CD122" s="67">
        <v>1851</v>
      </c>
    </row>
    <row r="123" spans="1:82" x14ac:dyDescent="0.25">
      <c r="A123" s="56">
        <v>120</v>
      </c>
      <c r="B123" s="66" t="s">
        <v>335</v>
      </c>
      <c r="C123" s="67">
        <v>0</v>
      </c>
      <c r="D123" s="67">
        <v>0</v>
      </c>
      <c r="E123" s="67">
        <v>0</v>
      </c>
      <c r="F123" s="67">
        <v>6</v>
      </c>
      <c r="G123" s="67">
        <v>0</v>
      </c>
      <c r="H123" s="67">
        <v>0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4</v>
      </c>
      <c r="U123" s="67">
        <v>0</v>
      </c>
      <c r="V123" s="67">
        <v>0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3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6</v>
      </c>
      <c r="AJ123" s="67">
        <v>0</v>
      </c>
      <c r="AK123" s="67">
        <v>3</v>
      </c>
      <c r="AL123" s="67">
        <v>0</v>
      </c>
      <c r="AM123" s="67">
        <v>0</v>
      </c>
      <c r="AN123" s="67">
        <v>0</v>
      </c>
      <c r="AO123" s="67">
        <v>0</v>
      </c>
      <c r="AP123" s="67">
        <v>8</v>
      </c>
      <c r="AQ123" s="67">
        <v>0</v>
      </c>
      <c r="AR123" s="67">
        <v>0</v>
      </c>
      <c r="AS123" s="67">
        <v>0</v>
      </c>
      <c r="AT123" s="67">
        <v>0</v>
      </c>
      <c r="AU123" s="67">
        <v>7</v>
      </c>
      <c r="AV123" s="67">
        <v>5</v>
      </c>
      <c r="AW123" s="67">
        <v>0</v>
      </c>
      <c r="AX123" s="67">
        <v>0</v>
      </c>
      <c r="AY123" s="67">
        <v>4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>
        <v>0</v>
      </c>
      <c r="BK123" s="67">
        <v>0</v>
      </c>
      <c r="BL123" s="67">
        <v>0</v>
      </c>
      <c r="BM123" s="67">
        <v>0</v>
      </c>
      <c r="BN123" s="67">
        <v>0</v>
      </c>
      <c r="BO123" s="67">
        <v>0</v>
      </c>
      <c r="BP123" s="67">
        <v>0</v>
      </c>
      <c r="BQ123" s="67">
        <v>0</v>
      </c>
      <c r="BR123" s="67">
        <v>0</v>
      </c>
      <c r="BS123" s="67">
        <v>0</v>
      </c>
      <c r="BT123" s="67">
        <v>0</v>
      </c>
      <c r="BU123" s="67">
        <v>0</v>
      </c>
      <c r="BV123" s="67">
        <v>0</v>
      </c>
      <c r="BW123" s="67">
        <v>14</v>
      </c>
      <c r="BX123" s="67">
        <v>4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62</v>
      </c>
    </row>
    <row r="124" spans="1:82" x14ac:dyDescent="0.25">
      <c r="A124" s="56">
        <v>121</v>
      </c>
      <c r="B124" s="66" t="s">
        <v>262</v>
      </c>
      <c r="C124" s="67">
        <v>0</v>
      </c>
      <c r="D124" s="67">
        <v>0</v>
      </c>
      <c r="E124" s="67">
        <v>48</v>
      </c>
      <c r="F124" s="67">
        <v>96</v>
      </c>
      <c r="G124" s="67">
        <v>6</v>
      </c>
      <c r="H124" s="67">
        <v>6</v>
      </c>
      <c r="I124" s="67">
        <v>11</v>
      </c>
      <c r="J124" s="67">
        <v>13</v>
      </c>
      <c r="K124" s="67">
        <v>52</v>
      </c>
      <c r="L124" s="67">
        <v>175</v>
      </c>
      <c r="M124" s="67">
        <v>0</v>
      </c>
      <c r="N124" s="67">
        <v>3</v>
      </c>
      <c r="O124" s="67">
        <v>59</v>
      </c>
      <c r="P124" s="67">
        <v>597</v>
      </c>
      <c r="Q124" s="67">
        <v>0</v>
      </c>
      <c r="R124" s="67">
        <v>0</v>
      </c>
      <c r="S124" s="67">
        <v>6</v>
      </c>
      <c r="T124" s="67">
        <v>44</v>
      </c>
      <c r="U124" s="67">
        <v>0</v>
      </c>
      <c r="V124" s="67">
        <v>101</v>
      </c>
      <c r="W124" s="67">
        <v>0</v>
      </c>
      <c r="X124" s="67">
        <v>40</v>
      </c>
      <c r="Y124" s="67">
        <v>3</v>
      </c>
      <c r="Z124" s="67">
        <v>3</v>
      </c>
      <c r="AA124" s="67">
        <v>32</v>
      </c>
      <c r="AB124" s="67">
        <v>116</v>
      </c>
      <c r="AC124" s="67">
        <v>83</v>
      </c>
      <c r="AD124" s="67">
        <v>64</v>
      </c>
      <c r="AE124" s="67">
        <v>0</v>
      </c>
      <c r="AF124" s="67">
        <v>0</v>
      </c>
      <c r="AG124" s="67">
        <v>5</v>
      </c>
      <c r="AH124" s="67">
        <v>5</v>
      </c>
      <c r="AI124" s="67">
        <v>941</v>
      </c>
      <c r="AJ124" s="67">
        <v>0</v>
      </c>
      <c r="AK124" s="67">
        <v>39</v>
      </c>
      <c r="AL124" s="67">
        <v>89</v>
      </c>
      <c r="AM124" s="67">
        <v>11</v>
      </c>
      <c r="AN124" s="67">
        <v>0</v>
      </c>
      <c r="AO124" s="67">
        <v>4</v>
      </c>
      <c r="AP124" s="67">
        <v>61</v>
      </c>
      <c r="AQ124" s="67">
        <v>0</v>
      </c>
      <c r="AR124" s="67">
        <v>33</v>
      </c>
      <c r="AS124" s="67">
        <v>47</v>
      </c>
      <c r="AT124" s="67">
        <v>54</v>
      </c>
      <c r="AU124" s="67">
        <v>344</v>
      </c>
      <c r="AV124" s="67">
        <v>20</v>
      </c>
      <c r="AW124" s="67">
        <v>0</v>
      </c>
      <c r="AX124" s="67">
        <v>0</v>
      </c>
      <c r="AY124" s="67">
        <v>124</v>
      </c>
      <c r="AZ124" s="67">
        <v>65</v>
      </c>
      <c r="BA124" s="67">
        <v>0</v>
      </c>
      <c r="BB124" s="67">
        <v>115</v>
      </c>
      <c r="BC124" s="67">
        <v>7</v>
      </c>
      <c r="BD124" s="67">
        <v>0</v>
      </c>
      <c r="BE124" s="67">
        <v>5</v>
      </c>
      <c r="BF124" s="67">
        <v>0</v>
      </c>
      <c r="BG124" s="67">
        <v>20</v>
      </c>
      <c r="BH124" s="67">
        <v>5</v>
      </c>
      <c r="BI124" s="67">
        <v>13</v>
      </c>
      <c r="BJ124" s="67">
        <v>0</v>
      </c>
      <c r="BK124" s="67">
        <v>0</v>
      </c>
      <c r="BL124" s="67">
        <v>6</v>
      </c>
      <c r="BM124" s="67">
        <v>0</v>
      </c>
      <c r="BN124" s="67">
        <v>19</v>
      </c>
      <c r="BO124" s="67">
        <v>0</v>
      </c>
      <c r="BP124" s="67">
        <v>0</v>
      </c>
      <c r="BQ124" s="67">
        <v>3</v>
      </c>
      <c r="BR124" s="67">
        <v>0</v>
      </c>
      <c r="BS124" s="67">
        <v>0</v>
      </c>
      <c r="BT124" s="67">
        <v>5</v>
      </c>
      <c r="BU124" s="67">
        <v>0</v>
      </c>
      <c r="BV124" s="67">
        <v>0</v>
      </c>
      <c r="BW124" s="67">
        <v>88</v>
      </c>
      <c r="BX124" s="67">
        <v>497</v>
      </c>
      <c r="BY124" s="67">
        <v>0</v>
      </c>
      <c r="BZ124" s="67">
        <v>188</v>
      </c>
      <c r="CA124" s="67">
        <v>10</v>
      </c>
      <c r="CB124" s="67">
        <v>4</v>
      </c>
      <c r="CC124" s="67">
        <v>0</v>
      </c>
      <c r="CD124" s="67">
        <v>4380</v>
      </c>
    </row>
    <row r="125" spans="1:82" x14ac:dyDescent="0.25">
      <c r="A125" s="56">
        <v>122</v>
      </c>
      <c r="B125" s="66" t="s">
        <v>249</v>
      </c>
      <c r="C125" s="67">
        <v>0</v>
      </c>
      <c r="D125" s="67">
        <v>0</v>
      </c>
      <c r="E125" s="67">
        <v>38</v>
      </c>
      <c r="F125" s="67">
        <v>87</v>
      </c>
      <c r="G125" s="67">
        <v>0</v>
      </c>
      <c r="H125" s="67">
        <v>0</v>
      </c>
      <c r="I125" s="67">
        <v>0</v>
      </c>
      <c r="J125" s="67">
        <v>0</v>
      </c>
      <c r="K125" s="67">
        <v>7</v>
      </c>
      <c r="L125" s="67">
        <v>114</v>
      </c>
      <c r="M125" s="67">
        <v>0</v>
      </c>
      <c r="N125" s="67">
        <v>7</v>
      </c>
      <c r="O125" s="67">
        <v>26</v>
      </c>
      <c r="P125" s="67">
        <v>705</v>
      </c>
      <c r="Q125" s="67">
        <v>0</v>
      </c>
      <c r="R125" s="67">
        <v>0</v>
      </c>
      <c r="S125" s="67">
        <v>0</v>
      </c>
      <c r="T125" s="67">
        <v>7</v>
      </c>
      <c r="U125" s="67">
        <v>0</v>
      </c>
      <c r="V125" s="67">
        <v>159</v>
      </c>
      <c r="W125" s="67">
        <v>0</v>
      </c>
      <c r="X125" s="67">
        <v>17</v>
      </c>
      <c r="Y125" s="67">
        <v>0</v>
      </c>
      <c r="Z125" s="67">
        <v>0</v>
      </c>
      <c r="AA125" s="67">
        <v>132</v>
      </c>
      <c r="AB125" s="67">
        <v>98</v>
      </c>
      <c r="AC125" s="67">
        <v>62</v>
      </c>
      <c r="AD125" s="67">
        <v>154</v>
      </c>
      <c r="AE125" s="67">
        <v>0</v>
      </c>
      <c r="AF125" s="67">
        <v>0</v>
      </c>
      <c r="AG125" s="67">
        <v>0</v>
      </c>
      <c r="AH125" s="67">
        <v>5</v>
      </c>
      <c r="AI125" s="67">
        <v>340</v>
      </c>
      <c r="AJ125" s="67">
        <v>0</v>
      </c>
      <c r="AK125" s="67">
        <v>52</v>
      </c>
      <c r="AL125" s="67">
        <v>70</v>
      </c>
      <c r="AM125" s="67">
        <v>14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48</v>
      </c>
      <c r="AT125" s="67">
        <v>0</v>
      </c>
      <c r="AU125" s="67">
        <v>88</v>
      </c>
      <c r="AV125" s="67">
        <v>17</v>
      </c>
      <c r="AW125" s="67">
        <v>0</v>
      </c>
      <c r="AX125" s="67">
        <v>11</v>
      </c>
      <c r="AY125" s="67">
        <v>45</v>
      </c>
      <c r="AZ125" s="67">
        <v>13</v>
      </c>
      <c r="BA125" s="67">
        <v>4</v>
      </c>
      <c r="BB125" s="67">
        <v>35</v>
      </c>
      <c r="BC125" s="67">
        <v>4</v>
      </c>
      <c r="BD125" s="67">
        <v>0</v>
      </c>
      <c r="BE125" s="67">
        <v>0</v>
      </c>
      <c r="BF125" s="67">
        <v>3</v>
      </c>
      <c r="BG125" s="67">
        <v>5</v>
      </c>
      <c r="BH125" s="67">
        <v>6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3</v>
      </c>
      <c r="BV125" s="67">
        <v>0</v>
      </c>
      <c r="BW125" s="67">
        <v>34</v>
      </c>
      <c r="BX125" s="67">
        <v>597</v>
      </c>
      <c r="BY125" s="67">
        <v>10</v>
      </c>
      <c r="BZ125" s="67">
        <v>177</v>
      </c>
      <c r="CA125" s="67">
        <v>0</v>
      </c>
      <c r="CB125" s="67">
        <v>41</v>
      </c>
      <c r="CC125" s="67">
        <v>0</v>
      </c>
      <c r="CD125" s="67">
        <v>3235</v>
      </c>
    </row>
    <row r="126" spans="1:82" x14ac:dyDescent="0.25">
      <c r="A126" s="56">
        <v>123</v>
      </c>
      <c r="B126" s="66" t="s">
        <v>330</v>
      </c>
      <c r="C126" s="67">
        <v>6</v>
      </c>
      <c r="D126" s="67">
        <v>0</v>
      </c>
      <c r="E126" s="67">
        <v>11</v>
      </c>
      <c r="F126" s="67">
        <v>40</v>
      </c>
      <c r="G126" s="67">
        <v>5</v>
      </c>
      <c r="H126" s="67">
        <v>8</v>
      </c>
      <c r="I126" s="67">
        <v>24</v>
      </c>
      <c r="J126" s="67">
        <v>0</v>
      </c>
      <c r="K126" s="67">
        <v>70</v>
      </c>
      <c r="L126" s="67">
        <v>66</v>
      </c>
      <c r="M126" s="67">
        <v>0</v>
      </c>
      <c r="N126" s="67">
        <v>3</v>
      </c>
      <c r="O126" s="67">
        <v>4</v>
      </c>
      <c r="P126" s="67">
        <v>47</v>
      </c>
      <c r="Q126" s="67">
        <v>0</v>
      </c>
      <c r="R126" s="67">
        <v>8</v>
      </c>
      <c r="S126" s="67">
        <v>0</v>
      </c>
      <c r="T126" s="67">
        <v>69</v>
      </c>
      <c r="U126" s="67">
        <v>9</v>
      </c>
      <c r="V126" s="67">
        <v>20</v>
      </c>
      <c r="W126" s="67">
        <v>0</v>
      </c>
      <c r="X126" s="67">
        <v>58</v>
      </c>
      <c r="Y126" s="67">
        <v>3</v>
      </c>
      <c r="Z126" s="67">
        <v>0</v>
      </c>
      <c r="AA126" s="67">
        <v>14</v>
      </c>
      <c r="AB126" s="67">
        <v>68</v>
      </c>
      <c r="AC126" s="67">
        <v>42</v>
      </c>
      <c r="AD126" s="67">
        <v>13</v>
      </c>
      <c r="AE126" s="67">
        <v>0</v>
      </c>
      <c r="AF126" s="67">
        <v>0</v>
      </c>
      <c r="AG126" s="67">
        <v>15</v>
      </c>
      <c r="AH126" s="67">
        <v>4</v>
      </c>
      <c r="AI126" s="67">
        <v>19</v>
      </c>
      <c r="AJ126" s="67">
        <v>3</v>
      </c>
      <c r="AK126" s="67">
        <v>13</v>
      </c>
      <c r="AL126" s="67">
        <v>77</v>
      </c>
      <c r="AM126" s="67">
        <v>10</v>
      </c>
      <c r="AN126" s="67">
        <v>5</v>
      </c>
      <c r="AO126" s="67">
        <v>8</v>
      </c>
      <c r="AP126" s="67">
        <v>80</v>
      </c>
      <c r="AQ126" s="67">
        <v>0</v>
      </c>
      <c r="AR126" s="67">
        <v>37</v>
      </c>
      <c r="AS126" s="67">
        <v>32</v>
      </c>
      <c r="AT126" s="67">
        <v>135</v>
      </c>
      <c r="AU126" s="67">
        <v>19</v>
      </c>
      <c r="AV126" s="67">
        <v>5</v>
      </c>
      <c r="AW126" s="67">
        <v>3</v>
      </c>
      <c r="AX126" s="67">
        <v>4</v>
      </c>
      <c r="AY126" s="67">
        <v>137</v>
      </c>
      <c r="AZ126" s="67">
        <v>30</v>
      </c>
      <c r="BA126" s="67">
        <v>3</v>
      </c>
      <c r="BB126" s="67">
        <v>45</v>
      </c>
      <c r="BC126" s="67">
        <v>19</v>
      </c>
      <c r="BD126" s="67">
        <v>5</v>
      </c>
      <c r="BE126" s="67">
        <v>0</v>
      </c>
      <c r="BF126" s="67">
        <v>0</v>
      </c>
      <c r="BG126" s="67">
        <v>17</v>
      </c>
      <c r="BH126" s="67">
        <v>3</v>
      </c>
      <c r="BI126" s="67">
        <v>27</v>
      </c>
      <c r="BJ126" s="67">
        <v>0</v>
      </c>
      <c r="BK126" s="67">
        <v>0</v>
      </c>
      <c r="BL126" s="67">
        <v>10</v>
      </c>
      <c r="BM126" s="67">
        <v>5</v>
      </c>
      <c r="BN126" s="67">
        <v>45</v>
      </c>
      <c r="BO126" s="67">
        <v>12</v>
      </c>
      <c r="BP126" s="67">
        <v>3</v>
      </c>
      <c r="BQ126" s="67">
        <v>0</v>
      </c>
      <c r="BR126" s="67">
        <v>0</v>
      </c>
      <c r="BS126" s="67">
        <v>4</v>
      </c>
      <c r="BT126" s="67">
        <v>4</v>
      </c>
      <c r="BU126" s="67">
        <v>3</v>
      </c>
      <c r="BV126" s="67">
        <v>0</v>
      </c>
      <c r="BW126" s="67">
        <v>107</v>
      </c>
      <c r="BX126" s="67">
        <v>38</v>
      </c>
      <c r="BY126" s="67">
        <v>3</v>
      </c>
      <c r="BZ126" s="67">
        <v>46</v>
      </c>
      <c r="CA126" s="67">
        <v>33</v>
      </c>
      <c r="CB126" s="67">
        <v>26</v>
      </c>
      <c r="CC126" s="67">
        <v>0</v>
      </c>
      <c r="CD126" s="67">
        <v>1673</v>
      </c>
    </row>
    <row r="127" spans="1:82" x14ac:dyDescent="0.25">
      <c r="A127" s="56">
        <v>124</v>
      </c>
      <c r="B127" s="66" t="s">
        <v>324</v>
      </c>
      <c r="C127" s="67">
        <v>0</v>
      </c>
      <c r="D127" s="67">
        <v>0</v>
      </c>
      <c r="E127" s="67">
        <v>0</v>
      </c>
      <c r="F127" s="67">
        <v>0</v>
      </c>
      <c r="G127" s="67">
        <v>0</v>
      </c>
      <c r="H127" s="67">
        <v>0</v>
      </c>
      <c r="I127" s="67">
        <v>8</v>
      </c>
      <c r="J127" s="67">
        <v>0</v>
      </c>
      <c r="K127" s="67">
        <v>4</v>
      </c>
      <c r="L127" s="67">
        <v>0</v>
      </c>
      <c r="M127" s="67">
        <v>0</v>
      </c>
      <c r="N127" s="67">
        <v>0</v>
      </c>
      <c r="O127" s="67">
        <v>0</v>
      </c>
      <c r="P127" s="67">
        <v>3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9</v>
      </c>
      <c r="W127" s="67">
        <v>0</v>
      </c>
      <c r="X127" s="67">
        <v>16</v>
      </c>
      <c r="Y127" s="67">
        <v>0</v>
      </c>
      <c r="Z127" s="67">
        <v>0</v>
      </c>
      <c r="AA127" s="67">
        <v>3</v>
      </c>
      <c r="AB127" s="67">
        <v>0</v>
      </c>
      <c r="AC127" s="67">
        <v>0</v>
      </c>
      <c r="AD127" s="67">
        <v>0</v>
      </c>
      <c r="AE127" s="67">
        <v>0</v>
      </c>
      <c r="AF127" s="67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6</v>
      </c>
      <c r="AL127" s="67">
        <v>65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4</v>
      </c>
      <c r="AS127" s="67">
        <v>15</v>
      </c>
      <c r="AT127" s="67">
        <v>3</v>
      </c>
      <c r="AU127" s="67">
        <v>0</v>
      </c>
      <c r="AV127" s="67">
        <v>0</v>
      </c>
      <c r="AW127" s="67">
        <v>0</v>
      </c>
      <c r="AX127" s="67">
        <v>0</v>
      </c>
      <c r="AY127" s="67">
        <v>5</v>
      </c>
      <c r="AZ127" s="67">
        <v>0</v>
      </c>
      <c r="BA127" s="67">
        <v>0</v>
      </c>
      <c r="BB127" s="67">
        <v>7</v>
      </c>
      <c r="BC127" s="67">
        <v>7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>
        <v>0</v>
      </c>
      <c r="BK127" s="67">
        <v>0</v>
      </c>
      <c r="BL127" s="67">
        <v>5</v>
      </c>
      <c r="BM127" s="67">
        <v>0</v>
      </c>
      <c r="BN127" s="67">
        <v>0</v>
      </c>
      <c r="BO127" s="67">
        <v>0</v>
      </c>
      <c r="BP127" s="67">
        <v>0</v>
      </c>
      <c r="BQ127" s="67">
        <v>0</v>
      </c>
      <c r="BR127" s="67">
        <v>0</v>
      </c>
      <c r="BS127" s="67">
        <v>0</v>
      </c>
      <c r="BT127" s="67">
        <v>0</v>
      </c>
      <c r="BU127" s="67">
        <v>0</v>
      </c>
      <c r="BV127" s="67">
        <v>0</v>
      </c>
      <c r="BW127" s="67">
        <v>9</v>
      </c>
      <c r="BX127" s="67">
        <v>0</v>
      </c>
      <c r="BY127" s="67">
        <v>0</v>
      </c>
      <c r="BZ127" s="67">
        <v>0</v>
      </c>
      <c r="CA127" s="67">
        <v>3</v>
      </c>
      <c r="CB127" s="67">
        <v>12</v>
      </c>
      <c r="CC127" s="67">
        <v>0</v>
      </c>
      <c r="CD127" s="67">
        <v>201</v>
      </c>
    </row>
    <row r="128" spans="1:82" x14ac:dyDescent="0.25">
      <c r="A128" s="56">
        <v>125</v>
      </c>
      <c r="B128" s="66" t="s">
        <v>336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0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0</v>
      </c>
      <c r="X128" s="67">
        <v>0</v>
      </c>
      <c r="Y128" s="67">
        <v>0</v>
      </c>
      <c r="Z128" s="67">
        <v>0</v>
      </c>
      <c r="AA128" s="67">
        <v>0</v>
      </c>
      <c r="AB128" s="67">
        <v>4</v>
      </c>
      <c r="AC128" s="67">
        <v>0</v>
      </c>
      <c r="AD128" s="67">
        <v>0</v>
      </c>
      <c r="AE128" s="67">
        <v>0</v>
      </c>
      <c r="AF128" s="67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0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6</v>
      </c>
      <c r="AZ128" s="67">
        <v>0</v>
      </c>
      <c r="BA128" s="67">
        <v>0</v>
      </c>
      <c r="BB128" s="67">
        <v>4</v>
      </c>
      <c r="BC128" s="67">
        <v>0</v>
      </c>
      <c r="BD128" s="67">
        <v>0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12</v>
      </c>
    </row>
    <row r="129" spans="1:82" x14ac:dyDescent="0.25">
      <c r="A129" s="56">
        <v>126</v>
      </c>
      <c r="B129" s="66" t="s">
        <v>371</v>
      </c>
      <c r="C129" s="67">
        <v>14</v>
      </c>
      <c r="D129" s="67">
        <v>8</v>
      </c>
      <c r="E129" s="67">
        <v>113</v>
      </c>
      <c r="F129" s="67">
        <v>98</v>
      </c>
      <c r="G129" s="67">
        <v>34</v>
      </c>
      <c r="H129" s="67">
        <v>113</v>
      </c>
      <c r="I129" s="67">
        <v>39</v>
      </c>
      <c r="J129" s="67">
        <v>24</v>
      </c>
      <c r="K129" s="67">
        <v>90</v>
      </c>
      <c r="L129" s="67">
        <v>559</v>
      </c>
      <c r="M129" s="67">
        <v>7</v>
      </c>
      <c r="N129" s="67">
        <v>38</v>
      </c>
      <c r="O129" s="67">
        <v>363</v>
      </c>
      <c r="P129" s="67">
        <v>1716</v>
      </c>
      <c r="Q129" s="67">
        <v>13</v>
      </c>
      <c r="R129" s="67">
        <v>10</v>
      </c>
      <c r="S129" s="67">
        <v>5</v>
      </c>
      <c r="T129" s="67">
        <v>63</v>
      </c>
      <c r="U129" s="67">
        <v>44</v>
      </c>
      <c r="V129" s="67">
        <v>441</v>
      </c>
      <c r="W129" s="67">
        <v>6</v>
      </c>
      <c r="X129" s="67">
        <v>67</v>
      </c>
      <c r="Y129" s="67">
        <v>23</v>
      </c>
      <c r="Z129" s="67">
        <v>8</v>
      </c>
      <c r="AA129" s="67">
        <v>133</v>
      </c>
      <c r="AB129" s="67">
        <v>268</v>
      </c>
      <c r="AC129" s="67">
        <v>266</v>
      </c>
      <c r="AD129" s="67">
        <v>129</v>
      </c>
      <c r="AE129" s="67">
        <v>7</v>
      </c>
      <c r="AF129" s="67">
        <v>4</v>
      </c>
      <c r="AG129" s="67">
        <v>84</v>
      </c>
      <c r="AH129" s="67">
        <v>21</v>
      </c>
      <c r="AI129" s="67">
        <v>942</v>
      </c>
      <c r="AJ129" s="67">
        <v>9</v>
      </c>
      <c r="AK129" s="67">
        <v>200</v>
      </c>
      <c r="AL129" s="67">
        <v>526</v>
      </c>
      <c r="AM129" s="67">
        <v>166</v>
      </c>
      <c r="AN129" s="67">
        <v>9</v>
      </c>
      <c r="AO129" s="67">
        <v>48</v>
      </c>
      <c r="AP129" s="67">
        <v>106</v>
      </c>
      <c r="AQ129" s="67">
        <v>3</v>
      </c>
      <c r="AR129" s="67">
        <v>65</v>
      </c>
      <c r="AS129" s="67">
        <v>238</v>
      </c>
      <c r="AT129" s="67">
        <v>93</v>
      </c>
      <c r="AU129" s="67">
        <v>751</v>
      </c>
      <c r="AV129" s="67">
        <v>98</v>
      </c>
      <c r="AW129" s="67">
        <v>96</v>
      </c>
      <c r="AX129" s="67">
        <v>12</v>
      </c>
      <c r="AY129" s="67">
        <v>165</v>
      </c>
      <c r="AZ129" s="67">
        <v>55</v>
      </c>
      <c r="BA129" s="67">
        <v>53</v>
      </c>
      <c r="BB129" s="67">
        <v>97</v>
      </c>
      <c r="BC129" s="67">
        <v>304</v>
      </c>
      <c r="BD129" s="67">
        <v>6</v>
      </c>
      <c r="BE129" s="67">
        <v>15</v>
      </c>
      <c r="BF129" s="67">
        <v>11</v>
      </c>
      <c r="BG129" s="67">
        <v>39</v>
      </c>
      <c r="BH129" s="67">
        <v>10</v>
      </c>
      <c r="BI129" s="67">
        <v>27</v>
      </c>
      <c r="BJ129" s="67">
        <v>8</v>
      </c>
      <c r="BK129" s="67">
        <v>0</v>
      </c>
      <c r="BL129" s="67">
        <v>46</v>
      </c>
      <c r="BM129" s="67">
        <v>3</v>
      </c>
      <c r="BN129" s="67">
        <v>28</v>
      </c>
      <c r="BO129" s="67">
        <v>16</v>
      </c>
      <c r="BP129" s="67">
        <v>13</v>
      </c>
      <c r="BQ129" s="67">
        <v>44</v>
      </c>
      <c r="BR129" s="67">
        <v>8</v>
      </c>
      <c r="BS129" s="67">
        <v>25</v>
      </c>
      <c r="BT129" s="67">
        <v>22</v>
      </c>
      <c r="BU129" s="67">
        <v>64</v>
      </c>
      <c r="BV129" s="67">
        <v>0</v>
      </c>
      <c r="BW129" s="67">
        <v>192</v>
      </c>
      <c r="BX129" s="67">
        <v>405</v>
      </c>
      <c r="BY129" s="67">
        <v>44</v>
      </c>
      <c r="BZ129" s="67">
        <v>1130</v>
      </c>
      <c r="CA129" s="67">
        <v>26</v>
      </c>
      <c r="CB129" s="67">
        <v>259</v>
      </c>
      <c r="CC129" s="67">
        <v>7</v>
      </c>
      <c r="CD129" s="67">
        <v>11338</v>
      </c>
    </row>
    <row r="130" spans="1:82" x14ac:dyDescent="0.25">
      <c r="A130" s="56">
        <v>127</v>
      </c>
      <c r="B130" s="66" t="s">
        <v>361</v>
      </c>
      <c r="C130" s="67">
        <v>6</v>
      </c>
      <c r="D130" s="67">
        <v>0</v>
      </c>
      <c r="E130" s="67">
        <v>30</v>
      </c>
      <c r="F130" s="67">
        <v>30</v>
      </c>
      <c r="G130" s="67">
        <v>7</v>
      </c>
      <c r="H130" s="67">
        <v>12</v>
      </c>
      <c r="I130" s="67">
        <v>22</v>
      </c>
      <c r="J130" s="67">
        <v>3</v>
      </c>
      <c r="K130" s="67">
        <v>25</v>
      </c>
      <c r="L130" s="67">
        <v>21</v>
      </c>
      <c r="M130" s="67">
        <v>0</v>
      </c>
      <c r="N130" s="67">
        <v>9</v>
      </c>
      <c r="O130" s="67">
        <v>20</v>
      </c>
      <c r="P130" s="67">
        <v>46</v>
      </c>
      <c r="Q130" s="67">
        <v>6</v>
      </c>
      <c r="R130" s="67">
        <v>3</v>
      </c>
      <c r="S130" s="67">
        <v>0</v>
      </c>
      <c r="T130" s="67">
        <v>54</v>
      </c>
      <c r="U130" s="67">
        <v>10</v>
      </c>
      <c r="V130" s="67">
        <v>39</v>
      </c>
      <c r="W130" s="67">
        <v>3</v>
      </c>
      <c r="X130" s="67">
        <v>30</v>
      </c>
      <c r="Y130" s="67">
        <v>5</v>
      </c>
      <c r="Z130" s="67">
        <v>5</v>
      </c>
      <c r="AA130" s="67">
        <v>19</v>
      </c>
      <c r="AB130" s="67">
        <v>26</v>
      </c>
      <c r="AC130" s="67">
        <v>54</v>
      </c>
      <c r="AD130" s="67">
        <v>12</v>
      </c>
      <c r="AE130" s="67">
        <v>7</v>
      </c>
      <c r="AF130" s="67">
        <v>0</v>
      </c>
      <c r="AG130" s="67">
        <v>19</v>
      </c>
      <c r="AH130" s="67">
        <v>7</v>
      </c>
      <c r="AI130" s="67">
        <v>26</v>
      </c>
      <c r="AJ130" s="67">
        <v>4</v>
      </c>
      <c r="AK130" s="67">
        <v>38</v>
      </c>
      <c r="AL130" s="67">
        <v>66</v>
      </c>
      <c r="AM130" s="67">
        <v>10</v>
      </c>
      <c r="AN130" s="67">
        <v>0</v>
      </c>
      <c r="AO130" s="67">
        <v>15</v>
      </c>
      <c r="AP130" s="67">
        <v>18</v>
      </c>
      <c r="AQ130" s="67">
        <v>0</v>
      </c>
      <c r="AR130" s="67">
        <v>24</v>
      </c>
      <c r="AS130" s="67">
        <v>21</v>
      </c>
      <c r="AT130" s="67">
        <v>47</v>
      </c>
      <c r="AU130" s="67">
        <v>15</v>
      </c>
      <c r="AV130" s="67">
        <v>13</v>
      </c>
      <c r="AW130" s="67">
        <v>14</v>
      </c>
      <c r="AX130" s="67">
        <v>0</v>
      </c>
      <c r="AY130" s="67">
        <v>54</v>
      </c>
      <c r="AZ130" s="67">
        <v>14</v>
      </c>
      <c r="BA130" s="67">
        <v>17</v>
      </c>
      <c r="BB130" s="67">
        <v>43</v>
      </c>
      <c r="BC130" s="67">
        <v>40</v>
      </c>
      <c r="BD130" s="67">
        <v>12</v>
      </c>
      <c r="BE130" s="67">
        <v>4</v>
      </c>
      <c r="BF130" s="67">
        <v>0</v>
      </c>
      <c r="BG130" s="67">
        <v>10</v>
      </c>
      <c r="BH130" s="67">
        <v>0</v>
      </c>
      <c r="BI130" s="67">
        <v>19</v>
      </c>
      <c r="BJ130" s="67">
        <v>0</v>
      </c>
      <c r="BK130" s="67">
        <v>0</v>
      </c>
      <c r="BL130" s="67">
        <v>10</v>
      </c>
      <c r="BM130" s="67">
        <v>5</v>
      </c>
      <c r="BN130" s="67">
        <v>22</v>
      </c>
      <c r="BO130" s="67">
        <v>6</v>
      </c>
      <c r="BP130" s="67">
        <v>4</v>
      </c>
      <c r="BQ130" s="67">
        <v>5</v>
      </c>
      <c r="BR130" s="67">
        <v>11</v>
      </c>
      <c r="BS130" s="67">
        <v>7</v>
      </c>
      <c r="BT130" s="67">
        <v>3</v>
      </c>
      <c r="BU130" s="67">
        <v>14</v>
      </c>
      <c r="BV130" s="67">
        <v>0</v>
      </c>
      <c r="BW130" s="67">
        <v>23</v>
      </c>
      <c r="BX130" s="67">
        <v>35</v>
      </c>
      <c r="BY130" s="67">
        <v>15</v>
      </c>
      <c r="BZ130" s="67">
        <v>36</v>
      </c>
      <c r="CA130" s="67">
        <v>19</v>
      </c>
      <c r="CB130" s="67">
        <v>45</v>
      </c>
      <c r="CC130" s="67">
        <v>0</v>
      </c>
      <c r="CD130" s="67">
        <v>1327</v>
      </c>
    </row>
    <row r="131" spans="1:82" x14ac:dyDescent="0.25">
      <c r="A131" s="56">
        <v>128</v>
      </c>
      <c r="B131" s="66" t="s">
        <v>353</v>
      </c>
      <c r="C131" s="67">
        <v>0</v>
      </c>
      <c r="D131" s="67">
        <v>0</v>
      </c>
      <c r="E131" s="67">
        <v>0</v>
      </c>
      <c r="F131" s="67">
        <v>5</v>
      </c>
      <c r="G131" s="67">
        <v>4</v>
      </c>
      <c r="H131" s="67">
        <v>0</v>
      </c>
      <c r="I131" s="67">
        <v>0</v>
      </c>
      <c r="J131" s="67">
        <v>0</v>
      </c>
      <c r="K131" s="67">
        <v>8</v>
      </c>
      <c r="L131" s="67">
        <v>14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8</v>
      </c>
      <c r="U131" s="67">
        <v>3</v>
      </c>
      <c r="V131" s="67">
        <v>7</v>
      </c>
      <c r="W131" s="67">
        <v>0</v>
      </c>
      <c r="X131" s="67">
        <v>5</v>
      </c>
      <c r="Y131" s="67">
        <v>0</v>
      </c>
      <c r="Z131" s="67">
        <v>0</v>
      </c>
      <c r="AA131" s="67">
        <v>5</v>
      </c>
      <c r="AB131" s="67">
        <v>3</v>
      </c>
      <c r="AC131" s="67">
        <v>11</v>
      </c>
      <c r="AD131" s="67">
        <v>3</v>
      </c>
      <c r="AE131" s="67">
        <v>17</v>
      </c>
      <c r="AF131" s="67">
        <v>0</v>
      </c>
      <c r="AG131" s="67">
        <v>4</v>
      </c>
      <c r="AH131" s="67">
        <v>0</v>
      </c>
      <c r="AI131" s="67">
        <v>8</v>
      </c>
      <c r="AJ131" s="67">
        <v>0</v>
      </c>
      <c r="AK131" s="67">
        <v>7</v>
      </c>
      <c r="AL131" s="67">
        <v>5</v>
      </c>
      <c r="AM131" s="67">
        <v>4</v>
      </c>
      <c r="AN131" s="67">
        <v>0</v>
      </c>
      <c r="AO131" s="67">
        <v>3</v>
      </c>
      <c r="AP131" s="67">
        <v>7</v>
      </c>
      <c r="AQ131" s="67">
        <v>0</v>
      </c>
      <c r="AR131" s="67">
        <v>0</v>
      </c>
      <c r="AS131" s="67">
        <v>3</v>
      </c>
      <c r="AT131" s="67">
        <v>4</v>
      </c>
      <c r="AU131" s="67">
        <v>9</v>
      </c>
      <c r="AV131" s="67">
        <v>0</v>
      </c>
      <c r="AW131" s="67">
        <v>0</v>
      </c>
      <c r="AX131" s="67">
        <v>0</v>
      </c>
      <c r="AY131" s="67">
        <v>3</v>
      </c>
      <c r="AZ131" s="67">
        <v>8</v>
      </c>
      <c r="BA131" s="67">
        <v>0</v>
      </c>
      <c r="BB131" s="67">
        <v>7</v>
      </c>
      <c r="BC131" s="67">
        <v>4</v>
      </c>
      <c r="BD131" s="67">
        <v>6</v>
      </c>
      <c r="BE131" s="67">
        <v>3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3</v>
      </c>
      <c r="BO131" s="67">
        <v>0</v>
      </c>
      <c r="BP131" s="67">
        <v>4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0</v>
      </c>
      <c r="BW131" s="67">
        <v>12</v>
      </c>
      <c r="BX131" s="67">
        <v>11</v>
      </c>
      <c r="BY131" s="67">
        <v>0</v>
      </c>
      <c r="BZ131" s="67">
        <v>7</v>
      </c>
      <c r="CA131" s="67">
        <v>10</v>
      </c>
      <c r="CB131" s="67">
        <v>12</v>
      </c>
      <c r="CC131" s="67">
        <v>0</v>
      </c>
      <c r="CD131" s="67">
        <v>262</v>
      </c>
    </row>
    <row r="132" spans="1:82" x14ac:dyDescent="0.25">
      <c r="A132" s="56">
        <v>129</v>
      </c>
      <c r="B132" s="66" t="s">
        <v>247</v>
      </c>
      <c r="C132" s="67">
        <v>0</v>
      </c>
      <c r="D132" s="67">
        <v>0</v>
      </c>
      <c r="E132" s="67">
        <v>4</v>
      </c>
      <c r="F132" s="67">
        <v>42</v>
      </c>
      <c r="G132" s="67">
        <v>0</v>
      </c>
      <c r="H132" s="67">
        <v>5</v>
      </c>
      <c r="I132" s="67">
        <v>3</v>
      </c>
      <c r="J132" s="67">
        <v>0</v>
      </c>
      <c r="K132" s="67">
        <v>29</v>
      </c>
      <c r="L132" s="67">
        <v>138</v>
      </c>
      <c r="M132" s="67">
        <v>0</v>
      </c>
      <c r="N132" s="67">
        <v>0</v>
      </c>
      <c r="O132" s="67">
        <v>0</v>
      </c>
      <c r="P132" s="67">
        <v>19</v>
      </c>
      <c r="Q132" s="67">
        <v>0</v>
      </c>
      <c r="R132" s="67">
        <v>0</v>
      </c>
      <c r="S132" s="67">
        <v>0</v>
      </c>
      <c r="T132" s="67">
        <v>18</v>
      </c>
      <c r="U132" s="67">
        <v>0</v>
      </c>
      <c r="V132" s="67">
        <v>3</v>
      </c>
      <c r="W132" s="67">
        <v>0</v>
      </c>
      <c r="X132" s="67">
        <v>14</v>
      </c>
      <c r="Y132" s="67">
        <v>0</v>
      </c>
      <c r="Z132" s="67">
        <v>18</v>
      </c>
      <c r="AA132" s="67">
        <v>0</v>
      </c>
      <c r="AB132" s="67">
        <v>28</v>
      </c>
      <c r="AC132" s="67">
        <v>127</v>
      </c>
      <c r="AD132" s="67">
        <v>0</v>
      </c>
      <c r="AE132" s="67">
        <v>0</v>
      </c>
      <c r="AF132" s="67">
        <v>0</v>
      </c>
      <c r="AG132" s="67">
        <v>23</v>
      </c>
      <c r="AH132" s="67">
        <v>0</v>
      </c>
      <c r="AI132" s="67">
        <v>138</v>
      </c>
      <c r="AJ132" s="67">
        <v>0</v>
      </c>
      <c r="AK132" s="67">
        <v>16</v>
      </c>
      <c r="AL132" s="67">
        <v>4</v>
      </c>
      <c r="AM132" s="67">
        <v>5</v>
      </c>
      <c r="AN132" s="67">
        <v>0</v>
      </c>
      <c r="AO132" s="67">
        <v>5</v>
      </c>
      <c r="AP132" s="67">
        <v>26</v>
      </c>
      <c r="AQ132" s="67">
        <v>0</v>
      </c>
      <c r="AR132" s="67">
        <v>25</v>
      </c>
      <c r="AS132" s="67">
        <v>4</v>
      </c>
      <c r="AT132" s="67">
        <v>32</v>
      </c>
      <c r="AU132" s="67">
        <v>48</v>
      </c>
      <c r="AV132" s="67">
        <v>0</v>
      </c>
      <c r="AW132" s="67">
        <v>8</v>
      </c>
      <c r="AX132" s="67">
        <v>0</v>
      </c>
      <c r="AY132" s="67">
        <v>27</v>
      </c>
      <c r="AZ132" s="67">
        <v>183</v>
      </c>
      <c r="BA132" s="67">
        <v>0</v>
      </c>
      <c r="BB132" s="67">
        <v>85</v>
      </c>
      <c r="BC132" s="67">
        <v>18</v>
      </c>
      <c r="BD132" s="67">
        <v>4</v>
      </c>
      <c r="BE132" s="67">
        <v>0</v>
      </c>
      <c r="BF132" s="67">
        <v>0</v>
      </c>
      <c r="BG132" s="67">
        <v>13</v>
      </c>
      <c r="BH132" s="67">
        <v>0</v>
      </c>
      <c r="BI132" s="67">
        <v>22</v>
      </c>
      <c r="BJ132" s="67">
        <v>0</v>
      </c>
      <c r="BK132" s="67">
        <v>0</v>
      </c>
      <c r="BL132" s="67">
        <v>5</v>
      </c>
      <c r="BM132" s="67">
        <v>0</v>
      </c>
      <c r="BN132" s="67">
        <v>16</v>
      </c>
      <c r="BO132" s="67">
        <v>0</v>
      </c>
      <c r="BP132" s="67">
        <v>5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17</v>
      </c>
      <c r="BX132" s="67">
        <v>39</v>
      </c>
      <c r="BY132" s="67">
        <v>8</v>
      </c>
      <c r="BZ132" s="67">
        <v>36</v>
      </c>
      <c r="CA132" s="67">
        <v>22</v>
      </c>
      <c r="CB132" s="67">
        <v>13</v>
      </c>
      <c r="CC132" s="67">
        <v>0</v>
      </c>
      <c r="CD132" s="67">
        <v>1282</v>
      </c>
    </row>
    <row r="133" spans="1:82" x14ac:dyDescent="0.25">
      <c r="A133" s="56">
        <v>130</v>
      </c>
      <c r="B133" s="66" t="s">
        <v>277</v>
      </c>
      <c r="C133" s="67">
        <v>0</v>
      </c>
      <c r="D133" s="67">
        <v>0</v>
      </c>
      <c r="E133" s="67">
        <v>0</v>
      </c>
      <c r="F133" s="67">
        <v>12</v>
      </c>
      <c r="G133" s="67">
        <v>8</v>
      </c>
      <c r="H133" s="67">
        <v>3</v>
      </c>
      <c r="I133" s="67">
        <v>32</v>
      </c>
      <c r="J133" s="67">
        <v>0</v>
      </c>
      <c r="K133" s="67">
        <v>20</v>
      </c>
      <c r="L133" s="67">
        <v>36</v>
      </c>
      <c r="M133" s="67">
        <v>0</v>
      </c>
      <c r="N133" s="67">
        <v>0</v>
      </c>
      <c r="O133" s="67">
        <v>6</v>
      </c>
      <c r="P133" s="67">
        <v>18</v>
      </c>
      <c r="Q133" s="67">
        <v>0</v>
      </c>
      <c r="R133" s="67">
        <v>0</v>
      </c>
      <c r="S133" s="67">
        <v>0</v>
      </c>
      <c r="T133" s="67">
        <v>7</v>
      </c>
      <c r="U133" s="67">
        <v>4</v>
      </c>
      <c r="V133" s="67">
        <v>13</v>
      </c>
      <c r="W133" s="67">
        <v>0</v>
      </c>
      <c r="X133" s="67">
        <v>43</v>
      </c>
      <c r="Y133" s="67">
        <v>0</v>
      </c>
      <c r="Z133" s="67">
        <v>0</v>
      </c>
      <c r="AA133" s="67">
        <v>0</v>
      </c>
      <c r="AB133" s="67">
        <v>9</v>
      </c>
      <c r="AC133" s="67">
        <v>60</v>
      </c>
      <c r="AD133" s="67">
        <v>0</v>
      </c>
      <c r="AE133" s="67">
        <v>0</v>
      </c>
      <c r="AF133" s="67">
        <v>0</v>
      </c>
      <c r="AG133" s="67">
        <v>15</v>
      </c>
      <c r="AH133" s="67">
        <v>0</v>
      </c>
      <c r="AI133" s="67">
        <v>49</v>
      </c>
      <c r="AJ133" s="67">
        <v>0</v>
      </c>
      <c r="AK133" s="67">
        <v>32</v>
      </c>
      <c r="AL133" s="67">
        <v>9</v>
      </c>
      <c r="AM133" s="67">
        <v>4</v>
      </c>
      <c r="AN133" s="67">
        <v>0</v>
      </c>
      <c r="AO133" s="67">
        <v>9</v>
      </c>
      <c r="AP133" s="67">
        <v>16</v>
      </c>
      <c r="AQ133" s="67">
        <v>0</v>
      </c>
      <c r="AR133" s="67">
        <v>8</v>
      </c>
      <c r="AS133" s="67">
        <v>16</v>
      </c>
      <c r="AT133" s="67">
        <v>16</v>
      </c>
      <c r="AU133" s="67">
        <v>14</v>
      </c>
      <c r="AV133" s="67">
        <v>0</v>
      </c>
      <c r="AW133" s="67">
        <v>9</v>
      </c>
      <c r="AX133" s="67">
        <v>0</v>
      </c>
      <c r="AY133" s="67">
        <v>12</v>
      </c>
      <c r="AZ133" s="67">
        <v>46</v>
      </c>
      <c r="BA133" s="67">
        <v>12</v>
      </c>
      <c r="BB133" s="67">
        <v>41</v>
      </c>
      <c r="BC133" s="67">
        <v>13</v>
      </c>
      <c r="BD133" s="67">
        <v>0</v>
      </c>
      <c r="BE133" s="67">
        <v>0</v>
      </c>
      <c r="BF133" s="67">
        <v>4</v>
      </c>
      <c r="BG133" s="67">
        <v>20</v>
      </c>
      <c r="BH133" s="67">
        <v>0</v>
      </c>
      <c r="BI133" s="67">
        <v>26</v>
      </c>
      <c r="BJ133" s="67">
        <v>0</v>
      </c>
      <c r="BK133" s="67">
        <v>0</v>
      </c>
      <c r="BL133" s="67">
        <v>0</v>
      </c>
      <c r="BM133" s="67">
        <v>0</v>
      </c>
      <c r="BN133" s="67">
        <v>17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4</v>
      </c>
      <c r="BV133" s="67">
        <v>0</v>
      </c>
      <c r="BW133" s="67">
        <v>19</v>
      </c>
      <c r="BX133" s="67">
        <v>25</v>
      </c>
      <c r="BY133" s="67">
        <v>10</v>
      </c>
      <c r="BZ133" s="67">
        <v>21</v>
      </c>
      <c r="CA133" s="67">
        <v>4</v>
      </c>
      <c r="CB133" s="67">
        <v>14</v>
      </c>
      <c r="CC133" s="67">
        <v>0</v>
      </c>
      <c r="CD133" s="67">
        <v>777</v>
      </c>
    </row>
    <row r="134" spans="1:82" x14ac:dyDescent="0.25">
      <c r="A134" s="56">
        <v>131</v>
      </c>
      <c r="B134" s="66" t="s">
        <v>362</v>
      </c>
      <c r="C134" s="67">
        <v>0</v>
      </c>
      <c r="D134" s="67">
        <v>0</v>
      </c>
      <c r="E134" s="67">
        <v>5</v>
      </c>
      <c r="F134" s="67">
        <v>12</v>
      </c>
      <c r="G134" s="67">
        <v>0</v>
      </c>
      <c r="H134" s="67">
        <v>4</v>
      </c>
      <c r="I134" s="67">
        <v>0</v>
      </c>
      <c r="J134" s="67">
        <v>0</v>
      </c>
      <c r="K134" s="67">
        <v>5</v>
      </c>
      <c r="L134" s="67">
        <v>3</v>
      </c>
      <c r="M134" s="67">
        <v>0</v>
      </c>
      <c r="N134" s="67">
        <v>0</v>
      </c>
      <c r="O134" s="67">
        <v>4</v>
      </c>
      <c r="P134" s="67">
        <v>3</v>
      </c>
      <c r="Q134" s="67">
        <v>0</v>
      </c>
      <c r="R134" s="67">
        <v>0</v>
      </c>
      <c r="S134" s="67">
        <v>0</v>
      </c>
      <c r="T134" s="67">
        <v>7</v>
      </c>
      <c r="U134" s="67">
        <v>5</v>
      </c>
      <c r="V134" s="67">
        <v>7</v>
      </c>
      <c r="W134" s="67">
        <v>0</v>
      </c>
      <c r="X134" s="67">
        <v>9</v>
      </c>
      <c r="Y134" s="67">
        <v>0</v>
      </c>
      <c r="Z134" s="67">
        <v>0</v>
      </c>
      <c r="AA134" s="67">
        <v>3</v>
      </c>
      <c r="AB134" s="67">
        <v>4</v>
      </c>
      <c r="AC134" s="67">
        <v>11</v>
      </c>
      <c r="AD134" s="67">
        <v>0</v>
      </c>
      <c r="AE134" s="67">
        <v>0</v>
      </c>
      <c r="AF134" s="67">
        <v>0</v>
      </c>
      <c r="AG134" s="67">
        <v>5</v>
      </c>
      <c r="AH134" s="67">
        <v>0</v>
      </c>
      <c r="AI134" s="67">
        <v>0</v>
      </c>
      <c r="AJ134" s="67">
        <v>0</v>
      </c>
      <c r="AK134" s="67">
        <v>9</v>
      </c>
      <c r="AL134" s="67">
        <v>4</v>
      </c>
      <c r="AM134" s="67">
        <v>5</v>
      </c>
      <c r="AN134" s="67">
        <v>5</v>
      </c>
      <c r="AO134" s="67">
        <v>0</v>
      </c>
      <c r="AP134" s="67">
        <v>7</v>
      </c>
      <c r="AQ134" s="67">
        <v>0</v>
      </c>
      <c r="AR134" s="67">
        <v>0</v>
      </c>
      <c r="AS134" s="67">
        <v>8</v>
      </c>
      <c r="AT134" s="67">
        <v>5</v>
      </c>
      <c r="AU134" s="67">
        <v>5</v>
      </c>
      <c r="AV134" s="67">
        <v>0</v>
      </c>
      <c r="AW134" s="67">
        <v>0</v>
      </c>
      <c r="AX134" s="67">
        <v>0</v>
      </c>
      <c r="AY134" s="67">
        <v>7</v>
      </c>
      <c r="AZ134" s="67">
        <v>0</v>
      </c>
      <c r="BA134" s="67">
        <v>0</v>
      </c>
      <c r="BB134" s="67">
        <v>12</v>
      </c>
      <c r="BC134" s="67">
        <v>6</v>
      </c>
      <c r="BD134" s="67">
        <v>0</v>
      </c>
      <c r="BE134" s="67">
        <v>0</v>
      </c>
      <c r="BF134" s="67">
        <v>0</v>
      </c>
      <c r="BG134" s="67">
        <v>3</v>
      </c>
      <c r="BH134" s="67">
        <v>0</v>
      </c>
      <c r="BI134" s="67">
        <v>4</v>
      </c>
      <c r="BJ134" s="67">
        <v>0</v>
      </c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67">
        <v>0</v>
      </c>
      <c r="BQ134" s="67">
        <v>0</v>
      </c>
      <c r="BR134" s="67">
        <v>0</v>
      </c>
      <c r="BS134" s="67">
        <v>0</v>
      </c>
      <c r="BT134" s="67">
        <v>0</v>
      </c>
      <c r="BU134" s="67">
        <v>0</v>
      </c>
      <c r="BV134" s="67">
        <v>0</v>
      </c>
      <c r="BW134" s="67">
        <v>7</v>
      </c>
      <c r="BX134" s="67">
        <v>7</v>
      </c>
      <c r="BY134" s="67">
        <v>0</v>
      </c>
      <c r="BZ134" s="67">
        <v>4</v>
      </c>
      <c r="CA134" s="67">
        <v>4</v>
      </c>
      <c r="CB134" s="67">
        <v>7</v>
      </c>
      <c r="CC134" s="67">
        <v>0</v>
      </c>
      <c r="CD134" s="67">
        <v>198</v>
      </c>
    </row>
    <row r="135" spans="1:82" x14ac:dyDescent="0.25">
      <c r="A135" s="56">
        <v>132</v>
      </c>
      <c r="B135" s="66" t="s">
        <v>311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4</v>
      </c>
      <c r="AH135" s="67">
        <v>0</v>
      </c>
      <c r="AI135" s="67">
        <v>5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3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3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5</v>
      </c>
      <c r="BX135" s="67">
        <v>26</v>
      </c>
      <c r="BY135" s="67">
        <v>0</v>
      </c>
      <c r="BZ135" s="67">
        <v>7</v>
      </c>
      <c r="CA135" s="67">
        <v>0</v>
      </c>
      <c r="CB135" s="67">
        <v>0</v>
      </c>
      <c r="CC135" s="67">
        <v>0</v>
      </c>
      <c r="CD135" s="67">
        <v>66</v>
      </c>
    </row>
    <row r="136" spans="1:82" x14ac:dyDescent="0.25">
      <c r="A136" s="56">
        <v>133</v>
      </c>
      <c r="B136" s="66" t="s">
        <v>291</v>
      </c>
      <c r="C136" s="67">
        <v>0</v>
      </c>
      <c r="D136" s="67">
        <v>0</v>
      </c>
      <c r="E136" s="67">
        <v>6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66</v>
      </c>
      <c r="M136" s="67">
        <v>0</v>
      </c>
      <c r="N136" s="67">
        <v>0</v>
      </c>
      <c r="O136" s="67">
        <v>0</v>
      </c>
      <c r="P136" s="67">
        <v>4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4</v>
      </c>
      <c r="AC136" s="67">
        <v>0</v>
      </c>
      <c r="AD136" s="67">
        <v>3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5</v>
      </c>
      <c r="AS136" s="67">
        <v>10</v>
      </c>
      <c r="AT136" s="67">
        <v>0</v>
      </c>
      <c r="AU136" s="67">
        <v>18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4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3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17</v>
      </c>
      <c r="CA136" s="67">
        <v>0</v>
      </c>
      <c r="CB136" s="67">
        <v>0</v>
      </c>
      <c r="CC136" s="67">
        <v>0</v>
      </c>
      <c r="CD136" s="67">
        <v>141</v>
      </c>
    </row>
    <row r="137" spans="1:82" x14ac:dyDescent="0.25">
      <c r="A137" s="56">
        <v>134</v>
      </c>
      <c r="B137" s="66" t="s">
        <v>285</v>
      </c>
      <c r="C137" s="67">
        <v>565</v>
      </c>
      <c r="D137" s="67">
        <v>808</v>
      </c>
      <c r="E137" s="67">
        <v>5408</v>
      </c>
      <c r="F137" s="67">
        <v>2814</v>
      </c>
      <c r="G137" s="67">
        <v>1408</v>
      </c>
      <c r="H137" s="67">
        <v>2053</v>
      </c>
      <c r="I137" s="67">
        <v>2700</v>
      </c>
      <c r="J137" s="67">
        <v>788</v>
      </c>
      <c r="K137" s="67">
        <v>4514</v>
      </c>
      <c r="L137" s="67">
        <v>1573</v>
      </c>
      <c r="M137" s="67">
        <v>814</v>
      </c>
      <c r="N137" s="67">
        <v>2521</v>
      </c>
      <c r="O137" s="67">
        <v>2444</v>
      </c>
      <c r="P137" s="67">
        <v>5037</v>
      </c>
      <c r="Q137" s="67">
        <v>795</v>
      </c>
      <c r="R137" s="67">
        <v>1209</v>
      </c>
      <c r="S137" s="67">
        <v>1251</v>
      </c>
      <c r="T137" s="67">
        <v>1313</v>
      </c>
      <c r="U137" s="67">
        <v>1933</v>
      </c>
      <c r="V137" s="67">
        <v>2732</v>
      </c>
      <c r="W137" s="67">
        <v>893</v>
      </c>
      <c r="X137" s="67">
        <v>2075</v>
      </c>
      <c r="Y137" s="67">
        <v>1431</v>
      </c>
      <c r="Z137" s="67">
        <v>958</v>
      </c>
      <c r="AA137" s="67">
        <v>5922</v>
      </c>
      <c r="AB137" s="67">
        <v>1680</v>
      </c>
      <c r="AC137" s="67">
        <v>9906</v>
      </c>
      <c r="AD137" s="67">
        <v>3140</v>
      </c>
      <c r="AE137" s="67">
        <v>653</v>
      </c>
      <c r="AF137" s="67">
        <v>783</v>
      </c>
      <c r="AG137" s="67">
        <v>1337</v>
      </c>
      <c r="AH137" s="67">
        <v>2355</v>
      </c>
      <c r="AI137" s="67">
        <v>2765</v>
      </c>
      <c r="AJ137" s="67">
        <v>754</v>
      </c>
      <c r="AK137" s="67">
        <v>3060</v>
      </c>
      <c r="AL137" s="67">
        <v>3638</v>
      </c>
      <c r="AM137" s="67">
        <v>1913</v>
      </c>
      <c r="AN137" s="67">
        <v>606</v>
      </c>
      <c r="AO137" s="67">
        <v>1743</v>
      </c>
      <c r="AP137" s="67">
        <v>2753</v>
      </c>
      <c r="AQ137" s="67">
        <v>432</v>
      </c>
      <c r="AR137" s="67">
        <v>738</v>
      </c>
      <c r="AS137" s="67">
        <v>3251</v>
      </c>
      <c r="AT137" s="67">
        <v>1423</v>
      </c>
      <c r="AU137" s="67">
        <v>2133</v>
      </c>
      <c r="AV137" s="67">
        <v>2619</v>
      </c>
      <c r="AW137" s="67">
        <v>1134</v>
      </c>
      <c r="AX137" s="67">
        <v>1871</v>
      </c>
      <c r="AY137" s="67">
        <v>4173</v>
      </c>
      <c r="AZ137" s="67">
        <v>2075</v>
      </c>
      <c r="BA137" s="67">
        <v>1089</v>
      </c>
      <c r="BB137" s="67">
        <v>1532</v>
      </c>
      <c r="BC137" s="67">
        <v>5018</v>
      </c>
      <c r="BD137" s="67">
        <v>799</v>
      </c>
      <c r="BE137" s="67">
        <v>872</v>
      </c>
      <c r="BF137" s="67">
        <v>530</v>
      </c>
      <c r="BG137" s="67">
        <v>1523</v>
      </c>
      <c r="BH137" s="67">
        <v>1148</v>
      </c>
      <c r="BI137" s="67">
        <v>1235</v>
      </c>
      <c r="BJ137" s="67">
        <v>530</v>
      </c>
      <c r="BK137" s="67">
        <v>233</v>
      </c>
      <c r="BL137" s="67">
        <v>1536</v>
      </c>
      <c r="BM137" s="67">
        <v>1536</v>
      </c>
      <c r="BN137" s="67">
        <v>1922</v>
      </c>
      <c r="BO137" s="67">
        <v>630</v>
      </c>
      <c r="BP137" s="67">
        <v>1521</v>
      </c>
      <c r="BQ137" s="67">
        <v>1298</v>
      </c>
      <c r="BR137" s="67">
        <v>359</v>
      </c>
      <c r="BS137" s="67">
        <v>1260</v>
      </c>
      <c r="BT137" s="67">
        <v>1210</v>
      </c>
      <c r="BU137" s="67">
        <v>1763</v>
      </c>
      <c r="BV137" s="67">
        <v>542</v>
      </c>
      <c r="BW137" s="67">
        <v>4487</v>
      </c>
      <c r="BX137" s="67">
        <v>2099</v>
      </c>
      <c r="BY137" s="67">
        <v>1370</v>
      </c>
      <c r="BZ137" s="67">
        <v>3520</v>
      </c>
      <c r="CA137" s="67">
        <v>881</v>
      </c>
      <c r="CB137" s="67">
        <v>3868</v>
      </c>
      <c r="CC137" s="67">
        <v>811</v>
      </c>
      <c r="CD137" s="67">
        <v>156166</v>
      </c>
    </row>
    <row r="138" spans="1:82" x14ac:dyDescent="0.25">
      <c r="A138" s="56">
        <v>135</v>
      </c>
      <c r="B138" s="66" t="s">
        <v>297</v>
      </c>
      <c r="C138" s="67">
        <v>0</v>
      </c>
      <c r="D138" s="67">
        <v>0</v>
      </c>
      <c r="E138" s="67">
        <v>0</v>
      </c>
      <c r="F138" s="67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0</v>
      </c>
      <c r="U138" s="67">
        <v>0</v>
      </c>
      <c r="V138" s="67">
        <v>0</v>
      </c>
      <c r="W138" s="67">
        <v>0</v>
      </c>
      <c r="X138" s="67">
        <v>0</v>
      </c>
      <c r="Y138" s="67">
        <v>0</v>
      </c>
      <c r="Z138" s="67">
        <v>0</v>
      </c>
      <c r="AA138" s="67">
        <v>0</v>
      </c>
      <c r="AB138" s="67">
        <v>0</v>
      </c>
      <c r="AC138" s="67">
        <v>0</v>
      </c>
      <c r="AD138" s="67">
        <v>0</v>
      </c>
      <c r="AE138" s="67">
        <v>0</v>
      </c>
      <c r="AF138" s="67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67">
        <v>0</v>
      </c>
      <c r="AS138" s="67">
        <v>0</v>
      </c>
      <c r="AT138" s="67">
        <v>0</v>
      </c>
      <c r="AU138" s="67">
        <v>9</v>
      </c>
      <c r="AV138" s="67">
        <v>0</v>
      </c>
      <c r="AW138" s="67">
        <v>0</v>
      </c>
      <c r="AX138" s="67">
        <v>0</v>
      </c>
      <c r="AY138" s="67">
        <v>0</v>
      </c>
      <c r="AZ138" s="67">
        <v>0</v>
      </c>
      <c r="BA138" s="67">
        <v>0</v>
      </c>
      <c r="BB138" s="67">
        <v>0</v>
      </c>
      <c r="BC138" s="67">
        <v>0</v>
      </c>
      <c r="BD138" s="67">
        <v>0</v>
      </c>
      <c r="BE138" s="67">
        <v>0</v>
      </c>
      <c r="BF138" s="67">
        <v>0</v>
      </c>
      <c r="BG138" s="67">
        <v>0</v>
      </c>
      <c r="BH138" s="67">
        <v>0</v>
      </c>
      <c r="BI138" s="67">
        <v>0</v>
      </c>
      <c r="BJ138" s="67">
        <v>0</v>
      </c>
      <c r="BK138" s="67">
        <v>0</v>
      </c>
      <c r="BL138" s="67">
        <v>0</v>
      </c>
      <c r="BM138" s="67">
        <v>0</v>
      </c>
      <c r="BN138" s="67">
        <v>0</v>
      </c>
      <c r="BO138" s="67">
        <v>0</v>
      </c>
      <c r="BP138" s="67">
        <v>0</v>
      </c>
      <c r="BQ138" s="67">
        <v>0</v>
      </c>
      <c r="BR138" s="67">
        <v>0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0</v>
      </c>
      <c r="BZ138" s="67">
        <v>0</v>
      </c>
      <c r="CA138" s="67">
        <v>0</v>
      </c>
      <c r="CB138" s="67">
        <v>0</v>
      </c>
      <c r="CC138" s="67">
        <v>0</v>
      </c>
      <c r="CD138" s="67">
        <v>9</v>
      </c>
    </row>
    <row r="139" spans="1:82" x14ac:dyDescent="0.25">
      <c r="A139" s="56">
        <v>136</v>
      </c>
      <c r="B139" s="66" t="s">
        <v>308</v>
      </c>
      <c r="C139" s="67">
        <v>0</v>
      </c>
      <c r="D139" s="67">
        <v>0</v>
      </c>
      <c r="E139" s="67">
        <v>3</v>
      </c>
      <c r="F139" s="67">
        <v>3</v>
      </c>
      <c r="G139" s="67">
        <v>0</v>
      </c>
      <c r="H139" s="67">
        <v>11</v>
      </c>
      <c r="I139" s="67">
        <v>0</v>
      </c>
      <c r="J139" s="67">
        <v>20</v>
      </c>
      <c r="K139" s="67">
        <v>21</v>
      </c>
      <c r="L139" s="67">
        <v>40</v>
      </c>
      <c r="M139" s="67">
        <v>0</v>
      </c>
      <c r="N139" s="67">
        <v>5</v>
      </c>
      <c r="O139" s="67">
        <v>22</v>
      </c>
      <c r="P139" s="67">
        <v>27</v>
      </c>
      <c r="Q139" s="67">
        <v>0</v>
      </c>
      <c r="R139" s="67">
        <v>0</v>
      </c>
      <c r="S139" s="67">
        <v>0</v>
      </c>
      <c r="T139" s="67">
        <v>0</v>
      </c>
      <c r="U139" s="67">
        <v>4</v>
      </c>
      <c r="V139" s="67">
        <v>0</v>
      </c>
      <c r="W139" s="67">
        <v>0</v>
      </c>
      <c r="X139" s="67">
        <v>0</v>
      </c>
      <c r="Y139" s="67">
        <v>0</v>
      </c>
      <c r="Z139" s="67">
        <v>3</v>
      </c>
      <c r="AA139" s="67">
        <v>11</v>
      </c>
      <c r="AB139" s="67">
        <v>10</v>
      </c>
      <c r="AC139" s="67">
        <v>0</v>
      </c>
      <c r="AD139" s="67">
        <v>8</v>
      </c>
      <c r="AE139" s="67">
        <v>0</v>
      </c>
      <c r="AF139" s="67">
        <v>0</v>
      </c>
      <c r="AG139" s="67">
        <v>3</v>
      </c>
      <c r="AH139" s="67">
        <v>0</v>
      </c>
      <c r="AI139" s="67">
        <v>22</v>
      </c>
      <c r="AJ139" s="67">
        <v>3</v>
      </c>
      <c r="AK139" s="67">
        <v>0</v>
      </c>
      <c r="AL139" s="67">
        <v>20</v>
      </c>
      <c r="AM139" s="67">
        <v>0</v>
      </c>
      <c r="AN139" s="67">
        <v>0</v>
      </c>
      <c r="AO139" s="67">
        <v>3</v>
      </c>
      <c r="AP139" s="67">
        <v>20</v>
      </c>
      <c r="AQ139" s="67">
        <v>0</v>
      </c>
      <c r="AR139" s="67">
        <v>4</v>
      </c>
      <c r="AS139" s="67">
        <v>6</v>
      </c>
      <c r="AT139" s="67">
        <v>7</v>
      </c>
      <c r="AU139" s="67">
        <v>37</v>
      </c>
      <c r="AV139" s="67">
        <v>14</v>
      </c>
      <c r="AW139" s="67">
        <v>0</v>
      </c>
      <c r="AX139" s="67">
        <v>0</v>
      </c>
      <c r="AY139" s="67">
        <v>8</v>
      </c>
      <c r="AZ139" s="67">
        <v>0</v>
      </c>
      <c r="BA139" s="67">
        <v>0</v>
      </c>
      <c r="BB139" s="67">
        <v>20</v>
      </c>
      <c r="BC139" s="67">
        <v>0</v>
      </c>
      <c r="BD139" s="67">
        <v>0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7</v>
      </c>
      <c r="BO139" s="67">
        <v>0</v>
      </c>
      <c r="BP139" s="67">
        <v>0</v>
      </c>
      <c r="BQ139" s="67">
        <v>32</v>
      </c>
      <c r="BR139" s="67">
        <v>0</v>
      </c>
      <c r="BS139" s="67">
        <v>92</v>
      </c>
      <c r="BT139" s="67">
        <v>0</v>
      </c>
      <c r="BU139" s="67">
        <v>0</v>
      </c>
      <c r="BV139" s="67">
        <v>0</v>
      </c>
      <c r="BW139" s="67">
        <v>13</v>
      </c>
      <c r="BX139" s="67">
        <v>10</v>
      </c>
      <c r="BY139" s="67">
        <v>0</v>
      </c>
      <c r="BZ139" s="67">
        <v>102</v>
      </c>
      <c r="CA139" s="67">
        <v>0</v>
      </c>
      <c r="CB139" s="67">
        <v>19</v>
      </c>
      <c r="CC139" s="67">
        <v>0</v>
      </c>
      <c r="CD139" s="67">
        <v>643</v>
      </c>
    </row>
    <row r="140" spans="1:82" x14ac:dyDescent="0.25">
      <c r="A140" s="56">
        <v>137</v>
      </c>
      <c r="B140" s="66" t="s">
        <v>244</v>
      </c>
      <c r="C140" s="67">
        <v>2652</v>
      </c>
      <c r="D140" s="67">
        <v>1860</v>
      </c>
      <c r="E140" s="67">
        <v>24223</v>
      </c>
      <c r="F140" s="67">
        <v>30977</v>
      </c>
      <c r="G140" s="67">
        <v>6693</v>
      </c>
      <c r="H140" s="67">
        <v>9559</v>
      </c>
      <c r="I140" s="67">
        <v>21564</v>
      </c>
      <c r="J140" s="67">
        <v>2660</v>
      </c>
      <c r="K140" s="67">
        <v>33419</v>
      </c>
      <c r="L140" s="67">
        <v>56751</v>
      </c>
      <c r="M140" s="67">
        <v>1448</v>
      </c>
      <c r="N140" s="67">
        <v>8129</v>
      </c>
      <c r="O140" s="67">
        <v>20931</v>
      </c>
      <c r="P140" s="67">
        <v>71116</v>
      </c>
      <c r="Q140" s="67">
        <v>2034</v>
      </c>
      <c r="R140" s="67">
        <v>4958</v>
      </c>
      <c r="S140" s="67">
        <v>3685</v>
      </c>
      <c r="T140" s="67">
        <v>31062</v>
      </c>
      <c r="U140" s="67">
        <v>7118</v>
      </c>
      <c r="V140" s="67">
        <v>24165</v>
      </c>
      <c r="W140" s="67">
        <v>1847</v>
      </c>
      <c r="X140" s="67">
        <v>23886</v>
      </c>
      <c r="Y140" s="67">
        <v>2677</v>
      </c>
      <c r="Z140" s="67">
        <v>5129</v>
      </c>
      <c r="AA140" s="67">
        <v>22899</v>
      </c>
      <c r="AB140" s="67">
        <v>28587</v>
      </c>
      <c r="AC140" s="67">
        <v>60221</v>
      </c>
      <c r="AD140" s="67">
        <v>15165</v>
      </c>
      <c r="AE140" s="67">
        <v>2565</v>
      </c>
      <c r="AF140" s="67">
        <v>557</v>
      </c>
      <c r="AG140" s="67">
        <v>23338</v>
      </c>
      <c r="AH140" s="67">
        <v>2828</v>
      </c>
      <c r="AI140" s="67">
        <v>60713</v>
      </c>
      <c r="AJ140" s="67">
        <v>3029</v>
      </c>
      <c r="AK140" s="67">
        <v>36967</v>
      </c>
      <c r="AL140" s="67">
        <v>29770</v>
      </c>
      <c r="AM140" s="67">
        <v>14678</v>
      </c>
      <c r="AN140" s="67">
        <v>1195</v>
      </c>
      <c r="AO140" s="67">
        <v>11463</v>
      </c>
      <c r="AP140" s="67">
        <v>24402</v>
      </c>
      <c r="AQ140" s="67">
        <v>1734</v>
      </c>
      <c r="AR140" s="67">
        <v>16051</v>
      </c>
      <c r="AS140" s="67">
        <v>19903</v>
      </c>
      <c r="AT140" s="67">
        <v>19422</v>
      </c>
      <c r="AU140" s="67">
        <v>48912</v>
      </c>
      <c r="AV140" s="67">
        <v>10995</v>
      </c>
      <c r="AW140" s="67">
        <v>11936</v>
      </c>
      <c r="AX140" s="67">
        <v>7699</v>
      </c>
      <c r="AY140" s="67">
        <v>32517</v>
      </c>
      <c r="AZ140" s="67">
        <v>43947</v>
      </c>
      <c r="BA140" s="67">
        <v>9202</v>
      </c>
      <c r="BB140" s="67">
        <v>39225</v>
      </c>
      <c r="BC140" s="67">
        <v>31022</v>
      </c>
      <c r="BD140" s="67">
        <v>1831</v>
      </c>
      <c r="BE140" s="67">
        <v>4306</v>
      </c>
      <c r="BF140" s="67">
        <v>2173</v>
      </c>
      <c r="BG140" s="67">
        <v>13687</v>
      </c>
      <c r="BH140" s="67">
        <v>1902</v>
      </c>
      <c r="BI140" s="67">
        <v>16897</v>
      </c>
      <c r="BJ140" s="67">
        <v>1126</v>
      </c>
      <c r="BK140" s="67">
        <v>605</v>
      </c>
      <c r="BL140" s="67">
        <v>4503</v>
      </c>
      <c r="BM140" s="67">
        <v>2699</v>
      </c>
      <c r="BN140" s="67">
        <v>18248</v>
      </c>
      <c r="BO140" s="67">
        <v>2352</v>
      </c>
      <c r="BP140" s="67">
        <v>7091</v>
      </c>
      <c r="BQ140" s="67">
        <v>4672</v>
      </c>
      <c r="BR140" s="67">
        <v>960</v>
      </c>
      <c r="BS140" s="67">
        <v>7049</v>
      </c>
      <c r="BT140" s="67">
        <v>9445</v>
      </c>
      <c r="BU140" s="67">
        <v>7669</v>
      </c>
      <c r="BV140" s="67">
        <v>602</v>
      </c>
      <c r="BW140" s="67">
        <v>27554</v>
      </c>
      <c r="BX140" s="67">
        <v>55037</v>
      </c>
      <c r="BY140" s="67">
        <v>8998</v>
      </c>
      <c r="BZ140" s="67">
        <v>52854</v>
      </c>
      <c r="CA140" s="67">
        <v>12810</v>
      </c>
      <c r="CB140" s="67">
        <v>23717</v>
      </c>
      <c r="CC140" s="67">
        <v>1013</v>
      </c>
      <c r="CD140" s="67">
        <v>1320154</v>
      </c>
    </row>
    <row r="141" spans="1:82" x14ac:dyDescent="0.25">
      <c r="A141" s="56">
        <v>138</v>
      </c>
      <c r="B141" s="66" t="s">
        <v>342</v>
      </c>
      <c r="C141" s="67">
        <v>0</v>
      </c>
      <c r="D141" s="67">
        <v>7</v>
      </c>
      <c r="E141" s="67">
        <v>73</v>
      </c>
      <c r="F141" s="67">
        <v>28</v>
      </c>
      <c r="G141" s="67">
        <v>26</v>
      </c>
      <c r="H141" s="67">
        <v>23</v>
      </c>
      <c r="I141" s="67">
        <v>12</v>
      </c>
      <c r="J141" s="67">
        <v>11</v>
      </c>
      <c r="K141" s="67">
        <v>26</v>
      </c>
      <c r="L141" s="67">
        <v>23</v>
      </c>
      <c r="M141" s="67">
        <v>5</v>
      </c>
      <c r="N141" s="67">
        <v>12</v>
      </c>
      <c r="O141" s="67">
        <v>30</v>
      </c>
      <c r="P141" s="67">
        <v>79</v>
      </c>
      <c r="Q141" s="67">
        <v>22</v>
      </c>
      <c r="R141" s="67">
        <v>7</v>
      </c>
      <c r="S141" s="67">
        <v>8</v>
      </c>
      <c r="T141" s="67">
        <v>45</v>
      </c>
      <c r="U141" s="67">
        <v>18</v>
      </c>
      <c r="V141" s="67">
        <v>75</v>
      </c>
      <c r="W141" s="67">
        <v>0</v>
      </c>
      <c r="X141" s="67">
        <v>23</v>
      </c>
      <c r="Y141" s="67">
        <v>14</v>
      </c>
      <c r="Z141" s="67">
        <v>0</v>
      </c>
      <c r="AA141" s="67">
        <v>49</v>
      </c>
      <c r="AB141" s="67">
        <v>21</v>
      </c>
      <c r="AC141" s="67">
        <v>93</v>
      </c>
      <c r="AD141" s="67">
        <v>22</v>
      </c>
      <c r="AE141" s="67">
        <v>12</v>
      </c>
      <c r="AF141" s="67">
        <v>0</v>
      </c>
      <c r="AG141" s="67">
        <v>27</v>
      </c>
      <c r="AH141" s="67">
        <v>4</v>
      </c>
      <c r="AI141" s="67">
        <v>40</v>
      </c>
      <c r="AJ141" s="67">
        <v>5</v>
      </c>
      <c r="AK141" s="67">
        <v>38</v>
      </c>
      <c r="AL141" s="67">
        <v>52</v>
      </c>
      <c r="AM141" s="67">
        <v>51</v>
      </c>
      <c r="AN141" s="67">
        <v>0</v>
      </c>
      <c r="AO141" s="67">
        <v>9</v>
      </c>
      <c r="AP141" s="67">
        <v>12</v>
      </c>
      <c r="AQ141" s="67">
        <v>4</v>
      </c>
      <c r="AR141" s="67">
        <v>22</v>
      </c>
      <c r="AS141" s="67">
        <v>42</v>
      </c>
      <c r="AT141" s="67">
        <v>26</v>
      </c>
      <c r="AU141" s="67">
        <v>55</v>
      </c>
      <c r="AV141" s="67">
        <v>20</v>
      </c>
      <c r="AW141" s="67">
        <v>22</v>
      </c>
      <c r="AX141" s="67">
        <v>7</v>
      </c>
      <c r="AY141" s="67">
        <v>22</v>
      </c>
      <c r="AZ141" s="67">
        <v>17</v>
      </c>
      <c r="BA141" s="67">
        <v>26</v>
      </c>
      <c r="BB141" s="67">
        <v>51</v>
      </c>
      <c r="BC141" s="67">
        <v>64</v>
      </c>
      <c r="BD141" s="67">
        <v>12</v>
      </c>
      <c r="BE141" s="67">
        <v>0</v>
      </c>
      <c r="BF141" s="67">
        <v>10</v>
      </c>
      <c r="BG141" s="67">
        <v>21</v>
      </c>
      <c r="BH141" s="67">
        <v>6</v>
      </c>
      <c r="BI141" s="67">
        <v>28</v>
      </c>
      <c r="BJ141" s="67">
        <v>4</v>
      </c>
      <c r="BK141" s="67">
        <v>0</v>
      </c>
      <c r="BL141" s="67">
        <v>21</v>
      </c>
      <c r="BM141" s="67">
        <v>6</v>
      </c>
      <c r="BN141" s="67">
        <v>8</v>
      </c>
      <c r="BO141" s="67">
        <v>3</v>
      </c>
      <c r="BP141" s="67">
        <v>6</v>
      </c>
      <c r="BQ141" s="67">
        <v>3</v>
      </c>
      <c r="BR141" s="67">
        <v>0</v>
      </c>
      <c r="BS141" s="67">
        <v>15</v>
      </c>
      <c r="BT141" s="67">
        <v>9</v>
      </c>
      <c r="BU141" s="67">
        <v>24</v>
      </c>
      <c r="BV141" s="67">
        <v>0</v>
      </c>
      <c r="BW141" s="67">
        <v>37</v>
      </c>
      <c r="BX141" s="67">
        <v>42</v>
      </c>
      <c r="BY141" s="67">
        <v>22</v>
      </c>
      <c r="BZ141" s="67">
        <v>68</v>
      </c>
      <c r="CA141" s="67">
        <v>25</v>
      </c>
      <c r="CB141" s="67">
        <v>75</v>
      </c>
      <c r="CC141" s="67">
        <v>4</v>
      </c>
      <c r="CD141" s="67">
        <v>1823</v>
      </c>
    </row>
    <row r="142" spans="1:82" x14ac:dyDescent="0.25">
      <c r="A142" s="56">
        <v>139</v>
      </c>
      <c r="B142" s="66" t="s">
        <v>298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</v>
      </c>
      <c r="I142" s="67">
        <v>0</v>
      </c>
      <c r="J142" s="67">
        <v>0</v>
      </c>
      <c r="K142" s="67">
        <v>0</v>
      </c>
      <c r="L142" s="67">
        <v>24</v>
      </c>
      <c r="M142" s="67">
        <v>0</v>
      </c>
      <c r="N142" s="67">
        <v>0</v>
      </c>
      <c r="O142" s="67">
        <v>0</v>
      </c>
      <c r="P142" s="67">
        <v>23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3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5</v>
      </c>
      <c r="AE142" s="67">
        <v>0</v>
      </c>
      <c r="AF142" s="67">
        <v>0</v>
      </c>
      <c r="AG142" s="67">
        <v>0</v>
      </c>
      <c r="AH142" s="67">
        <v>0</v>
      </c>
      <c r="AI142" s="67">
        <v>7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5</v>
      </c>
      <c r="AV142" s="67">
        <v>0</v>
      </c>
      <c r="AW142" s="67">
        <v>4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10</v>
      </c>
      <c r="BY142" s="67">
        <v>0</v>
      </c>
      <c r="BZ142" s="67">
        <v>32</v>
      </c>
      <c r="CA142" s="67">
        <v>0</v>
      </c>
      <c r="CB142" s="67">
        <v>0</v>
      </c>
      <c r="CC142" s="67">
        <v>0</v>
      </c>
      <c r="CD142" s="67">
        <v>127</v>
      </c>
    </row>
    <row r="143" spans="1:82" x14ac:dyDescent="0.25">
      <c r="A143" s="56">
        <v>140</v>
      </c>
      <c r="B143" s="66" t="s">
        <v>347</v>
      </c>
      <c r="C143" s="67">
        <v>0</v>
      </c>
      <c r="D143" s="67">
        <v>0</v>
      </c>
      <c r="E143" s="67">
        <v>0</v>
      </c>
      <c r="F143" s="67">
        <v>3</v>
      </c>
      <c r="G143" s="67">
        <v>0</v>
      </c>
      <c r="H143" s="67">
        <v>0</v>
      </c>
      <c r="I143" s="67">
        <v>0</v>
      </c>
      <c r="J143" s="67">
        <v>0</v>
      </c>
      <c r="K143" s="67">
        <v>3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7">
        <v>0</v>
      </c>
      <c r="Y143" s="67">
        <v>0</v>
      </c>
      <c r="Z143" s="67">
        <v>0</v>
      </c>
      <c r="AA143" s="67">
        <v>0</v>
      </c>
      <c r="AB143" s="67">
        <v>0</v>
      </c>
      <c r="AC143" s="67">
        <v>0</v>
      </c>
      <c r="AD143" s="67">
        <v>0</v>
      </c>
      <c r="AE143" s="67">
        <v>0</v>
      </c>
      <c r="AF143" s="67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0</v>
      </c>
      <c r="AT143" s="67">
        <v>6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16</v>
      </c>
    </row>
    <row r="144" spans="1:82" x14ac:dyDescent="0.25">
      <c r="A144" s="56">
        <v>141</v>
      </c>
      <c r="B144" s="66" t="s">
        <v>355</v>
      </c>
      <c r="C144" s="67">
        <v>4</v>
      </c>
      <c r="D144" s="67">
        <v>0</v>
      </c>
      <c r="E144" s="67">
        <v>0</v>
      </c>
      <c r="F144" s="67">
        <v>13</v>
      </c>
      <c r="G144" s="67">
        <v>0</v>
      </c>
      <c r="H144" s="67">
        <v>0</v>
      </c>
      <c r="I144" s="67">
        <v>4</v>
      </c>
      <c r="J144" s="67">
        <v>0</v>
      </c>
      <c r="K144" s="67">
        <v>62</v>
      </c>
      <c r="L144" s="67">
        <v>13</v>
      </c>
      <c r="M144" s="67">
        <v>0</v>
      </c>
      <c r="N144" s="67">
        <v>0</v>
      </c>
      <c r="O144" s="67">
        <v>7</v>
      </c>
      <c r="P144" s="67">
        <v>29</v>
      </c>
      <c r="Q144" s="67">
        <v>0</v>
      </c>
      <c r="R144" s="67">
        <v>0</v>
      </c>
      <c r="S144" s="67">
        <v>0</v>
      </c>
      <c r="T144" s="67">
        <v>14</v>
      </c>
      <c r="U144" s="67">
        <v>0</v>
      </c>
      <c r="V144" s="67">
        <v>3</v>
      </c>
      <c r="W144" s="67">
        <v>0</v>
      </c>
      <c r="X144" s="67">
        <v>27</v>
      </c>
      <c r="Y144" s="67">
        <v>0</v>
      </c>
      <c r="Z144" s="67">
        <v>0</v>
      </c>
      <c r="AA144" s="67">
        <v>0</v>
      </c>
      <c r="AB144" s="67">
        <v>12</v>
      </c>
      <c r="AC144" s="67">
        <v>9</v>
      </c>
      <c r="AD144" s="67">
        <v>0</v>
      </c>
      <c r="AE144" s="67">
        <v>0</v>
      </c>
      <c r="AF144" s="67">
        <v>0</v>
      </c>
      <c r="AG144" s="67">
        <v>15</v>
      </c>
      <c r="AH144" s="67">
        <v>0</v>
      </c>
      <c r="AI144" s="67">
        <v>20</v>
      </c>
      <c r="AJ144" s="67">
        <v>0</v>
      </c>
      <c r="AK144" s="67">
        <v>19</v>
      </c>
      <c r="AL144" s="67">
        <v>32</v>
      </c>
      <c r="AM144" s="67">
        <v>0</v>
      </c>
      <c r="AN144" s="67">
        <v>0</v>
      </c>
      <c r="AO144" s="67">
        <v>3</v>
      </c>
      <c r="AP144" s="67">
        <v>33</v>
      </c>
      <c r="AQ144" s="67">
        <v>0</v>
      </c>
      <c r="AR144" s="67">
        <v>6</v>
      </c>
      <c r="AS144" s="67">
        <v>17</v>
      </c>
      <c r="AT144" s="67">
        <v>28</v>
      </c>
      <c r="AU144" s="67">
        <v>24</v>
      </c>
      <c r="AV144" s="67">
        <v>0</v>
      </c>
      <c r="AW144" s="67">
        <v>0</v>
      </c>
      <c r="AX144" s="67">
        <v>0</v>
      </c>
      <c r="AY144" s="67">
        <v>60</v>
      </c>
      <c r="AZ144" s="67">
        <v>7</v>
      </c>
      <c r="BA144" s="67">
        <v>0</v>
      </c>
      <c r="BB144" s="67">
        <v>34</v>
      </c>
      <c r="BC144" s="67">
        <v>0</v>
      </c>
      <c r="BD144" s="67">
        <v>0</v>
      </c>
      <c r="BE144" s="67">
        <v>0</v>
      </c>
      <c r="BF144" s="67">
        <v>0</v>
      </c>
      <c r="BG144" s="67">
        <v>0</v>
      </c>
      <c r="BH144" s="67">
        <v>0</v>
      </c>
      <c r="BI144" s="67">
        <v>23</v>
      </c>
      <c r="BJ144" s="67">
        <v>0</v>
      </c>
      <c r="BK144" s="67">
        <v>0</v>
      </c>
      <c r="BL144" s="67">
        <v>0</v>
      </c>
      <c r="BM144" s="67">
        <v>0</v>
      </c>
      <c r="BN144" s="67">
        <v>21</v>
      </c>
      <c r="BO144" s="67">
        <v>0</v>
      </c>
      <c r="BP144" s="67">
        <v>0</v>
      </c>
      <c r="BQ144" s="67">
        <v>0</v>
      </c>
      <c r="BR144" s="67">
        <v>0</v>
      </c>
      <c r="BS144" s="67">
        <v>0</v>
      </c>
      <c r="BT144" s="67">
        <v>0</v>
      </c>
      <c r="BU144" s="67">
        <v>0</v>
      </c>
      <c r="BV144" s="67">
        <v>0</v>
      </c>
      <c r="BW144" s="67">
        <v>60</v>
      </c>
      <c r="BX144" s="67">
        <v>34</v>
      </c>
      <c r="BY144" s="67">
        <v>0</v>
      </c>
      <c r="BZ144" s="67">
        <v>34</v>
      </c>
      <c r="CA144" s="67">
        <v>8</v>
      </c>
      <c r="CB144" s="67">
        <v>13</v>
      </c>
      <c r="CC144" s="67">
        <v>0</v>
      </c>
      <c r="CD144" s="67">
        <v>709</v>
      </c>
    </row>
    <row r="145" spans="1:82" x14ac:dyDescent="0.25">
      <c r="A145" s="56">
        <v>142</v>
      </c>
      <c r="B145" s="66" t="s">
        <v>6</v>
      </c>
      <c r="C145" s="67">
        <v>13235</v>
      </c>
      <c r="D145" s="67">
        <v>11880</v>
      </c>
      <c r="E145" s="67">
        <v>113763</v>
      </c>
      <c r="F145" s="67">
        <v>126236</v>
      </c>
      <c r="G145" s="67">
        <v>40789</v>
      </c>
      <c r="H145" s="67">
        <v>57626</v>
      </c>
      <c r="I145" s="67">
        <v>101306</v>
      </c>
      <c r="J145" s="67">
        <v>14528</v>
      </c>
      <c r="K145" s="67">
        <v>167900</v>
      </c>
      <c r="L145" s="67">
        <v>194618</v>
      </c>
      <c r="M145" s="67">
        <v>6178</v>
      </c>
      <c r="N145" s="67">
        <v>38735</v>
      </c>
      <c r="O145" s="67">
        <v>118194</v>
      </c>
      <c r="P145" s="67">
        <v>365239</v>
      </c>
      <c r="Q145" s="67">
        <v>13483</v>
      </c>
      <c r="R145" s="67">
        <v>22423</v>
      </c>
      <c r="S145" s="67">
        <v>16115</v>
      </c>
      <c r="T145" s="67">
        <v>148570</v>
      </c>
      <c r="U145" s="67">
        <v>48715</v>
      </c>
      <c r="V145" s="67">
        <v>139281</v>
      </c>
      <c r="W145" s="67">
        <v>10683</v>
      </c>
      <c r="X145" s="67">
        <v>148908</v>
      </c>
      <c r="Y145" s="67">
        <v>20152</v>
      </c>
      <c r="Z145" s="67">
        <v>24985</v>
      </c>
      <c r="AA145" s="67">
        <v>121470</v>
      </c>
      <c r="AB145" s="67">
        <v>158208</v>
      </c>
      <c r="AC145" s="67">
        <v>271057</v>
      </c>
      <c r="AD145" s="67">
        <v>68409</v>
      </c>
      <c r="AE145" s="67">
        <v>16604</v>
      </c>
      <c r="AF145" s="67">
        <v>5698</v>
      </c>
      <c r="AG145" s="67">
        <v>91322</v>
      </c>
      <c r="AH145" s="67">
        <v>20429</v>
      </c>
      <c r="AI145" s="67">
        <v>243901</v>
      </c>
      <c r="AJ145" s="67">
        <v>17368</v>
      </c>
      <c r="AK145" s="67">
        <v>158129</v>
      </c>
      <c r="AL145" s="67">
        <v>159103</v>
      </c>
      <c r="AM145" s="67">
        <v>77318</v>
      </c>
      <c r="AN145" s="67">
        <v>7759</v>
      </c>
      <c r="AO145" s="67">
        <v>51458</v>
      </c>
      <c r="AP145" s="67">
        <v>124700</v>
      </c>
      <c r="AQ145" s="67">
        <v>10178</v>
      </c>
      <c r="AR145" s="67">
        <v>85209</v>
      </c>
      <c r="AS145" s="67">
        <v>115043</v>
      </c>
      <c r="AT145" s="67">
        <v>149615</v>
      </c>
      <c r="AU145" s="67">
        <v>178960</v>
      </c>
      <c r="AV145" s="67">
        <v>56972</v>
      </c>
      <c r="AW145" s="67">
        <v>49460</v>
      </c>
      <c r="AX145" s="67">
        <v>30522</v>
      </c>
      <c r="AY145" s="67">
        <v>190397</v>
      </c>
      <c r="AZ145" s="67">
        <v>121851</v>
      </c>
      <c r="BA145" s="67">
        <v>37632</v>
      </c>
      <c r="BB145" s="67">
        <v>171357</v>
      </c>
      <c r="BC145" s="67">
        <v>168948</v>
      </c>
      <c r="BD145" s="67">
        <v>20253</v>
      </c>
      <c r="BE145" s="67">
        <v>17374</v>
      </c>
      <c r="BF145" s="67">
        <v>15197</v>
      </c>
      <c r="BG145" s="67">
        <v>62895</v>
      </c>
      <c r="BH145" s="67">
        <v>11948</v>
      </c>
      <c r="BI145" s="67">
        <v>101942</v>
      </c>
      <c r="BJ145" s="67">
        <v>7671</v>
      </c>
      <c r="BK145" s="67">
        <v>3276</v>
      </c>
      <c r="BL145" s="67">
        <v>30577</v>
      </c>
      <c r="BM145" s="67">
        <v>16588</v>
      </c>
      <c r="BN145" s="67">
        <v>104703</v>
      </c>
      <c r="BO145" s="67">
        <v>11455</v>
      </c>
      <c r="BP145" s="67">
        <v>37694</v>
      </c>
      <c r="BQ145" s="67">
        <v>21403</v>
      </c>
      <c r="BR145" s="67">
        <v>6223</v>
      </c>
      <c r="BS145" s="67">
        <v>29808</v>
      </c>
      <c r="BT145" s="67">
        <v>35406</v>
      </c>
      <c r="BU145" s="67">
        <v>45639</v>
      </c>
      <c r="BV145" s="67">
        <v>4006</v>
      </c>
      <c r="BW145" s="67">
        <v>169346</v>
      </c>
      <c r="BX145" s="67">
        <v>229396</v>
      </c>
      <c r="BY145" s="67">
        <v>43253</v>
      </c>
      <c r="BZ145" s="67">
        <v>292011</v>
      </c>
      <c r="CA145" s="67">
        <v>90114</v>
      </c>
      <c r="CB145" s="67">
        <v>156068</v>
      </c>
      <c r="CC145" s="67">
        <v>6556</v>
      </c>
      <c r="CD145" s="67">
        <v>6503491</v>
      </c>
    </row>
    <row r="148" spans="1:82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X160"/>
  <sheetViews>
    <sheetView showGridLines="0" showRowColHeaders="0" topLeftCell="C1" workbookViewId="0">
      <selection activeCell="S4" sqref="S4"/>
    </sheetView>
  </sheetViews>
  <sheetFormatPr defaultColWidth="9.08984375" defaultRowHeight="12.5" x14ac:dyDescent="0.25"/>
  <cols>
    <col min="1" max="1" width="2" style="69" customWidth="1"/>
    <col min="2" max="2" width="3.08984375" style="69" bestFit="1" customWidth="1"/>
    <col min="3" max="3" width="26.81640625" style="69" customWidth="1"/>
    <col min="4" max="6" width="9" style="58" customWidth="1"/>
    <col min="7" max="7" width="18.81640625" style="58" customWidth="1"/>
    <col min="8" max="8" width="7.81640625" style="58" customWidth="1"/>
    <col min="9" max="9" width="7.36328125" style="58" customWidth="1"/>
    <col min="10" max="10" width="2.36328125" style="69" bestFit="1" customWidth="1"/>
    <col min="11" max="11" width="16" style="69" bestFit="1" customWidth="1"/>
    <col min="12" max="14" width="9" style="69" customWidth="1"/>
    <col min="15" max="15" width="18.81640625" style="69" customWidth="1"/>
    <col min="16" max="16" width="7.81640625" style="69" customWidth="1"/>
    <col min="17" max="17" width="4.36328125" style="69" customWidth="1"/>
    <col min="18" max="23" width="7.7265625" style="69" customWidth="1"/>
    <col min="24" max="24" width="24.7265625" style="69" customWidth="1"/>
    <col min="25" max="16384" width="9.08984375" style="69"/>
  </cols>
  <sheetData>
    <row r="1" spans="1:24" ht="24" customHeight="1" x14ac:dyDescent="0.6">
      <c r="C1" s="159" t="s">
        <v>501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4" ht="17.25" customHeight="1" x14ac:dyDescent="0.35">
      <c r="C2" s="70" t="s">
        <v>364</v>
      </c>
      <c r="D2" s="71"/>
      <c r="E2" s="71"/>
      <c r="F2" s="71"/>
      <c r="G2" s="71"/>
      <c r="H2" s="71"/>
      <c r="I2" s="71"/>
      <c r="J2" s="72"/>
      <c r="K2" s="73" t="s">
        <v>380</v>
      </c>
      <c r="X2" s="82"/>
    </row>
    <row r="3" spans="1:24" ht="18" customHeight="1" x14ac:dyDescent="0.25">
      <c r="D3" s="74" t="s">
        <v>365</v>
      </c>
      <c r="E3" s="75"/>
      <c r="F3" s="75"/>
      <c r="G3" s="75"/>
      <c r="H3" s="75"/>
      <c r="I3" s="75"/>
      <c r="J3" s="76"/>
      <c r="K3" s="76"/>
      <c r="L3" s="74" t="s">
        <v>366</v>
      </c>
      <c r="X3" s="82"/>
    </row>
    <row r="4" spans="1:24" ht="15" customHeight="1" x14ac:dyDescent="0.25">
      <c r="C4" s="82"/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118</v>
      </c>
      <c r="N4" s="82"/>
      <c r="O4" s="82"/>
      <c r="P4" s="82"/>
      <c r="Q4" s="82"/>
      <c r="X4" s="82"/>
    </row>
    <row r="5" spans="1:24" ht="13" x14ac:dyDescent="0.3">
      <c r="A5" s="139"/>
      <c r="B5" s="139"/>
      <c r="C5" s="139"/>
      <c r="D5" s="140" t="s">
        <v>367</v>
      </c>
      <c r="E5" s="140" t="s">
        <v>220</v>
      </c>
      <c r="F5" s="140" t="s">
        <v>368</v>
      </c>
      <c r="G5" s="140"/>
      <c r="H5" s="140"/>
      <c r="I5" s="140"/>
      <c r="J5" s="82"/>
      <c r="K5" s="82"/>
      <c r="L5" s="83" t="s">
        <v>367</v>
      </c>
      <c r="M5" s="83" t="s">
        <v>220</v>
      </c>
      <c r="N5" s="83" t="s">
        <v>368</v>
      </c>
      <c r="O5" s="82"/>
      <c r="P5" s="82"/>
      <c r="Q5" s="82"/>
      <c r="R5" s="82"/>
      <c r="S5" s="82"/>
      <c r="X5" s="82"/>
    </row>
    <row r="6" spans="1:24" x14ac:dyDescent="0.25">
      <c r="A6" s="82"/>
      <c r="B6" s="84">
        <v>1</v>
      </c>
      <c r="C6" s="85" t="s">
        <v>292</v>
      </c>
      <c r="D6" s="86">
        <f>VLOOKUP($B6,'Data (2)'!$A$4:$CD$144,$E$4+2)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No Religion, so described</v>
      </c>
      <c r="H6" s="86">
        <f>VLOOKUP(MATCH(B6,F$6:F$146,0),$B$6:$D$146,3)</f>
        <v>32844</v>
      </c>
      <c r="I6" s="141"/>
      <c r="J6" s="84">
        <v>1</v>
      </c>
      <c r="K6" s="87" t="s">
        <v>169</v>
      </c>
      <c r="L6" s="86">
        <f>VLOOKUP($M$4,'Data (2)'!$A$4:$CD$144,$J6+2)</f>
        <v>15</v>
      </c>
      <c r="M6" s="86">
        <f>L6+0.0001*J6</f>
        <v>15.0001</v>
      </c>
      <c r="N6" s="86">
        <f>RANK(M6,M$6:M$84)</f>
        <v>64</v>
      </c>
      <c r="O6" s="86" t="str">
        <f>VLOOKUP(MATCH(J6,N$6:N$84,0),$J$6:$L$84,2)</f>
        <v>Wyndham</v>
      </c>
      <c r="P6" s="86">
        <f>VLOOKUP(MATCH(J6,N$6:N$84,0),$J$6:$L$84,3)</f>
        <v>17856</v>
      </c>
      <c r="Q6" s="82"/>
      <c r="R6" s="82"/>
      <c r="S6" s="82"/>
      <c r="X6" s="87" t="s">
        <v>169</v>
      </c>
    </row>
    <row r="7" spans="1:24" x14ac:dyDescent="0.25">
      <c r="A7" s="82"/>
      <c r="B7" s="84">
        <v>2</v>
      </c>
      <c r="C7" s="88" t="s">
        <v>490</v>
      </c>
      <c r="D7" s="86">
        <f>VLOOKUP($B7,'Data (2)'!$A$4:$CD$144,$E$4+2)</f>
        <v>89</v>
      </c>
      <c r="E7" s="86">
        <f t="shared" ref="E7:E70" si="0">D7+0.0001*B7</f>
        <v>89.000200000000007</v>
      </c>
      <c r="F7" s="86">
        <f t="shared" ref="F7:F70" si="1">RANK(E7,E$6:E$146)</f>
        <v>37</v>
      </c>
      <c r="G7" s="86" t="str">
        <f t="shared" ref="G7:G70" si="2">VLOOKUP(MATCH(B7,F$6:F$146,0),$B$6:$D$146,2)</f>
        <v>Western Catholic</v>
      </c>
      <c r="H7" s="86">
        <f t="shared" ref="H7:H70" si="3">VLOOKUP(MATCH(B7,F$6:F$146,0),$B$6:$D$146,3)</f>
        <v>28587</v>
      </c>
      <c r="I7" s="141"/>
      <c r="J7" s="84">
        <v>2</v>
      </c>
      <c r="K7" s="87" t="s">
        <v>162</v>
      </c>
      <c r="L7" s="86">
        <f>VLOOKUP($M$4,'Data (2)'!$A$4:$CD$144,$J7+2)</f>
        <v>32</v>
      </c>
      <c r="M7" s="86">
        <f t="shared" ref="M7:M70" si="4">L7+0.0001*J7</f>
        <v>32.0002</v>
      </c>
      <c r="N7" s="86">
        <f t="shared" ref="N7:N70" si="5">RANK(M7,M$6:M$84)</f>
        <v>54</v>
      </c>
      <c r="O7" s="86" t="str">
        <f t="shared" ref="O7:O70" si="6">VLOOKUP(MATCH(J7,N$6:N$84,0),$J$6:$L$84,2)</f>
        <v>Casey</v>
      </c>
      <c r="P7" s="86">
        <f t="shared" ref="P7:P70" si="7">VLOOKUP(MATCH(J7,N$6:N$84,0),$J$6:$L$84,3)</f>
        <v>15064</v>
      </c>
      <c r="Q7" s="82"/>
      <c r="R7" s="82"/>
      <c r="S7" s="82"/>
      <c r="X7" s="87" t="s">
        <v>162</v>
      </c>
    </row>
    <row r="8" spans="1:24" x14ac:dyDescent="0.25">
      <c r="A8" s="82"/>
      <c r="B8" s="84">
        <v>3</v>
      </c>
      <c r="C8" s="88" t="s">
        <v>270</v>
      </c>
      <c r="D8" s="86">
        <f>VLOOKUP($B8,'Data (2)'!$A$4:$CD$144,$E$4+2)</f>
        <v>0</v>
      </c>
      <c r="E8" s="86">
        <f t="shared" si="0"/>
        <v>3.0000000000000003E-4</v>
      </c>
      <c r="F8" s="86">
        <f t="shared" si="1"/>
        <v>140</v>
      </c>
      <c r="G8" s="86" t="str">
        <f t="shared" si="2"/>
        <v>Buddhism</v>
      </c>
      <c r="H8" s="86">
        <f t="shared" si="3"/>
        <v>25124</v>
      </c>
      <c r="I8" s="141"/>
      <c r="J8" s="84">
        <v>3</v>
      </c>
      <c r="K8" s="87" t="s">
        <v>131</v>
      </c>
      <c r="L8" s="86">
        <f>VLOOKUP($M$4,'Data (2)'!$A$4:$CD$144,$J8+2)</f>
        <v>651</v>
      </c>
      <c r="M8" s="86">
        <f t="shared" si="4"/>
        <v>651.00030000000004</v>
      </c>
      <c r="N8" s="86">
        <f t="shared" si="5"/>
        <v>17</v>
      </c>
      <c r="O8" s="86" t="str">
        <f t="shared" si="6"/>
        <v>Hume</v>
      </c>
      <c r="P8" s="86">
        <f t="shared" si="7"/>
        <v>10891</v>
      </c>
      <c r="Q8" s="82"/>
      <c r="R8" s="82"/>
      <c r="S8" s="82"/>
      <c r="X8" s="87" t="s">
        <v>131</v>
      </c>
    </row>
    <row r="9" spans="1:24" x14ac:dyDescent="0.25">
      <c r="A9" s="82"/>
      <c r="B9" s="84">
        <v>4</v>
      </c>
      <c r="C9" s="88" t="s">
        <v>328</v>
      </c>
      <c r="D9" s="86">
        <f>VLOOKUP($B9,'Data (2)'!$A$4:$CD$144,$E$4+2)</f>
        <v>4</v>
      </c>
      <c r="E9" s="86">
        <f t="shared" si="0"/>
        <v>4.0004</v>
      </c>
      <c r="F9" s="86">
        <f t="shared" si="1"/>
        <v>91</v>
      </c>
      <c r="G9" s="86" t="str">
        <f t="shared" si="2"/>
        <v>Islam</v>
      </c>
      <c r="H9" s="86">
        <f t="shared" si="3"/>
        <v>22522</v>
      </c>
      <c r="I9" s="141"/>
      <c r="J9" s="84">
        <v>4</v>
      </c>
      <c r="K9" s="87" t="s">
        <v>132</v>
      </c>
      <c r="L9" s="86">
        <f>VLOOKUP($M$4,'Data (2)'!$A$4:$CD$144,$J9+2)</f>
        <v>311</v>
      </c>
      <c r="M9" s="86">
        <f t="shared" si="4"/>
        <v>311.00040000000001</v>
      </c>
      <c r="N9" s="86">
        <f t="shared" si="5"/>
        <v>29</v>
      </c>
      <c r="O9" s="86" t="str">
        <f t="shared" si="6"/>
        <v>Melton</v>
      </c>
      <c r="P9" s="86">
        <f t="shared" si="7"/>
        <v>9437</v>
      </c>
      <c r="Q9" s="82"/>
      <c r="R9" s="82"/>
      <c r="S9" s="82"/>
      <c r="X9" s="87" t="s">
        <v>132</v>
      </c>
    </row>
    <row r="10" spans="1:24" x14ac:dyDescent="0.25">
      <c r="A10" s="82"/>
      <c r="B10" s="84">
        <v>5</v>
      </c>
      <c r="C10" s="88" t="s">
        <v>267</v>
      </c>
      <c r="D10" s="86">
        <f>VLOOKUP($B10,'Data (2)'!$A$4:$CD$144,$E$4+2)</f>
        <v>0</v>
      </c>
      <c r="E10" s="86">
        <f t="shared" si="0"/>
        <v>5.0000000000000001E-4</v>
      </c>
      <c r="F10" s="86">
        <f t="shared" si="1"/>
        <v>139</v>
      </c>
      <c r="G10" s="86" t="str">
        <f t="shared" si="2"/>
        <v>Hinduism</v>
      </c>
      <c r="H10" s="86">
        <f t="shared" si="3"/>
        <v>8041</v>
      </c>
      <c r="I10" s="141"/>
      <c r="J10" s="84">
        <v>5</v>
      </c>
      <c r="K10" s="87" t="s">
        <v>170</v>
      </c>
      <c r="L10" s="86">
        <f>VLOOKUP($M$4,'Data (2)'!$A$4:$CD$144,$J10+2)</f>
        <v>79</v>
      </c>
      <c r="M10" s="86">
        <f t="shared" si="4"/>
        <v>79.000500000000002</v>
      </c>
      <c r="N10" s="86">
        <f t="shared" si="5"/>
        <v>44</v>
      </c>
      <c r="O10" s="86" t="str">
        <f t="shared" si="6"/>
        <v>Whittlesea</v>
      </c>
      <c r="P10" s="86">
        <f t="shared" si="7"/>
        <v>8508</v>
      </c>
      <c r="Q10" s="82"/>
      <c r="R10" s="82"/>
      <c r="S10" s="82"/>
      <c r="X10" s="87" t="s">
        <v>170</v>
      </c>
    </row>
    <row r="11" spans="1:24" x14ac:dyDescent="0.25">
      <c r="A11" s="82"/>
      <c r="B11" s="84">
        <v>6</v>
      </c>
      <c r="C11" s="88" t="s">
        <v>240</v>
      </c>
      <c r="D11" s="86">
        <f>VLOOKUP($B11,'Data (2)'!$A$4:$CD$144,$E$4+2)</f>
        <v>0</v>
      </c>
      <c r="E11" s="86">
        <f t="shared" si="0"/>
        <v>6.0000000000000006E-4</v>
      </c>
      <c r="F11" s="86">
        <f t="shared" si="1"/>
        <v>138</v>
      </c>
      <c r="G11" s="86" t="str">
        <f t="shared" si="2"/>
        <v>Greek Orthodox</v>
      </c>
      <c r="H11" s="86">
        <f t="shared" si="3"/>
        <v>4689</v>
      </c>
      <c r="I11" s="141"/>
      <c r="J11" s="84">
        <v>6</v>
      </c>
      <c r="K11" s="87" t="s">
        <v>171</v>
      </c>
      <c r="L11" s="86">
        <f>VLOOKUP($M$4,'Data (2)'!$A$4:$CD$144,$J11+2)</f>
        <v>129</v>
      </c>
      <c r="M11" s="86">
        <f t="shared" si="4"/>
        <v>129.00059999999999</v>
      </c>
      <c r="N11" s="86">
        <f t="shared" si="5"/>
        <v>39</v>
      </c>
      <c r="O11" s="86" t="str">
        <f t="shared" si="6"/>
        <v>Greater Dandenong</v>
      </c>
      <c r="P11" s="86">
        <f t="shared" si="7"/>
        <v>4588</v>
      </c>
      <c r="Q11" s="82"/>
      <c r="R11" s="82"/>
      <c r="S11" s="82"/>
      <c r="X11" s="87" t="s">
        <v>171</v>
      </c>
    </row>
    <row r="12" spans="1:24" x14ac:dyDescent="0.25">
      <c r="A12" s="82"/>
      <c r="B12" s="84">
        <v>7</v>
      </c>
      <c r="C12" s="88" t="s">
        <v>239</v>
      </c>
      <c r="D12" s="86">
        <f>VLOOKUP($B12,'Data (2)'!$A$4:$CD$144,$E$4+2)</f>
        <v>4007</v>
      </c>
      <c r="E12" s="86">
        <f t="shared" si="0"/>
        <v>4007.0007000000001</v>
      </c>
      <c r="F12" s="86">
        <f t="shared" si="1"/>
        <v>9</v>
      </c>
      <c r="G12" s="86" t="str">
        <f t="shared" si="2"/>
        <v>Sikhism</v>
      </c>
      <c r="H12" s="86">
        <f t="shared" si="3"/>
        <v>4588</v>
      </c>
      <c r="I12" s="141"/>
      <c r="J12" s="84">
        <v>7</v>
      </c>
      <c r="K12" s="87" t="s">
        <v>133</v>
      </c>
      <c r="L12" s="86">
        <f>VLOOKUP($M$4,'Data (2)'!$A$4:$CD$144,$J12+2)</f>
        <v>120</v>
      </c>
      <c r="M12" s="86">
        <f t="shared" si="4"/>
        <v>120.00069999999999</v>
      </c>
      <c r="N12" s="86">
        <f t="shared" si="5"/>
        <v>40</v>
      </c>
      <c r="O12" s="86" t="str">
        <f t="shared" si="6"/>
        <v>Brimbank</v>
      </c>
      <c r="P12" s="86">
        <f t="shared" si="7"/>
        <v>3568</v>
      </c>
      <c r="Q12" s="82"/>
      <c r="R12" s="82"/>
      <c r="S12" s="82"/>
      <c r="X12" s="87" t="s">
        <v>133</v>
      </c>
    </row>
    <row r="13" spans="1:24" x14ac:dyDescent="0.25">
      <c r="A13" s="82"/>
      <c r="B13" s="84">
        <v>8</v>
      </c>
      <c r="C13" s="88" t="s">
        <v>491</v>
      </c>
      <c r="D13" s="86">
        <f>VLOOKUP($B13,'Data (2)'!$A$4:$CD$144,$E$4+2)</f>
        <v>0</v>
      </c>
      <c r="E13" s="86">
        <f t="shared" si="0"/>
        <v>8.0000000000000004E-4</v>
      </c>
      <c r="F13" s="86">
        <f t="shared" si="1"/>
        <v>137</v>
      </c>
      <c r="G13" s="86" t="str">
        <f t="shared" si="2"/>
        <v>Christianity, nfd</v>
      </c>
      <c r="H13" s="86">
        <f t="shared" si="3"/>
        <v>4292</v>
      </c>
      <c r="I13" s="141"/>
      <c r="J13" s="84">
        <v>8</v>
      </c>
      <c r="K13" s="87" t="s">
        <v>163</v>
      </c>
      <c r="L13" s="86">
        <f>VLOOKUP($M$4,'Data (2)'!$A$4:$CD$144,$J13+2)</f>
        <v>32</v>
      </c>
      <c r="M13" s="86">
        <f t="shared" si="4"/>
        <v>32.000799999999998</v>
      </c>
      <c r="N13" s="86">
        <f t="shared" si="5"/>
        <v>53</v>
      </c>
      <c r="O13" s="86" t="str">
        <f t="shared" si="6"/>
        <v>Cardinia</v>
      </c>
      <c r="P13" s="86">
        <f t="shared" si="7"/>
        <v>3097</v>
      </c>
      <c r="Q13" s="82"/>
      <c r="R13" s="82"/>
      <c r="S13" s="82"/>
      <c r="X13" s="87" t="s">
        <v>163</v>
      </c>
    </row>
    <row r="14" spans="1:24" x14ac:dyDescent="0.25">
      <c r="A14" s="82"/>
      <c r="B14" s="84">
        <v>9</v>
      </c>
      <c r="C14" s="88" t="s">
        <v>339</v>
      </c>
      <c r="D14" s="86">
        <f>VLOOKUP($B14,'Data (2)'!$A$4:$CD$144,$E$4+2)</f>
        <v>5</v>
      </c>
      <c r="E14" s="86">
        <f t="shared" si="0"/>
        <v>5.0008999999999997</v>
      </c>
      <c r="F14" s="86">
        <f t="shared" si="1"/>
        <v>83</v>
      </c>
      <c r="G14" s="86" t="str">
        <f t="shared" si="2"/>
        <v>Anglican Church of Australia</v>
      </c>
      <c r="H14" s="86">
        <f t="shared" si="3"/>
        <v>4007</v>
      </c>
      <c r="I14" s="141"/>
      <c r="J14" s="84">
        <v>9</v>
      </c>
      <c r="K14" s="87" t="s">
        <v>134</v>
      </c>
      <c r="L14" s="86">
        <f>VLOOKUP($M$4,'Data (2)'!$A$4:$CD$144,$J14+2)</f>
        <v>394</v>
      </c>
      <c r="M14" s="86">
        <f t="shared" si="4"/>
        <v>394.0009</v>
      </c>
      <c r="N14" s="86">
        <f t="shared" si="5"/>
        <v>26</v>
      </c>
      <c r="O14" s="86" t="str">
        <f t="shared" si="6"/>
        <v>Greater Geelong</v>
      </c>
      <c r="P14" s="86">
        <f t="shared" si="7"/>
        <v>1849</v>
      </c>
      <c r="Q14" s="82"/>
      <c r="R14" s="82"/>
      <c r="S14" s="82"/>
      <c r="X14" s="87" t="s">
        <v>134</v>
      </c>
    </row>
    <row r="15" spans="1:24" x14ac:dyDescent="0.25">
      <c r="A15" s="82"/>
      <c r="B15" s="84">
        <v>10</v>
      </c>
      <c r="C15" s="88" t="s">
        <v>271</v>
      </c>
      <c r="D15" s="86">
        <f>VLOOKUP($B15,'Data (2)'!$A$4:$CD$144,$E$4+2)</f>
        <v>88</v>
      </c>
      <c r="E15" s="86">
        <f t="shared" si="0"/>
        <v>88.001000000000005</v>
      </c>
      <c r="F15" s="86">
        <f t="shared" si="1"/>
        <v>38</v>
      </c>
      <c r="G15" s="86" t="str">
        <f t="shared" si="2"/>
        <v>Uniting Church</v>
      </c>
      <c r="H15" s="86">
        <f t="shared" si="3"/>
        <v>1680</v>
      </c>
      <c r="I15" s="141"/>
      <c r="J15" s="84">
        <v>10</v>
      </c>
      <c r="K15" s="87" t="s">
        <v>135</v>
      </c>
      <c r="L15" s="86">
        <f>VLOOKUP($M$4,'Data (2)'!$A$4:$CD$144,$J15+2)</f>
        <v>3568</v>
      </c>
      <c r="M15" s="86">
        <f t="shared" si="4"/>
        <v>3568.0010000000002</v>
      </c>
      <c r="N15" s="86">
        <f t="shared" si="5"/>
        <v>7</v>
      </c>
      <c r="O15" s="86" t="str">
        <f t="shared" si="6"/>
        <v>Monash</v>
      </c>
      <c r="P15" s="86">
        <f t="shared" si="7"/>
        <v>1690</v>
      </c>
      <c r="Q15" s="82"/>
      <c r="R15" s="82"/>
      <c r="S15" s="82"/>
      <c r="X15" s="87" t="s">
        <v>135</v>
      </c>
    </row>
    <row r="16" spans="1:24" x14ac:dyDescent="0.25">
      <c r="A16" s="82"/>
      <c r="B16" s="84">
        <v>11</v>
      </c>
      <c r="C16" s="88" t="s">
        <v>287</v>
      </c>
      <c r="D16" s="86">
        <f>VLOOKUP($B16,'Data (2)'!$A$4:$CD$144,$E$4+2)</f>
        <v>0</v>
      </c>
      <c r="E16" s="86">
        <f t="shared" si="0"/>
        <v>1.1000000000000001E-3</v>
      </c>
      <c r="F16" s="86">
        <f t="shared" si="1"/>
        <v>136</v>
      </c>
      <c r="G16" s="86" t="str">
        <f t="shared" si="2"/>
        <v>Serbian Orthodox</v>
      </c>
      <c r="H16" s="86">
        <f t="shared" si="3"/>
        <v>1524</v>
      </c>
      <c r="I16" s="141"/>
      <c r="J16" s="84">
        <v>11</v>
      </c>
      <c r="K16" s="87" t="s">
        <v>172</v>
      </c>
      <c r="L16" s="86">
        <f>VLOOKUP($M$4,'Data (2)'!$A$4:$CD$144,$J16+2)</f>
        <v>0</v>
      </c>
      <c r="M16" s="86">
        <f t="shared" si="4"/>
        <v>1.1000000000000001E-3</v>
      </c>
      <c r="N16" s="86">
        <f t="shared" si="5"/>
        <v>79</v>
      </c>
      <c r="O16" s="86" t="str">
        <f t="shared" si="6"/>
        <v>Greater Shepparton</v>
      </c>
      <c r="P16" s="86">
        <f t="shared" si="7"/>
        <v>1445</v>
      </c>
      <c r="Q16" s="82"/>
      <c r="R16" s="82"/>
      <c r="S16" s="82"/>
      <c r="X16" s="87" t="s">
        <v>172</v>
      </c>
    </row>
    <row r="17" spans="1:24" x14ac:dyDescent="0.25">
      <c r="A17" s="82"/>
      <c r="B17" s="84">
        <v>12</v>
      </c>
      <c r="C17" s="88" t="s">
        <v>260</v>
      </c>
      <c r="D17" s="86">
        <f>VLOOKUP($B17,'Data (2)'!$A$4:$CD$144,$E$4+2)</f>
        <v>151</v>
      </c>
      <c r="E17" s="86">
        <f t="shared" si="0"/>
        <v>151.00120000000001</v>
      </c>
      <c r="F17" s="86">
        <f t="shared" si="1"/>
        <v>27</v>
      </c>
      <c r="G17" s="86" t="str">
        <f t="shared" si="2"/>
        <v>Baptist</v>
      </c>
      <c r="H17" s="86">
        <f t="shared" si="3"/>
        <v>1396</v>
      </c>
      <c r="I17" s="141"/>
      <c r="J17" s="84">
        <v>12</v>
      </c>
      <c r="K17" s="87" t="s">
        <v>173</v>
      </c>
      <c r="L17" s="86">
        <f>VLOOKUP($M$4,'Data (2)'!$A$4:$CD$144,$J17+2)</f>
        <v>37</v>
      </c>
      <c r="M17" s="86">
        <f t="shared" si="4"/>
        <v>37.001199999999997</v>
      </c>
      <c r="N17" s="86">
        <f t="shared" si="5"/>
        <v>51</v>
      </c>
      <c r="O17" s="86" t="str">
        <f t="shared" si="6"/>
        <v>Whitehorse</v>
      </c>
      <c r="P17" s="86">
        <f t="shared" si="7"/>
        <v>1073</v>
      </c>
      <c r="Q17" s="82"/>
      <c r="R17" s="82"/>
      <c r="S17" s="82"/>
      <c r="X17" s="87" t="s">
        <v>173</v>
      </c>
    </row>
    <row r="18" spans="1:24" x14ac:dyDescent="0.25">
      <c r="A18" s="82"/>
      <c r="B18" s="84">
        <v>13</v>
      </c>
      <c r="C18" s="88" t="s">
        <v>268</v>
      </c>
      <c r="D18" s="86">
        <f>VLOOKUP($B18,'Data (2)'!$A$4:$CD$144,$E$4+2)</f>
        <v>0</v>
      </c>
      <c r="E18" s="86">
        <f t="shared" si="0"/>
        <v>1.3000000000000002E-3</v>
      </c>
      <c r="F18" s="86">
        <f t="shared" si="1"/>
        <v>135</v>
      </c>
      <c r="G18" s="86" t="str">
        <f t="shared" si="2"/>
        <v>Pentecostal, nfd</v>
      </c>
      <c r="H18" s="86">
        <f t="shared" si="3"/>
        <v>1393</v>
      </c>
      <c r="I18" s="141"/>
      <c r="J18" s="84">
        <v>13</v>
      </c>
      <c r="K18" s="87" t="s">
        <v>174</v>
      </c>
      <c r="L18" s="86">
        <f>VLOOKUP($M$4,'Data (2)'!$A$4:$CD$144,$J18+2)</f>
        <v>3097</v>
      </c>
      <c r="M18" s="86">
        <f t="shared" si="4"/>
        <v>3097.0012999999999</v>
      </c>
      <c r="N18" s="86">
        <f t="shared" si="5"/>
        <v>8</v>
      </c>
      <c r="O18" s="86" t="str">
        <f t="shared" si="6"/>
        <v>Mitchell</v>
      </c>
      <c r="P18" s="86">
        <f t="shared" si="7"/>
        <v>1059</v>
      </c>
      <c r="Q18" s="82"/>
      <c r="R18" s="82"/>
      <c r="S18" s="82"/>
      <c r="X18" s="87" t="s">
        <v>174</v>
      </c>
    </row>
    <row r="19" spans="1:24" x14ac:dyDescent="0.25">
      <c r="A19" s="82"/>
      <c r="B19" s="84">
        <v>14</v>
      </c>
      <c r="C19" s="88" t="s">
        <v>265</v>
      </c>
      <c r="D19" s="86">
        <f>VLOOKUP($B19,'Data (2)'!$A$4:$CD$144,$E$4+2)</f>
        <v>0</v>
      </c>
      <c r="E19" s="86">
        <f t="shared" si="0"/>
        <v>1.4E-3</v>
      </c>
      <c r="F19" s="86">
        <f t="shared" si="1"/>
        <v>134</v>
      </c>
      <c r="G19" s="86" t="str">
        <f t="shared" si="2"/>
        <v>Presbyterian</v>
      </c>
      <c r="H19" s="86">
        <f t="shared" si="3"/>
        <v>1162</v>
      </c>
      <c r="I19" s="141"/>
      <c r="J19" s="84">
        <v>14</v>
      </c>
      <c r="K19" s="87" t="s">
        <v>136</v>
      </c>
      <c r="L19" s="86">
        <f>VLOOKUP($M$4,'Data (2)'!$A$4:$CD$144,$J19+2)</f>
        <v>15064</v>
      </c>
      <c r="M19" s="86">
        <f t="shared" si="4"/>
        <v>15064.001399999999</v>
      </c>
      <c r="N19" s="86">
        <f t="shared" si="5"/>
        <v>2</v>
      </c>
      <c r="O19" s="86" t="str">
        <f t="shared" si="6"/>
        <v>Knox</v>
      </c>
      <c r="P19" s="86">
        <f t="shared" si="7"/>
        <v>979</v>
      </c>
      <c r="Q19" s="82"/>
      <c r="R19" s="82"/>
      <c r="S19" s="82"/>
      <c r="X19" s="87" t="s">
        <v>136</v>
      </c>
    </row>
    <row r="20" spans="1:24" x14ac:dyDescent="0.25">
      <c r="A20" s="82"/>
      <c r="B20" s="84">
        <v>15</v>
      </c>
      <c r="C20" s="88" t="s">
        <v>266</v>
      </c>
      <c r="D20" s="86">
        <f>VLOOKUP($B20,'Data (2)'!$A$4:$CD$144,$E$4+2)</f>
        <v>12</v>
      </c>
      <c r="E20" s="86">
        <f t="shared" si="0"/>
        <v>12.0015</v>
      </c>
      <c r="F20" s="86">
        <f t="shared" si="1"/>
        <v>68</v>
      </c>
      <c r="G20" s="86" t="str">
        <f t="shared" si="2"/>
        <v>Seventh-day Adventist</v>
      </c>
      <c r="H20" s="86">
        <f t="shared" si="3"/>
        <v>487</v>
      </c>
      <c r="I20" s="141"/>
      <c r="J20" s="84">
        <v>15</v>
      </c>
      <c r="K20" s="87" t="s">
        <v>175</v>
      </c>
      <c r="L20" s="86">
        <f>VLOOKUP($M$4,'Data (2)'!$A$4:$CD$144,$J20+2)</f>
        <v>17</v>
      </c>
      <c r="M20" s="86">
        <f t="shared" si="4"/>
        <v>17.0015</v>
      </c>
      <c r="N20" s="86">
        <f t="shared" si="5"/>
        <v>62</v>
      </c>
      <c r="O20" s="86" t="str">
        <f t="shared" si="6"/>
        <v>Kingston</v>
      </c>
      <c r="P20" s="86">
        <f t="shared" si="7"/>
        <v>791</v>
      </c>
      <c r="Q20" s="82"/>
      <c r="R20" s="82"/>
      <c r="S20" s="82"/>
      <c r="X20" s="87" t="s">
        <v>175</v>
      </c>
    </row>
    <row r="21" spans="1:24" x14ac:dyDescent="0.25">
      <c r="A21" s="82"/>
      <c r="B21" s="84">
        <v>16</v>
      </c>
      <c r="C21" s="88" t="s">
        <v>492</v>
      </c>
      <c r="D21" s="86">
        <f>VLOOKUP($B21,'Data (2)'!$A$4:$CD$144,$E$4+2)</f>
        <v>103</v>
      </c>
      <c r="E21" s="86">
        <f t="shared" si="0"/>
        <v>103.0016</v>
      </c>
      <c r="F21" s="86">
        <f t="shared" si="1"/>
        <v>33</v>
      </c>
      <c r="G21" s="86" t="str">
        <f t="shared" si="2"/>
        <v>Jehovah's Witnesses</v>
      </c>
      <c r="H21" s="86">
        <f t="shared" si="3"/>
        <v>461</v>
      </c>
      <c r="I21" s="141"/>
      <c r="J21" s="84">
        <v>16</v>
      </c>
      <c r="K21" s="87" t="s">
        <v>176</v>
      </c>
      <c r="L21" s="86">
        <f>VLOOKUP($M$4,'Data (2)'!$A$4:$CD$144,$J21+2)</f>
        <v>30</v>
      </c>
      <c r="M21" s="86">
        <f t="shared" si="4"/>
        <v>30.0016</v>
      </c>
      <c r="N21" s="86">
        <f t="shared" si="5"/>
        <v>56</v>
      </c>
      <c r="O21" s="86" t="str">
        <f t="shared" si="6"/>
        <v>Manningham</v>
      </c>
      <c r="P21" s="86">
        <f t="shared" si="7"/>
        <v>686</v>
      </c>
      <c r="Q21" s="82"/>
      <c r="R21" s="82"/>
      <c r="S21" s="82"/>
      <c r="X21" s="87" t="s">
        <v>176</v>
      </c>
    </row>
    <row r="22" spans="1:24" ht="21" x14ac:dyDescent="0.25">
      <c r="A22" s="82"/>
      <c r="B22" s="84">
        <v>17</v>
      </c>
      <c r="C22" s="88" t="s">
        <v>326</v>
      </c>
      <c r="D22" s="86">
        <f>VLOOKUP($B22,'Data (2)'!$A$4:$CD$144,$E$4+2)</f>
        <v>5</v>
      </c>
      <c r="E22" s="86">
        <f t="shared" si="0"/>
        <v>5.0016999999999996</v>
      </c>
      <c r="F22" s="86">
        <f t="shared" si="1"/>
        <v>82</v>
      </c>
      <c r="G22" s="86" t="str">
        <f t="shared" si="2"/>
        <v>Other Protestant, nfd</v>
      </c>
      <c r="H22" s="86">
        <f t="shared" si="3"/>
        <v>279</v>
      </c>
      <c r="I22" s="141"/>
      <c r="J22" s="84">
        <v>17</v>
      </c>
      <c r="K22" s="87" t="s">
        <v>177</v>
      </c>
      <c r="L22" s="86">
        <f>VLOOKUP($M$4,'Data (2)'!$A$4:$CD$144,$J22+2)</f>
        <v>18</v>
      </c>
      <c r="M22" s="86">
        <f t="shared" si="4"/>
        <v>18.0017</v>
      </c>
      <c r="N22" s="86">
        <f t="shared" si="5"/>
        <v>61</v>
      </c>
      <c r="O22" s="86" t="str">
        <f t="shared" si="6"/>
        <v>Ballarat</v>
      </c>
      <c r="P22" s="86">
        <f t="shared" si="7"/>
        <v>651</v>
      </c>
      <c r="Q22" s="82"/>
      <c r="R22" s="82"/>
      <c r="S22" s="82"/>
      <c r="X22" s="87" t="s">
        <v>177</v>
      </c>
    </row>
    <row r="23" spans="1:24" ht="21" x14ac:dyDescent="0.25">
      <c r="A23" s="82"/>
      <c r="B23" s="84">
        <v>18</v>
      </c>
      <c r="C23" s="88" t="s">
        <v>372</v>
      </c>
      <c r="D23" s="86">
        <f>VLOOKUP($B23,'Data (2)'!$A$4:$CD$144,$E$4+2)</f>
        <v>99</v>
      </c>
      <c r="E23" s="86">
        <f t="shared" si="0"/>
        <v>99.001800000000003</v>
      </c>
      <c r="F23" s="86">
        <f t="shared" si="1"/>
        <v>34</v>
      </c>
      <c r="G23" s="86" t="str">
        <f t="shared" si="2"/>
        <v>The Church of Jesus Christ of Latter-day Saints</v>
      </c>
      <c r="H23" s="86">
        <f t="shared" si="3"/>
        <v>268</v>
      </c>
      <c r="I23" s="141"/>
      <c r="J23" s="84">
        <v>18</v>
      </c>
      <c r="K23" s="87" t="s">
        <v>137</v>
      </c>
      <c r="L23" s="86">
        <f>VLOOKUP($M$4,'Data (2)'!$A$4:$CD$144,$J23+2)</f>
        <v>630</v>
      </c>
      <c r="M23" s="86">
        <f t="shared" si="4"/>
        <v>630.0018</v>
      </c>
      <c r="N23" s="86">
        <f t="shared" si="5"/>
        <v>18</v>
      </c>
      <c r="O23" s="86" t="str">
        <f t="shared" si="6"/>
        <v>Darebin</v>
      </c>
      <c r="P23" s="86">
        <f t="shared" si="7"/>
        <v>630</v>
      </c>
      <c r="Q23" s="82"/>
      <c r="R23" s="82"/>
      <c r="S23" s="82"/>
      <c r="X23" s="87" t="s">
        <v>137</v>
      </c>
    </row>
    <row r="24" spans="1:24" x14ac:dyDescent="0.25">
      <c r="A24" s="82"/>
      <c r="B24" s="84">
        <v>19</v>
      </c>
      <c r="C24" s="88" t="s">
        <v>327</v>
      </c>
      <c r="D24" s="86">
        <f>VLOOKUP($B24,'Data (2)'!$A$4:$CD$144,$E$4+2)</f>
        <v>139</v>
      </c>
      <c r="E24" s="86">
        <f t="shared" si="0"/>
        <v>139.00190000000001</v>
      </c>
      <c r="F24" s="86">
        <f t="shared" si="1"/>
        <v>28</v>
      </c>
      <c r="G24" s="86" t="str">
        <f t="shared" si="2"/>
        <v>Russian Orthodox</v>
      </c>
      <c r="H24" s="86">
        <f t="shared" si="3"/>
        <v>236</v>
      </c>
      <c r="I24" s="141"/>
      <c r="J24" s="84">
        <v>19</v>
      </c>
      <c r="K24" s="87" t="s">
        <v>178</v>
      </c>
      <c r="L24" s="86">
        <f>VLOOKUP($M$4,'Data (2)'!$A$4:$CD$144,$J24+2)</f>
        <v>85</v>
      </c>
      <c r="M24" s="86">
        <f t="shared" si="4"/>
        <v>85.001900000000006</v>
      </c>
      <c r="N24" s="86">
        <f t="shared" si="5"/>
        <v>43</v>
      </c>
      <c r="O24" s="86" t="str">
        <f t="shared" si="6"/>
        <v>Hobsons Bay</v>
      </c>
      <c r="P24" s="86">
        <f t="shared" si="7"/>
        <v>564</v>
      </c>
      <c r="Q24" s="82"/>
      <c r="R24" s="82"/>
      <c r="S24" s="82"/>
      <c r="X24" s="87" t="s">
        <v>178</v>
      </c>
    </row>
    <row r="25" spans="1:24" x14ac:dyDescent="0.25">
      <c r="A25" s="82"/>
      <c r="B25" s="84">
        <v>20</v>
      </c>
      <c r="C25" s="88" t="s">
        <v>241</v>
      </c>
      <c r="D25" s="86">
        <f>VLOOKUP($B25,'Data (2)'!$A$4:$CD$144,$E$4+2)</f>
        <v>1396</v>
      </c>
      <c r="E25" s="86">
        <f t="shared" si="0"/>
        <v>1396.002</v>
      </c>
      <c r="F25" s="86">
        <f t="shared" si="1"/>
        <v>12</v>
      </c>
      <c r="G25" s="86" t="str">
        <f t="shared" si="2"/>
        <v>Druse</v>
      </c>
      <c r="H25" s="86">
        <f t="shared" si="3"/>
        <v>210</v>
      </c>
      <c r="I25" s="141"/>
      <c r="J25" s="84">
        <v>20</v>
      </c>
      <c r="K25" s="87" t="s">
        <v>138</v>
      </c>
      <c r="L25" s="86">
        <f>VLOOKUP($M$4,'Data (2)'!$A$4:$CD$144,$J25+2)</f>
        <v>277</v>
      </c>
      <c r="M25" s="86">
        <f t="shared" si="4"/>
        <v>277.00200000000001</v>
      </c>
      <c r="N25" s="86">
        <f t="shared" si="5"/>
        <v>30</v>
      </c>
      <c r="O25" s="86" t="str">
        <f t="shared" si="6"/>
        <v>Maroondah</v>
      </c>
      <c r="P25" s="86">
        <f t="shared" si="7"/>
        <v>538</v>
      </c>
      <c r="Q25" s="82"/>
      <c r="R25" s="82"/>
      <c r="S25" s="82"/>
      <c r="X25" s="87" t="s">
        <v>138</v>
      </c>
    </row>
    <row r="26" spans="1:24" ht="21" x14ac:dyDescent="0.25">
      <c r="A26" s="82"/>
      <c r="B26" s="84">
        <v>21</v>
      </c>
      <c r="C26" s="88" t="s">
        <v>373</v>
      </c>
      <c r="D26" s="86">
        <f>VLOOKUP($B26,'Data (2)'!$A$4:$CD$144,$E$4+2)</f>
        <v>0</v>
      </c>
      <c r="E26" s="86">
        <f t="shared" si="0"/>
        <v>2.1000000000000003E-3</v>
      </c>
      <c r="F26" s="86">
        <f t="shared" si="1"/>
        <v>133</v>
      </c>
      <c r="G26" s="86" t="str">
        <f t="shared" si="2"/>
        <v>Macedonian Orthodox</v>
      </c>
      <c r="H26" s="86">
        <f t="shared" si="3"/>
        <v>206</v>
      </c>
      <c r="I26" s="141"/>
      <c r="J26" s="84">
        <v>21</v>
      </c>
      <c r="K26" s="87" t="s">
        <v>179</v>
      </c>
      <c r="L26" s="86">
        <f>VLOOKUP($M$4,'Data (2)'!$A$4:$CD$144,$J26+2)</f>
        <v>16</v>
      </c>
      <c r="M26" s="86">
        <f t="shared" si="4"/>
        <v>16.002099999999999</v>
      </c>
      <c r="N26" s="86">
        <f t="shared" si="5"/>
        <v>63</v>
      </c>
      <c r="O26" s="86" t="str">
        <f t="shared" si="6"/>
        <v>Moorabool</v>
      </c>
      <c r="P26" s="86">
        <f t="shared" si="7"/>
        <v>517</v>
      </c>
      <c r="Q26" s="82"/>
      <c r="R26" s="82"/>
      <c r="S26" s="82"/>
      <c r="X26" s="87" t="s">
        <v>179</v>
      </c>
    </row>
    <row r="27" spans="1:24" x14ac:dyDescent="0.25">
      <c r="A27" s="82"/>
      <c r="B27" s="84">
        <v>22</v>
      </c>
      <c r="C27" s="88" t="s">
        <v>302</v>
      </c>
      <c r="D27" s="86">
        <f>VLOOKUP($B27,'Data (2)'!$A$4:$CD$144,$E$4+2)</f>
        <v>126</v>
      </c>
      <c r="E27" s="86">
        <f t="shared" si="0"/>
        <v>126.0022</v>
      </c>
      <c r="F27" s="86">
        <f t="shared" si="1"/>
        <v>30</v>
      </c>
      <c r="G27" s="86" t="str">
        <f t="shared" si="2"/>
        <v>Judaism</v>
      </c>
      <c r="H27" s="86">
        <f t="shared" si="3"/>
        <v>185</v>
      </c>
      <c r="I27" s="141"/>
      <c r="J27" s="84">
        <v>22</v>
      </c>
      <c r="K27" s="87" t="s">
        <v>139</v>
      </c>
      <c r="L27" s="86">
        <f>VLOOKUP($M$4,'Data (2)'!$A$4:$CD$144,$J27+2)</f>
        <v>364</v>
      </c>
      <c r="M27" s="86">
        <f t="shared" si="4"/>
        <v>364.00220000000002</v>
      </c>
      <c r="N27" s="86">
        <f t="shared" si="5"/>
        <v>27</v>
      </c>
      <c r="O27" s="86" t="str">
        <f t="shared" si="6"/>
        <v>Melbourne</v>
      </c>
      <c r="P27" s="86">
        <f t="shared" si="7"/>
        <v>488</v>
      </c>
      <c r="Q27" s="82"/>
      <c r="R27" s="82"/>
      <c r="S27" s="82"/>
      <c r="X27" s="87" t="s">
        <v>139</v>
      </c>
    </row>
    <row r="28" spans="1:24" x14ac:dyDescent="0.25">
      <c r="A28" s="82"/>
      <c r="B28" s="84">
        <v>23</v>
      </c>
      <c r="C28" s="88" t="s">
        <v>242</v>
      </c>
      <c r="D28" s="86">
        <f>VLOOKUP($B28,'Data (2)'!$A$4:$CD$144,$E$4+2)</f>
        <v>17</v>
      </c>
      <c r="E28" s="86">
        <f t="shared" si="0"/>
        <v>17.002300000000002</v>
      </c>
      <c r="F28" s="86">
        <f t="shared" si="1"/>
        <v>60</v>
      </c>
      <c r="G28" s="86" t="str">
        <f t="shared" si="2"/>
        <v>Churches of Christ (Conference)</v>
      </c>
      <c r="H28" s="86">
        <f t="shared" si="3"/>
        <v>181</v>
      </c>
      <c r="I28" s="141"/>
      <c r="J28" s="84">
        <v>23</v>
      </c>
      <c r="K28" s="87" t="s">
        <v>180</v>
      </c>
      <c r="L28" s="86">
        <f>VLOOKUP($M$4,'Data (2)'!$A$4:$CD$144,$J28+2)</f>
        <v>19</v>
      </c>
      <c r="M28" s="86">
        <f t="shared" si="4"/>
        <v>19.002300000000002</v>
      </c>
      <c r="N28" s="86">
        <f t="shared" si="5"/>
        <v>59</v>
      </c>
      <c r="O28" s="86" t="str">
        <f t="shared" si="6"/>
        <v>Moreland</v>
      </c>
      <c r="P28" s="86">
        <f t="shared" si="7"/>
        <v>456</v>
      </c>
      <c r="Q28" s="82"/>
      <c r="R28" s="82"/>
      <c r="S28" s="82"/>
      <c r="X28" s="87" t="s">
        <v>180</v>
      </c>
    </row>
    <row r="29" spans="1:24" x14ac:dyDescent="0.25">
      <c r="A29" s="82"/>
      <c r="B29" s="84">
        <v>24</v>
      </c>
      <c r="C29" s="88" t="s">
        <v>1</v>
      </c>
      <c r="D29" s="86">
        <f>VLOOKUP($B29,'Data (2)'!$A$4:$CD$144,$E$4+2)</f>
        <v>25124</v>
      </c>
      <c r="E29" s="86">
        <f t="shared" si="0"/>
        <v>25124.002400000001</v>
      </c>
      <c r="F29" s="86">
        <f t="shared" si="1"/>
        <v>3</v>
      </c>
      <c r="G29" s="86" t="str">
        <f t="shared" si="2"/>
        <v>Lutheran</v>
      </c>
      <c r="H29" s="86">
        <f t="shared" si="3"/>
        <v>176</v>
      </c>
      <c r="I29" s="141"/>
      <c r="J29" s="84">
        <v>24</v>
      </c>
      <c r="K29" s="87" t="s">
        <v>181</v>
      </c>
      <c r="L29" s="86">
        <f>VLOOKUP($M$4,'Data (2)'!$A$4:$CD$144,$J29+2)</f>
        <v>7</v>
      </c>
      <c r="M29" s="86">
        <f t="shared" si="4"/>
        <v>7.0023999999999997</v>
      </c>
      <c r="N29" s="86">
        <f t="shared" si="5"/>
        <v>70</v>
      </c>
      <c r="O29" s="86" t="str">
        <f t="shared" si="6"/>
        <v>Greater Bendigo</v>
      </c>
      <c r="P29" s="86">
        <f t="shared" si="7"/>
        <v>408</v>
      </c>
      <c r="Q29" s="82"/>
      <c r="R29" s="82"/>
      <c r="S29" s="82"/>
      <c r="X29" s="87" t="s">
        <v>181</v>
      </c>
    </row>
    <row r="30" spans="1:24" x14ac:dyDescent="0.25">
      <c r="A30" s="82"/>
      <c r="B30" s="84">
        <v>25</v>
      </c>
      <c r="C30" s="88" t="s">
        <v>374</v>
      </c>
      <c r="D30" s="86">
        <f>VLOOKUP($B30,'Data (2)'!$A$4:$CD$144,$E$4+2)</f>
        <v>6</v>
      </c>
      <c r="E30" s="86">
        <f t="shared" si="0"/>
        <v>6.0025000000000004</v>
      </c>
      <c r="F30" s="86">
        <f t="shared" si="1"/>
        <v>78</v>
      </c>
      <c r="G30" s="86" t="str">
        <f t="shared" si="2"/>
        <v>Coptic Orthodox Church</v>
      </c>
      <c r="H30" s="86">
        <f t="shared" si="3"/>
        <v>166</v>
      </c>
      <c r="I30" s="141"/>
      <c r="J30" s="84">
        <v>25</v>
      </c>
      <c r="K30" s="87" t="s">
        <v>140</v>
      </c>
      <c r="L30" s="86">
        <f>VLOOKUP($M$4,'Data (2)'!$A$4:$CD$144,$J30+2)</f>
        <v>408</v>
      </c>
      <c r="M30" s="86">
        <f t="shared" si="4"/>
        <v>408.0025</v>
      </c>
      <c r="N30" s="86">
        <f t="shared" si="5"/>
        <v>24</v>
      </c>
      <c r="O30" s="86" t="str">
        <f t="shared" si="6"/>
        <v>Mildura</v>
      </c>
      <c r="P30" s="86">
        <f t="shared" si="7"/>
        <v>394</v>
      </c>
      <c r="Q30" s="82"/>
      <c r="R30" s="82"/>
      <c r="S30" s="82"/>
      <c r="X30" s="87" t="s">
        <v>140</v>
      </c>
    </row>
    <row r="31" spans="1:24" x14ac:dyDescent="0.25">
      <c r="A31" s="82"/>
      <c r="B31" s="84">
        <v>26</v>
      </c>
      <c r="C31" s="88" t="s">
        <v>348</v>
      </c>
      <c r="D31" s="86">
        <f>VLOOKUP($B31,'Data (2)'!$A$4:$CD$144,$E$4+2)</f>
        <v>23</v>
      </c>
      <c r="E31" s="86">
        <f t="shared" si="0"/>
        <v>23.002600000000001</v>
      </c>
      <c r="F31" s="86">
        <f t="shared" si="1"/>
        <v>56</v>
      </c>
      <c r="G31" s="86" t="str">
        <f t="shared" si="2"/>
        <v>Methodist, so described</v>
      </c>
      <c r="H31" s="86">
        <f t="shared" si="3"/>
        <v>156</v>
      </c>
      <c r="I31" s="141"/>
      <c r="J31" s="84">
        <v>26</v>
      </c>
      <c r="K31" s="87" t="s">
        <v>130</v>
      </c>
      <c r="L31" s="86">
        <f>VLOOKUP($M$4,'Data (2)'!$A$4:$CD$144,$J31+2)</f>
        <v>4588</v>
      </c>
      <c r="M31" s="86">
        <f t="shared" si="4"/>
        <v>4588.0025999999998</v>
      </c>
      <c r="N31" s="86">
        <f t="shared" si="5"/>
        <v>6</v>
      </c>
      <c r="O31" s="86" t="str">
        <f t="shared" si="6"/>
        <v>Boroondara</v>
      </c>
      <c r="P31" s="86">
        <f t="shared" si="7"/>
        <v>394</v>
      </c>
      <c r="Q31" s="82"/>
      <c r="R31" s="82"/>
      <c r="S31" s="82"/>
      <c r="X31" s="87" t="s">
        <v>130</v>
      </c>
    </row>
    <row r="32" spans="1:24" x14ac:dyDescent="0.25">
      <c r="A32" s="82"/>
      <c r="B32" s="84">
        <v>27</v>
      </c>
      <c r="C32" s="88" t="s">
        <v>250</v>
      </c>
      <c r="D32" s="86">
        <f>VLOOKUP($B32,'Data (2)'!$A$4:$CD$144,$E$4+2)</f>
        <v>14</v>
      </c>
      <c r="E32" s="86">
        <f t="shared" si="0"/>
        <v>14.002700000000001</v>
      </c>
      <c r="F32" s="86">
        <f t="shared" si="1"/>
        <v>66</v>
      </c>
      <c r="G32" s="86" t="str">
        <f t="shared" si="2"/>
        <v>Armenian Apostolic</v>
      </c>
      <c r="H32" s="86">
        <f t="shared" si="3"/>
        <v>151</v>
      </c>
      <c r="I32" s="141"/>
      <c r="J32" s="84">
        <v>27</v>
      </c>
      <c r="K32" s="87" t="s">
        <v>141</v>
      </c>
      <c r="L32" s="86">
        <f>VLOOKUP($M$4,'Data (2)'!$A$4:$CD$144,$J32+2)</f>
        <v>1849</v>
      </c>
      <c r="M32" s="86">
        <f t="shared" si="4"/>
        <v>1849.0027</v>
      </c>
      <c r="N32" s="86">
        <f t="shared" si="5"/>
        <v>9</v>
      </c>
      <c r="O32" s="86" t="str">
        <f t="shared" si="6"/>
        <v>Glen Eira</v>
      </c>
      <c r="P32" s="86">
        <f t="shared" si="7"/>
        <v>364</v>
      </c>
      <c r="Q32" s="82"/>
      <c r="R32" s="82"/>
      <c r="S32" s="82"/>
      <c r="X32" s="87" t="s">
        <v>141</v>
      </c>
    </row>
    <row r="33" spans="1:24" x14ac:dyDescent="0.25">
      <c r="A33" s="82"/>
      <c r="B33" s="84">
        <v>28</v>
      </c>
      <c r="C33" s="88" t="s">
        <v>243</v>
      </c>
      <c r="D33" s="86">
        <f>VLOOKUP($B33,'Data (2)'!$A$4:$CD$144,$E$4+2)</f>
        <v>0</v>
      </c>
      <c r="E33" s="86">
        <f t="shared" si="0"/>
        <v>2.8E-3</v>
      </c>
      <c r="F33" s="86">
        <f t="shared" si="1"/>
        <v>132</v>
      </c>
      <c r="G33" s="86" t="str">
        <f t="shared" si="2"/>
        <v>Baha'i</v>
      </c>
      <c r="H33" s="86">
        <f t="shared" si="3"/>
        <v>139</v>
      </c>
      <c r="I33" s="141"/>
      <c r="J33" s="84">
        <v>28</v>
      </c>
      <c r="K33" s="87" t="s">
        <v>142</v>
      </c>
      <c r="L33" s="86">
        <f>VLOOKUP($M$4,'Data (2)'!$A$4:$CD$144,$J33+2)</f>
        <v>1445</v>
      </c>
      <c r="M33" s="86">
        <f t="shared" si="4"/>
        <v>1445.0028</v>
      </c>
      <c r="N33" s="86">
        <f t="shared" si="5"/>
        <v>11</v>
      </c>
      <c r="O33" s="86" t="str">
        <f t="shared" si="6"/>
        <v>Moonee Valley</v>
      </c>
      <c r="P33" s="86">
        <f t="shared" si="7"/>
        <v>319</v>
      </c>
      <c r="Q33" s="82"/>
      <c r="R33" s="82"/>
      <c r="S33" s="82"/>
      <c r="X33" s="87" t="s">
        <v>142</v>
      </c>
    </row>
    <row r="34" spans="1:24" x14ac:dyDescent="0.25">
      <c r="A34" s="82"/>
      <c r="B34" s="84">
        <v>29</v>
      </c>
      <c r="C34" s="88" t="s">
        <v>248</v>
      </c>
      <c r="D34" s="86">
        <f>VLOOKUP($B34,'Data (2)'!$A$4:$CD$144,$E$4+2)</f>
        <v>32</v>
      </c>
      <c r="E34" s="86">
        <f t="shared" si="0"/>
        <v>32.002899999999997</v>
      </c>
      <c r="F34" s="86">
        <f t="shared" si="1"/>
        <v>49</v>
      </c>
      <c r="G34" s="86" t="str">
        <f t="shared" si="2"/>
        <v>Reformed</v>
      </c>
      <c r="H34" s="86">
        <f t="shared" si="3"/>
        <v>128</v>
      </c>
      <c r="I34" s="141"/>
      <c r="J34" s="84">
        <v>29</v>
      </c>
      <c r="K34" s="87" t="s">
        <v>182</v>
      </c>
      <c r="L34" s="86">
        <f>VLOOKUP($M$4,'Data (2)'!$A$4:$CD$144,$J34+2)</f>
        <v>14</v>
      </c>
      <c r="M34" s="86">
        <f t="shared" si="4"/>
        <v>14.0029</v>
      </c>
      <c r="N34" s="86">
        <f t="shared" si="5"/>
        <v>65</v>
      </c>
      <c r="O34" s="86" t="str">
        <f t="shared" si="6"/>
        <v>Banyule</v>
      </c>
      <c r="P34" s="86">
        <f t="shared" si="7"/>
        <v>311</v>
      </c>
      <c r="Q34" s="82"/>
      <c r="R34" s="82"/>
      <c r="S34" s="82"/>
      <c r="X34" s="87" t="s">
        <v>182</v>
      </c>
    </row>
    <row r="35" spans="1:24" x14ac:dyDescent="0.25">
      <c r="A35" s="82"/>
      <c r="B35" s="84">
        <v>30</v>
      </c>
      <c r="C35" s="88" t="s">
        <v>331</v>
      </c>
      <c r="D35" s="86">
        <f>VLOOKUP($B35,'Data (2)'!$A$4:$CD$144,$E$4+2)</f>
        <v>0</v>
      </c>
      <c r="E35" s="86">
        <f t="shared" si="0"/>
        <v>3.0000000000000001E-3</v>
      </c>
      <c r="F35" s="86">
        <f t="shared" si="1"/>
        <v>131</v>
      </c>
      <c r="G35" s="86" t="str">
        <f t="shared" si="2"/>
        <v>Born Again Christian</v>
      </c>
      <c r="H35" s="86">
        <f t="shared" si="3"/>
        <v>126</v>
      </c>
      <c r="I35" s="141"/>
      <c r="J35" s="84">
        <v>30</v>
      </c>
      <c r="K35" s="87" t="s">
        <v>183</v>
      </c>
      <c r="L35" s="86">
        <f>VLOOKUP($M$4,'Data (2)'!$A$4:$CD$144,$J35+2)</f>
        <v>3</v>
      </c>
      <c r="M35" s="86">
        <f t="shared" si="4"/>
        <v>3.0030000000000001</v>
      </c>
      <c r="N35" s="86">
        <f t="shared" si="5"/>
        <v>73</v>
      </c>
      <c r="O35" s="86" t="str">
        <f t="shared" si="6"/>
        <v>Frankston</v>
      </c>
      <c r="P35" s="86">
        <f t="shared" si="7"/>
        <v>277</v>
      </c>
      <c r="Q35" s="82"/>
      <c r="R35" s="82"/>
      <c r="S35" s="82"/>
      <c r="X35" s="87" t="s">
        <v>183</v>
      </c>
    </row>
    <row r="36" spans="1:24" x14ac:dyDescent="0.25">
      <c r="A36" s="82"/>
      <c r="B36" s="84">
        <v>31</v>
      </c>
      <c r="C36" s="88" t="s">
        <v>315</v>
      </c>
      <c r="D36" s="86">
        <f>VLOOKUP($B36,'Data (2)'!$A$4:$CD$144,$E$4+2)</f>
        <v>4</v>
      </c>
      <c r="E36" s="86">
        <f t="shared" si="0"/>
        <v>4.0030999999999999</v>
      </c>
      <c r="F36" s="86">
        <f t="shared" si="1"/>
        <v>90</v>
      </c>
      <c r="G36" s="86" t="str">
        <f t="shared" si="2"/>
        <v>Syrian Orthodox Church</v>
      </c>
      <c r="H36" s="86">
        <f t="shared" si="3"/>
        <v>116</v>
      </c>
      <c r="I36" s="141"/>
      <c r="J36" s="84">
        <v>31</v>
      </c>
      <c r="K36" s="87" t="s">
        <v>143</v>
      </c>
      <c r="L36" s="86">
        <f>VLOOKUP($M$4,'Data (2)'!$A$4:$CD$144,$J36+2)</f>
        <v>564</v>
      </c>
      <c r="M36" s="86">
        <f t="shared" si="4"/>
        <v>564.00310000000002</v>
      </c>
      <c r="N36" s="86">
        <f t="shared" si="5"/>
        <v>19</v>
      </c>
      <c r="O36" s="86" t="str">
        <f t="shared" si="6"/>
        <v>Yarra Ranges</v>
      </c>
      <c r="P36" s="86">
        <f t="shared" si="7"/>
        <v>274</v>
      </c>
      <c r="Q36" s="82"/>
      <c r="R36" s="82"/>
      <c r="S36" s="82"/>
      <c r="X36" s="87" t="s">
        <v>143</v>
      </c>
    </row>
    <row r="37" spans="1:24" x14ac:dyDescent="0.25">
      <c r="A37" s="82"/>
      <c r="B37" s="84">
        <v>32</v>
      </c>
      <c r="C37" s="88" t="s">
        <v>303</v>
      </c>
      <c r="D37" s="86">
        <f>VLOOKUP($B37,'Data (2)'!$A$4:$CD$144,$E$4+2)</f>
        <v>0</v>
      </c>
      <c r="E37" s="86">
        <f t="shared" si="0"/>
        <v>3.2000000000000002E-3</v>
      </c>
      <c r="F37" s="86">
        <f t="shared" si="1"/>
        <v>130</v>
      </c>
      <c r="G37" s="86" t="str">
        <f t="shared" si="2"/>
        <v>Ethnic Evangelical Churches</v>
      </c>
      <c r="H37" s="86">
        <f t="shared" si="3"/>
        <v>113</v>
      </c>
      <c r="I37" s="141"/>
      <c r="J37" s="84">
        <v>32</v>
      </c>
      <c r="K37" s="87" t="s">
        <v>164</v>
      </c>
      <c r="L37" s="86">
        <f>VLOOKUP($M$4,'Data (2)'!$A$4:$CD$144,$J37+2)</f>
        <v>37</v>
      </c>
      <c r="M37" s="86">
        <f t="shared" si="4"/>
        <v>37.0032</v>
      </c>
      <c r="N37" s="86">
        <f t="shared" si="5"/>
        <v>50</v>
      </c>
      <c r="O37" s="86" t="str">
        <f t="shared" si="6"/>
        <v>Maribyrnong</v>
      </c>
      <c r="P37" s="86">
        <f t="shared" si="7"/>
        <v>219</v>
      </c>
      <c r="Q37" s="82"/>
      <c r="R37" s="82"/>
      <c r="S37" s="82"/>
      <c r="X37" s="87" t="s">
        <v>164</v>
      </c>
    </row>
    <row r="38" spans="1:24" ht="21" x14ac:dyDescent="0.25">
      <c r="A38" s="82"/>
      <c r="B38" s="84">
        <v>33</v>
      </c>
      <c r="C38" s="88" t="s">
        <v>309</v>
      </c>
      <c r="D38" s="86">
        <f>VLOOKUP($B38,'Data (2)'!$A$4:$CD$144,$E$4+2)</f>
        <v>4</v>
      </c>
      <c r="E38" s="86">
        <f t="shared" si="0"/>
        <v>4.0033000000000003</v>
      </c>
      <c r="F38" s="86">
        <f t="shared" si="1"/>
        <v>89</v>
      </c>
      <c r="G38" s="86" t="str">
        <f t="shared" si="2"/>
        <v>Atheism</v>
      </c>
      <c r="H38" s="86">
        <f t="shared" si="3"/>
        <v>103</v>
      </c>
      <c r="I38" s="141"/>
      <c r="J38" s="84">
        <v>33</v>
      </c>
      <c r="K38" s="87" t="s">
        <v>144</v>
      </c>
      <c r="L38" s="86">
        <f>VLOOKUP($M$4,'Data (2)'!$A$4:$CD$144,$J38+2)</f>
        <v>10891</v>
      </c>
      <c r="M38" s="86">
        <f t="shared" si="4"/>
        <v>10891.0033</v>
      </c>
      <c r="N38" s="86">
        <f t="shared" si="5"/>
        <v>3</v>
      </c>
      <c r="O38" s="86" t="str">
        <f t="shared" si="6"/>
        <v>Stonnington</v>
      </c>
      <c r="P38" s="86">
        <f t="shared" si="7"/>
        <v>194</v>
      </c>
      <c r="Q38" s="82"/>
      <c r="R38" s="82"/>
      <c r="S38" s="82"/>
      <c r="X38" s="87" t="s">
        <v>144</v>
      </c>
    </row>
    <row r="39" spans="1:24" x14ac:dyDescent="0.25">
      <c r="A39" s="82"/>
      <c r="B39" s="84">
        <v>34</v>
      </c>
      <c r="C39" s="88" t="s">
        <v>316</v>
      </c>
      <c r="D39" s="86">
        <f>VLOOKUP($B39,'Data (2)'!$A$4:$CD$144,$E$4+2)</f>
        <v>0</v>
      </c>
      <c r="E39" s="86">
        <f t="shared" si="0"/>
        <v>3.4000000000000002E-3</v>
      </c>
      <c r="F39" s="86">
        <f t="shared" si="1"/>
        <v>129</v>
      </c>
      <c r="G39" s="86" t="str">
        <f t="shared" si="2"/>
        <v>Australian Christian Churches (Assemblies of God)</v>
      </c>
      <c r="H39" s="86">
        <f t="shared" si="3"/>
        <v>99</v>
      </c>
      <c r="I39" s="141"/>
      <c r="J39" s="84">
        <v>34</v>
      </c>
      <c r="K39" s="87" t="s">
        <v>184</v>
      </c>
      <c r="L39" s="86">
        <f>VLOOKUP($M$4,'Data (2)'!$A$4:$CD$144,$J39+2)</f>
        <v>0</v>
      </c>
      <c r="M39" s="86">
        <f t="shared" si="4"/>
        <v>3.4000000000000002E-3</v>
      </c>
      <c r="N39" s="86">
        <f t="shared" si="5"/>
        <v>78</v>
      </c>
      <c r="O39" s="86" t="str">
        <f t="shared" si="6"/>
        <v>Swan Hill</v>
      </c>
      <c r="P39" s="86">
        <f t="shared" si="7"/>
        <v>192</v>
      </c>
      <c r="Q39" s="82"/>
      <c r="R39" s="82"/>
      <c r="S39" s="82"/>
      <c r="X39" s="87" t="s">
        <v>184</v>
      </c>
    </row>
    <row r="40" spans="1:24" x14ac:dyDescent="0.25">
      <c r="A40" s="82"/>
      <c r="B40" s="84">
        <v>35</v>
      </c>
      <c r="C40" s="88" t="s">
        <v>493</v>
      </c>
      <c r="D40" s="86">
        <f>VLOOKUP($B40,'Data (2)'!$A$4:$CD$144,$E$4+2)</f>
        <v>4292</v>
      </c>
      <c r="E40" s="86">
        <f t="shared" si="0"/>
        <v>4292.0034999999998</v>
      </c>
      <c r="F40" s="86">
        <f t="shared" si="1"/>
        <v>8</v>
      </c>
      <c r="G40" s="86" t="str">
        <f t="shared" si="2"/>
        <v>Syro Malabar Catholic</v>
      </c>
      <c r="H40" s="86">
        <f t="shared" si="3"/>
        <v>98</v>
      </c>
      <c r="I40" s="141"/>
      <c r="J40" s="84">
        <v>35</v>
      </c>
      <c r="K40" s="87" t="s">
        <v>145</v>
      </c>
      <c r="L40" s="86">
        <f>VLOOKUP($M$4,'Data (2)'!$A$4:$CD$144,$J40+2)</f>
        <v>791</v>
      </c>
      <c r="M40" s="86">
        <f t="shared" si="4"/>
        <v>791.00350000000003</v>
      </c>
      <c r="N40" s="86">
        <f t="shared" si="5"/>
        <v>15</v>
      </c>
      <c r="O40" s="86" t="str">
        <f t="shared" si="6"/>
        <v>Wodonga</v>
      </c>
      <c r="P40" s="86">
        <f t="shared" si="7"/>
        <v>178</v>
      </c>
      <c r="Q40" s="82"/>
      <c r="R40" s="82"/>
      <c r="S40" s="82"/>
      <c r="X40" s="87" t="s">
        <v>145</v>
      </c>
    </row>
    <row r="41" spans="1:24" x14ac:dyDescent="0.25">
      <c r="A41" s="82"/>
      <c r="B41" s="84">
        <v>36</v>
      </c>
      <c r="C41" s="88" t="s">
        <v>253</v>
      </c>
      <c r="D41" s="86">
        <f>VLOOKUP($B41,'Data (2)'!$A$4:$CD$144,$E$4+2)</f>
        <v>0</v>
      </c>
      <c r="E41" s="86">
        <f t="shared" si="0"/>
        <v>3.6000000000000003E-3</v>
      </c>
      <c r="F41" s="86">
        <f t="shared" si="1"/>
        <v>128</v>
      </c>
      <c r="G41" s="86" t="str">
        <f t="shared" si="2"/>
        <v>Salvation Army</v>
      </c>
      <c r="H41" s="86">
        <f t="shared" si="3"/>
        <v>91</v>
      </c>
      <c r="I41" s="141"/>
      <c r="J41" s="84">
        <v>36</v>
      </c>
      <c r="K41" s="87" t="s">
        <v>146</v>
      </c>
      <c r="L41" s="86">
        <f>VLOOKUP($M$4,'Data (2)'!$A$4:$CD$144,$J41+2)</f>
        <v>979</v>
      </c>
      <c r="M41" s="86">
        <f t="shared" si="4"/>
        <v>979.00360000000001</v>
      </c>
      <c r="N41" s="86">
        <f t="shared" si="5"/>
        <v>14</v>
      </c>
      <c r="O41" s="86" t="str">
        <f t="shared" si="6"/>
        <v>Latrobe</v>
      </c>
      <c r="P41" s="86">
        <f t="shared" si="7"/>
        <v>146</v>
      </c>
      <c r="Q41" s="82"/>
      <c r="R41" s="82"/>
      <c r="S41" s="82"/>
      <c r="X41" s="87" t="s">
        <v>146</v>
      </c>
    </row>
    <row r="42" spans="1:24" x14ac:dyDescent="0.25">
      <c r="A42" s="82"/>
      <c r="B42" s="84">
        <v>37</v>
      </c>
      <c r="C42" s="88" t="s">
        <v>349</v>
      </c>
      <c r="D42" s="86">
        <f>VLOOKUP($B42,'Data (2)'!$A$4:$CD$144,$E$4+2)</f>
        <v>3</v>
      </c>
      <c r="E42" s="86">
        <f t="shared" si="0"/>
        <v>3.0036999999999998</v>
      </c>
      <c r="F42" s="86">
        <f t="shared" si="1"/>
        <v>96</v>
      </c>
      <c r="G42" s="86" t="str">
        <f t="shared" si="2"/>
        <v>Agnosticism</v>
      </c>
      <c r="H42" s="86">
        <f t="shared" si="3"/>
        <v>89</v>
      </c>
      <c r="I42" s="141"/>
      <c r="J42" s="84">
        <v>37</v>
      </c>
      <c r="K42" s="87" t="s">
        <v>147</v>
      </c>
      <c r="L42" s="86">
        <f>VLOOKUP($M$4,'Data (2)'!$A$4:$CD$144,$J42+2)</f>
        <v>146</v>
      </c>
      <c r="M42" s="86">
        <f t="shared" si="4"/>
        <v>146.00370000000001</v>
      </c>
      <c r="N42" s="86">
        <f t="shared" si="5"/>
        <v>36</v>
      </c>
      <c r="O42" s="86" t="str">
        <f t="shared" si="6"/>
        <v>Moira</v>
      </c>
      <c r="P42" s="86">
        <f t="shared" si="7"/>
        <v>144</v>
      </c>
      <c r="Q42" s="82"/>
      <c r="R42" s="82"/>
      <c r="S42" s="82"/>
      <c r="X42" s="87" t="s">
        <v>147</v>
      </c>
    </row>
    <row r="43" spans="1:24" x14ac:dyDescent="0.25">
      <c r="A43" s="82"/>
      <c r="B43" s="84">
        <v>38</v>
      </c>
      <c r="C43" s="88" t="s">
        <v>304</v>
      </c>
      <c r="D43" s="86">
        <f>VLOOKUP($B43,'Data (2)'!$A$4:$CD$144,$E$4+2)</f>
        <v>0</v>
      </c>
      <c r="E43" s="86">
        <f t="shared" si="0"/>
        <v>3.8E-3</v>
      </c>
      <c r="F43" s="86">
        <f t="shared" si="1"/>
        <v>127</v>
      </c>
      <c r="G43" s="86" t="str">
        <f t="shared" si="2"/>
        <v>Antiochian Orthodox</v>
      </c>
      <c r="H43" s="86">
        <f t="shared" si="3"/>
        <v>88</v>
      </c>
      <c r="I43" s="141"/>
      <c r="J43" s="84">
        <v>38</v>
      </c>
      <c r="K43" s="87" t="s">
        <v>185</v>
      </c>
      <c r="L43" s="86">
        <f>VLOOKUP($M$4,'Data (2)'!$A$4:$CD$144,$J43+2)</f>
        <v>0</v>
      </c>
      <c r="M43" s="86">
        <f t="shared" si="4"/>
        <v>3.8E-3</v>
      </c>
      <c r="N43" s="86">
        <f t="shared" si="5"/>
        <v>77</v>
      </c>
      <c r="O43" s="86" t="str">
        <f t="shared" si="6"/>
        <v>Port Phillip</v>
      </c>
      <c r="P43" s="86">
        <f t="shared" si="7"/>
        <v>134</v>
      </c>
      <c r="Q43" s="82"/>
      <c r="R43" s="82"/>
      <c r="S43" s="82"/>
      <c r="X43" s="87" t="s">
        <v>185</v>
      </c>
    </row>
    <row r="44" spans="1:24" x14ac:dyDescent="0.25">
      <c r="A44" s="82"/>
      <c r="B44" s="84">
        <v>39</v>
      </c>
      <c r="C44" s="88" t="s">
        <v>252</v>
      </c>
      <c r="D44" s="86">
        <f>VLOOKUP($B44,'Data (2)'!$A$4:$CD$144,$E$4+2)</f>
        <v>181</v>
      </c>
      <c r="E44" s="86">
        <f t="shared" si="0"/>
        <v>181.00389999999999</v>
      </c>
      <c r="F44" s="86">
        <f t="shared" si="1"/>
        <v>23</v>
      </c>
      <c r="G44" s="86" t="str">
        <f t="shared" si="2"/>
        <v>Taoism</v>
      </c>
      <c r="H44" s="86">
        <f t="shared" si="3"/>
        <v>68</v>
      </c>
      <c r="I44" s="141"/>
      <c r="J44" s="84">
        <v>39</v>
      </c>
      <c r="K44" s="87" t="s">
        <v>186</v>
      </c>
      <c r="L44" s="86">
        <f>VLOOKUP($M$4,'Data (2)'!$A$4:$CD$144,$J44+2)</f>
        <v>68</v>
      </c>
      <c r="M44" s="86">
        <f t="shared" si="4"/>
        <v>68.003900000000002</v>
      </c>
      <c r="N44" s="86">
        <f t="shared" si="5"/>
        <v>46</v>
      </c>
      <c r="O44" s="86" t="str">
        <f t="shared" si="6"/>
        <v>Baw Baw</v>
      </c>
      <c r="P44" s="86">
        <f t="shared" si="7"/>
        <v>129</v>
      </c>
      <c r="Q44" s="82"/>
      <c r="R44" s="82"/>
      <c r="S44" s="82"/>
      <c r="X44" s="87" t="s">
        <v>186</v>
      </c>
    </row>
    <row r="45" spans="1:24" x14ac:dyDescent="0.25">
      <c r="A45" s="82"/>
      <c r="B45" s="84">
        <v>40</v>
      </c>
      <c r="C45" s="88" t="s">
        <v>251</v>
      </c>
      <c r="D45" s="86">
        <f>VLOOKUP($B45,'Data (2)'!$A$4:$CD$144,$E$4+2)</f>
        <v>42</v>
      </c>
      <c r="E45" s="86">
        <f t="shared" si="0"/>
        <v>42.003999999999998</v>
      </c>
      <c r="F45" s="86">
        <f t="shared" si="1"/>
        <v>45</v>
      </c>
      <c r="G45" s="86" t="str">
        <f t="shared" si="2"/>
        <v>Paganism</v>
      </c>
      <c r="H45" s="86">
        <f t="shared" si="3"/>
        <v>54</v>
      </c>
      <c r="I45" s="141"/>
      <c r="J45" s="84">
        <v>40</v>
      </c>
      <c r="K45" s="87" t="s">
        <v>148</v>
      </c>
      <c r="L45" s="86">
        <f>VLOOKUP($M$4,'Data (2)'!$A$4:$CD$144,$J45+2)</f>
        <v>686</v>
      </c>
      <c r="M45" s="86">
        <f t="shared" si="4"/>
        <v>686.00400000000002</v>
      </c>
      <c r="N45" s="86">
        <f t="shared" si="5"/>
        <v>16</v>
      </c>
      <c r="O45" s="86" t="str">
        <f t="shared" si="6"/>
        <v>Bayside</v>
      </c>
      <c r="P45" s="86">
        <f t="shared" si="7"/>
        <v>120</v>
      </c>
      <c r="Q45" s="82"/>
      <c r="R45" s="82"/>
      <c r="S45" s="82"/>
      <c r="X45" s="87" t="s">
        <v>148</v>
      </c>
    </row>
    <row r="46" spans="1:24" x14ac:dyDescent="0.25">
      <c r="A46" s="82"/>
      <c r="B46" s="84">
        <v>41</v>
      </c>
      <c r="C46" s="88" t="s">
        <v>257</v>
      </c>
      <c r="D46" s="86">
        <f>VLOOKUP($B46,'Data (2)'!$A$4:$CD$144,$E$4+2)</f>
        <v>0</v>
      </c>
      <c r="E46" s="86">
        <f t="shared" si="0"/>
        <v>4.1000000000000003E-3</v>
      </c>
      <c r="F46" s="86">
        <f t="shared" si="1"/>
        <v>126</v>
      </c>
      <c r="G46" s="86" t="str">
        <f t="shared" si="2"/>
        <v>Own Spiritual Beliefs</v>
      </c>
      <c r="H46" s="86">
        <f t="shared" si="3"/>
        <v>50</v>
      </c>
      <c r="I46" s="141"/>
      <c r="J46" s="84">
        <v>41</v>
      </c>
      <c r="K46" s="87" t="s">
        <v>187</v>
      </c>
      <c r="L46" s="86">
        <f>VLOOKUP($M$4,'Data (2)'!$A$4:$CD$144,$J46+2)</f>
        <v>12</v>
      </c>
      <c r="M46" s="86">
        <f t="shared" si="4"/>
        <v>12.004099999999999</v>
      </c>
      <c r="N46" s="86">
        <f t="shared" si="5"/>
        <v>66</v>
      </c>
      <c r="O46" s="86" t="str">
        <f t="shared" si="6"/>
        <v>Mornington Peninsula</v>
      </c>
      <c r="P46" s="86">
        <f t="shared" si="7"/>
        <v>99</v>
      </c>
      <c r="Q46" s="82"/>
      <c r="R46" s="82"/>
      <c r="S46" s="82"/>
      <c r="X46" s="87" t="s">
        <v>187</v>
      </c>
    </row>
    <row r="47" spans="1:24" x14ac:dyDescent="0.25">
      <c r="A47" s="82"/>
      <c r="B47" s="84">
        <v>42</v>
      </c>
      <c r="C47" s="88" t="s">
        <v>329</v>
      </c>
      <c r="D47" s="86">
        <f>VLOOKUP($B47,'Data (2)'!$A$4:$CD$144,$E$4+2)</f>
        <v>10</v>
      </c>
      <c r="E47" s="86">
        <f t="shared" si="0"/>
        <v>10.004200000000001</v>
      </c>
      <c r="F47" s="86">
        <f t="shared" si="1"/>
        <v>71</v>
      </c>
      <c r="G47" s="86" t="str">
        <f t="shared" si="2"/>
        <v>Religious Groups, nec</v>
      </c>
      <c r="H47" s="86">
        <f t="shared" si="3"/>
        <v>46</v>
      </c>
      <c r="I47" s="141"/>
      <c r="J47" s="84">
        <v>42</v>
      </c>
      <c r="K47" s="87" t="s">
        <v>149</v>
      </c>
      <c r="L47" s="86">
        <f>VLOOKUP($M$4,'Data (2)'!$A$4:$CD$144,$J47+2)</f>
        <v>219</v>
      </c>
      <c r="M47" s="86">
        <f t="shared" si="4"/>
        <v>219.0042</v>
      </c>
      <c r="N47" s="86">
        <f t="shared" si="5"/>
        <v>32</v>
      </c>
      <c r="O47" s="86" t="str">
        <f t="shared" si="6"/>
        <v>Wellington</v>
      </c>
      <c r="P47" s="86">
        <f t="shared" si="7"/>
        <v>85</v>
      </c>
      <c r="Q47" s="82"/>
      <c r="R47" s="82"/>
      <c r="S47" s="82"/>
      <c r="X47" s="87" t="s">
        <v>149</v>
      </c>
    </row>
    <row r="48" spans="1:24" x14ac:dyDescent="0.25">
      <c r="A48" s="82"/>
      <c r="B48" s="84">
        <v>43</v>
      </c>
      <c r="C48" s="88" t="s">
        <v>305</v>
      </c>
      <c r="D48" s="86">
        <f>VLOOKUP($B48,'Data (2)'!$A$4:$CD$144,$E$4+2)</f>
        <v>19</v>
      </c>
      <c r="E48" s="86">
        <f t="shared" si="0"/>
        <v>19.004300000000001</v>
      </c>
      <c r="F48" s="86">
        <f t="shared" si="1"/>
        <v>59</v>
      </c>
      <c r="G48" s="86" t="str">
        <f t="shared" si="2"/>
        <v>Ethiopian Orthodox Church</v>
      </c>
      <c r="H48" s="86">
        <f t="shared" si="3"/>
        <v>46</v>
      </c>
      <c r="I48" s="141"/>
      <c r="J48" s="84">
        <v>43</v>
      </c>
      <c r="K48" s="87" t="s">
        <v>150</v>
      </c>
      <c r="L48" s="86">
        <f>VLOOKUP($M$4,'Data (2)'!$A$4:$CD$144,$J48+2)</f>
        <v>538</v>
      </c>
      <c r="M48" s="86">
        <f t="shared" si="4"/>
        <v>538.00429999999994</v>
      </c>
      <c r="N48" s="86">
        <f t="shared" si="5"/>
        <v>20</v>
      </c>
      <c r="O48" s="86" t="str">
        <f t="shared" si="6"/>
        <v>East Gippsland</v>
      </c>
      <c r="P48" s="86">
        <f t="shared" si="7"/>
        <v>85</v>
      </c>
      <c r="Q48" s="82"/>
      <c r="R48" s="82"/>
      <c r="S48" s="82"/>
      <c r="X48" s="87" t="s">
        <v>150</v>
      </c>
    </row>
    <row r="49" spans="1:24" x14ac:dyDescent="0.25">
      <c r="A49" s="82"/>
      <c r="B49" s="84">
        <v>44</v>
      </c>
      <c r="C49" s="88" t="s">
        <v>261</v>
      </c>
      <c r="D49" s="86">
        <f>VLOOKUP($B49,'Data (2)'!$A$4:$CD$144,$E$4+2)</f>
        <v>166</v>
      </c>
      <c r="E49" s="86">
        <f t="shared" si="0"/>
        <v>166.0044</v>
      </c>
      <c r="F49" s="86">
        <f t="shared" si="1"/>
        <v>25</v>
      </c>
      <c r="G49" s="86" t="str">
        <f t="shared" si="2"/>
        <v>Romanian Orthodox</v>
      </c>
      <c r="H49" s="86">
        <f t="shared" si="3"/>
        <v>45</v>
      </c>
      <c r="I49" s="141"/>
      <c r="J49" s="84">
        <v>44</v>
      </c>
      <c r="K49" s="87" t="s">
        <v>151</v>
      </c>
      <c r="L49" s="86">
        <f>VLOOKUP($M$4,'Data (2)'!$A$4:$CD$144,$J49+2)</f>
        <v>488</v>
      </c>
      <c r="M49" s="86">
        <f t="shared" si="4"/>
        <v>488.00439999999998</v>
      </c>
      <c r="N49" s="86">
        <f t="shared" si="5"/>
        <v>22</v>
      </c>
      <c r="O49" s="86" t="str">
        <f t="shared" si="6"/>
        <v>Bass Coast</v>
      </c>
      <c r="P49" s="86">
        <f t="shared" si="7"/>
        <v>79</v>
      </c>
      <c r="Q49" s="82"/>
      <c r="R49" s="82"/>
      <c r="S49" s="82"/>
      <c r="X49" s="87" t="s">
        <v>151</v>
      </c>
    </row>
    <row r="50" spans="1:24" ht="21" x14ac:dyDescent="0.25">
      <c r="A50" s="82"/>
      <c r="B50" s="84">
        <v>45</v>
      </c>
      <c r="C50" s="88" t="s">
        <v>376</v>
      </c>
      <c r="D50" s="86">
        <f>VLOOKUP($B50,'Data (2)'!$A$4:$CD$144,$E$4+2)</f>
        <v>15</v>
      </c>
      <c r="E50" s="86">
        <f t="shared" si="0"/>
        <v>15.0045</v>
      </c>
      <c r="F50" s="86">
        <f t="shared" si="1"/>
        <v>65</v>
      </c>
      <c r="G50" s="86" t="str">
        <f t="shared" si="2"/>
        <v>Churches of Christ, nfd</v>
      </c>
      <c r="H50" s="86">
        <f t="shared" si="3"/>
        <v>42</v>
      </c>
      <c r="I50" s="141"/>
      <c r="J50" s="84">
        <v>45</v>
      </c>
      <c r="K50" s="87" t="s">
        <v>188</v>
      </c>
      <c r="L50" s="86">
        <f>VLOOKUP($M$4,'Data (2)'!$A$4:$CD$144,$J50+2)</f>
        <v>9437</v>
      </c>
      <c r="M50" s="86">
        <f t="shared" si="4"/>
        <v>9437.0044999999991</v>
      </c>
      <c r="N50" s="86">
        <f t="shared" si="5"/>
        <v>4</v>
      </c>
      <c r="O50" s="86" t="str">
        <f t="shared" si="6"/>
        <v>Nillumbik</v>
      </c>
      <c r="P50" s="86">
        <f t="shared" si="7"/>
        <v>72</v>
      </c>
      <c r="Q50" s="82"/>
      <c r="R50" s="82"/>
      <c r="S50" s="82"/>
      <c r="X50" s="87" t="s">
        <v>188</v>
      </c>
    </row>
    <row r="51" spans="1:24" x14ac:dyDescent="0.25">
      <c r="A51" s="82"/>
      <c r="B51" s="84">
        <v>46</v>
      </c>
      <c r="C51" s="88" t="s">
        <v>340</v>
      </c>
      <c r="D51" s="86">
        <f>VLOOKUP($B51,'Data (2)'!$A$4:$CD$144,$E$4+2)</f>
        <v>0</v>
      </c>
      <c r="E51" s="86">
        <f t="shared" si="0"/>
        <v>4.5999999999999999E-3</v>
      </c>
      <c r="F51" s="86">
        <f t="shared" si="1"/>
        <v>125</v>
      </c>
      <c r="G51" s="86" t="str">
        <f t="shared" si="2"/>
        <v>Maronite Catholic</v>
      </c>
      <c r="H51" s="86">
        <f t="shared" si="3"/>
        <v>41</v>
      </c>
      <c r="I51" s="141"/>
      <c r="J51" s="84">
        <v>46</v>
      </c>
      <c r="K51" s="87" t="s">
        <v>165</v>
      </c>
      <c r="L51" s="86">
        <f>VLOOKUP($M$4,'Data (2)'!$A$4:$CD$144,$J51+2)</f>
        <v>394</v>
      </c>
      <c r="M51" s="86">
        <f t="shared" si="4"/>
        <v>394.00459999999998</v>
      </c>
      <c r="N51" s="86">
        <f t="shared" si="5"/>
        <v>25</v>
      </c>
      <c r="O51" s="86" t="str">
        <f t="shared" si="6"/>
        <v>Macedon Ranges</v>
      </c>
      <c r="P51" s="86">
        <f t="shared" si="7"/>
        <v>68</v>
      </c>
      <c r="Q51" s="82"/>
      <c r="R51" s="82"/>
      <c r="S51" s="82"/>
      <c r="X51" s="87" t="s">
        <v>165</v>
      </c>
    </row>
    <row r="52" spans="1:24" x14ac:dyDescent="0.25">
      <c r="A52" s="82"/>
      <c r="B52" s="84">
        <v>47</v>
      </c>
      <c r="C52" s="88" t="s">
        <v>332</v>
      </c>
      <c r="D52" s="86">
        <f>VLOOKUP($B52,'Data (2)'!$A$4:$CD$144,$E$4+2)</f>
        <v>210</v>
      </c>
      <c r="E52" s="86">
        <f t="shared" si="0"/>
        <v>210.00470000000001</v>
      </c>
      <c r="F52" s="86">
        <f t="shared" si="1"/>
        <v>20</v>
      </c>
      <c r="G52" s="86" t="str">
        <f t="shared" si="2"/>
        <v>Jainism</v>
      </c>
      <c r="H52" s="86">
        <f t="shared" si="3"/>
        <v>35</v>
      </c>
      <c r="I52" s="141"/>
      <c r="J52" s="84">
        <v>47</v>
      </c>
      <c r="K52" s="87" t="s">
        <v>189</v>
      </c>
      <c r="L52" s="86">
        <f>VLOOKUP($M$4,'Data (2)'!$A$4:$CD$144,$J52+2)</f>
        <v>1059</v>
      </c>
      <c r="M52" s="86">
        <f t="shared" si="4"/>
        <v>1059.0047</v>
      </c>
      <c r="N52" s="86">
        <f t="shared" si="5"/>
        <v>13</v>
      </c>
      <c r="O52" s="86" t="str">
        <f t="shared" si="6"/>
        <v>Wangaratta</v>
      </c>
      <c r="P52" s="86">
        <f t="shared" si="7"/>
        <v>57</v>
      </c>
      <c r="Q52" s="82"/>
      <c r="R52" s="82"/>
      <c r="S52" s="82"/>
      <c r="X52" s="87" t="s">
        <v>189</v>
      </c>
    </row>
    <row r="53" spans="1:24" x14ac:dyDescent="0.25">
      <c r="A53" s="82"/>
      <c r="B53" s="84">
        <v>48</v>
      </c>
      <c r="C53" s="88" t="s">
        <v>278</v>
      </c>
      <c r="D53" s="86">
        <f>VLOOKUP($B53,'Data (2)'!$A$4:$CD$144,$E$4+2)</f>
        <v>10</v>
      </c>
      <c r="E53" s="86">
        <f t="shared" si="0"/>
        <v>10.004799999999999</v>
      </c>
      <c r="F53" s="86">
        <f t="shared" si="1"/>
        <v>70</v>
      </c>
      <c r="G53" s="86" t="str">
        <f t="shared" si="2"/>
        <v>Other Christian, nec</v>
      </c>
      <c r="H53" s="86">
        <f t="shared" si="3"/>
        <v>32</v>
      </c>
      <c r="I53" s="141"/>
      <c r="J53" s="84">
        <v>48</v>
      </c>
      <c r="K53" s="87" t="s">
        <v>190</v>
      </c>
      <c r="L53" s="86">
        <f>VLOOKUP($M$4,'Data (2)'!$A$4:$CD$144,$J53+2)</f>
        <v>144</v>
      </c>
      <c r="M53" s="86">
        <f t="shared" si="4"/>
        <v>144.00479999999999</v>
      </c>
      <c r="N53" s="86">
        <f t="shared" si="5"/>
        <v>37</v>
      </c>
      <c r="O53" s="86" t="str">
        <f t="shared" si="6"/>
        <v>Yarra</v>
      </c>
      <c r="P53" s="86">
        <f t="shared" si="7"/>
        <v>54</v>
      </c>
      <c r="Q53" s="82"/>
      <c r="R53" s="82"/>
      <c r="S53" s="82"/>
      <c r="X53" s="87" t="s">
        <v>190</v>
      </c>
    </row>
    <row r="54" spans="1:24" x14ac:dyDescent="0.25">
      <c r="A54" s="82"/>
      <c r="B54" s="84">
        <v>49</v>
      </c>
      <c r="C54" s="88" t="s">
        <v>269</v>
      </c>
      <c r="D54" s="86">
        <f>VLOOKUP($B54,'Data (2)'!$A$4:$CD$144,$E$4+2)</f>
        <v>4</v>
      </c>
      <c r="E54" s="86">
        <f t="shared" si="0"/>
        <v>4.0049000000000001</v>
      </c>
      <c r="F54" s="86">
        <f t="shared" si="1"/>
        <v>88</v>
      </c>
      <c r="G54" s="86" t="str">
        <f t="shared" si="2"/>
        <v>Chaldean Catholic</v>
      </c>
      <c r="H54" s="86">
        <f t="shared" si="3"/>
        <v>32</v>
      </c>
      <c r="I54" s="141"/>
      <c r="J54" s="84">
        <v>49</v>
      </c>
      <c r="K54" s="87" t="s">
        <v>152</v>
      </c>
      <c r="L54" s="86">
        <f>VLOOKUP($M$4,'Data (2)'!$A$4:$CD$144,$J54+2)</f>
        <v>1690</v>
      </c>
      <c r="M54" s="86">
        <f t="shared" si="4"/>
        <v>1690.0048999999999</v>
      </c>
      <c r="N54" s="86">
        <f t="shared" si="5"/>
        <v>10</v>
      </c>
      <c r="O54" s="86" t="str">
        <f t="shared" si="6"/>
        <v>Warrnambool</v>
      </c>
      <c r="P54" s="86">
        <f t="shared" si="7"/>
        <v>50</v>
      </c>
      <c r="Q54" s="82"/>
      <c r="R54" s="82"/>
      <c r="S54" s="82"/>
      <c r="X54" s="87" t="s">
        <v>152</v>
      </c>
    </row>
    <row r="55" spans="1:24" x14ac:dyDescent="0.25">
      <c r="A55" s="82"/>
      <c r="B55" s="84">
        <v>50</v>
      </c>
      <c r="C55" s="88" t="s">
        <v>350</v>
      </c>
      <c r="D55" s="86">
        <f>VLOOKUP($B55,'Data (2)'!$A$4:$CD$144,$E$4+2)</f>
        <v>0</v>
      </c>
      <c r="E55" s="86">
        <f t="shared" si="0"/>
        <v>5.0000000000000001E-3</v>
      </c>
      <c r="F55" s="86">
        <f t="shared" si="1"/>
        <v>124</v>
      </c>
      <c r="G55" s="86" t="str">
        <f t="shared" si="2"/>
        <v>Ukrainian Catholic</v>
      </c>
      <c r="H55" s="86">
        <f t="shared" si="3"/>
        <v>28</v>
      </c>
      <c r="I55" s="141"/>
      <c r="J55" s="84">
        <v>50</v>
      </c>
      <c r="K55" s="87" t="s">
        <v>153</v>
      </c>
      <c r="L55" s="86">
        <f>VLOOKUP($M$4,'Data (2)'!$A$4:$CD$144,$J55+2)</f>
        <v>319</v>
      </c>
      <c r="M55" s="86">
        <f t="shared" si="4"/>
        <v>319.005</v>
      </c>
      <c r="N55" s="86">
        <f t="shared" si="5"/>
        <v>28</v>
      </c>
      <c r="O55" s="86" t="str">
        <f t="shared" si="6"/>
        <v>Horsham</v>
      </c>
      <c r="P55" s="86">
        <f t="shared" si="7"/>
        <v>37</v>
      </c>
      <c r="Q55" s="82"/>
      <c r="R55" s="82"/>
      <c r="S55" s="82"/>
      <c r="X55" s="87" t="s">
        <v>153</v>
      </c>
    </row>
    <row r="56" spans="1:24" x14ac:dyDescent="0.25">
      <c r="A56" s="82"/>
      <c r="B56" s="84">
        <v>51</v>
      </c>
      <c r="C56" s="88" t="s">
        <v>263</v>
      </c>
      <c r="D56" s="86">
        <f>VLOOKUP($B56,'Data (2)'!$A$4:$CD$144,$E$4+2)</f>
        <v>46</v>
      </c>
      <c r="E56" s="86">
        <f t="shared" si="0"/>
        <v>46.005099999999999</v>
      </c>
      <c r="F56" s="86">
        <f t="shared" si="1"/>
        <v>43</v>
      </c>
      <c r="G56" s="86" t="str">
        <f t="shared" si="2"/>
        <v>Theism</v>
      </c>
      <c r="H56" s="86">
        <f t="shared" si="3"/>
        <v>26</v>
      </c>
      <c r="I56" s="141"/>
      <c r="J56" s="84">
        <v>51</v>
      </c>
      <c r="K56" s="87" t="s">
        <v>191</v>
      </c>
      <c r="L56" s="86">
        <f>VLOOKUP($M$4,'Data (2)'!$A$4:$CD$144,$J56+2)</f>
        <v>517</v>
      </c>
      <c r="M56" s="86">
        <f t="shared" si="4"/>
        <v>517.00509999999997</v>
      </c>
      <c r="N56" s="86">
        <f t="shared" si="5"/>
        <v>21</v>
      </c>
      <c r="O56" s="86" t="str">
        <f t="shared" si="6"/>
        <v>Campaspe</v>
      </c>
      <c r="P56" s="86">
        <f t="shared" si="7"/>
        <v>37</v>
      </c>
      <c r="Q56" s="82"/>
      <c r="R56" s="82"/>
      <c r="S56" s="82"/>
      <c r="X56" s="87" t="s">
        <v>191</v>
      </c>
    </row>
    <row r="57" spans="1:24" x14ac:dyDescent="0.25">
      <c r="A57" s="82"/>
      <c r="B57" s="84">
        <v>52</v>
      </c>
      <c r="C57" s="88" t="s">
        <v>306</v>
      </c>
      <c r="D57" s="86">
        <f>VLOOKUP($B57,'Data (2)'!$A$4:$CD$144,$E$4+2)</f>
        <v>113</v>
      </c>
      <c r="E57" s="86">
        <f t="shared" si="0"/>
        <v>113.0052</v>
      </c>
      <c r="F57" s="86">
        <f t="shared" si="1"/>
        <v>32</v>
      </c>
      <c r="G57" s="86" t="str">
        <f t="shared" si="2"/>
        <v>Spiritualism</v>
      </c>
      <c r="H57" s="86">
        <f t="shared" si="3"/>
        <v>26</v>
      </c>
      <c r="I57" s="141"/>
      <c r="J57" s="84">
        <v>52</v>
      </c>
      <c r="K57" s="87" t="s">
        <v>154</v>
      </c>
      <c r="L57" s="86">
        <f>VLOOKUP($M$4,'Data (2)'!$A$4:$CD$144,$J57+2)</f>
        <v>456</v>
      </c>
      <c r="M57" s="86">
        <f t="shared" si="4"/>
        <v>456.0052</v>
      </c>
      <c r="N57" s="86">
        <f t="shared" si="5"/>
        <v>23</v>
      </c>
      <c r="O57" s="86" t="str">
        <f t="shared" si="6"/>
        <v>Surf Coast</v>
      </c>
      <c r="P57" s="86">
        <f t="shared" si="7"/>
        <v>34</v>
      </c>
      <c r="Q57" s="82"/>
      <c r="R57" s="82"/>
      <c r="S57" s="82"/>
      <c r="X57" s="87" t="s">
        <v>154</v>
      </c>
    </row>
    <row r="58" spans="1:24" x14ac:dyDescent="0.25">
      <c r="A58" s="82"/>
      <c r="B58" s="84">
        <v>53</v>
      </c>
      <c r="C58" s="88" t="s">
        <v>288</v>
      </c>
      <c r="D58" s="86">
        <f>VLOOKUP($B58,'Data (2)'!$A$4:$CD$144,$E$4+2)</f>
        <v>0</v>
      </c>
      <c r="E58" s="86">
        <f t="shared" si="0"/>
        <v>5.3E-3</v>
      </c>
      <c r="F58" s="86">
        <f t="shared" si="1"/>
        <v>123</v>
      </c>
      <c r="G58" s="86" t="str">
        <f t="shared" si="2"/>
        <v>Multi Faith</v>
      </c>
      <c r="H58" s="86">
        <f t="shared" si="3"/>
        <v>24</v>
      </c>
      <c r="I58" s="141"/>
      <c r="J58" s="84">
        <v>53</v>
      </c>
      <c r="K58" s="87" t="s">
        <v>192</v>
      </c>
      <c r="L58" s="86">
        <f>VLOOKUP($M$4,'Data (2)'!$A$4:$CD$144,$J58+2)</f>
        <v>99</v>
      </c>
      <c r="M58" s="86">
        <f t="shared" si="4"/>
        <v>99.005300000000005</v>
      </c>
      <c r="N58" s="86">
        <f t="shared" si="5"/>
        <v>41</v>
      </c>
      <c r="O58" s="86" t="str">
        <f t="shared" si="6"/>
        <v>Benalla</v>
      </c>
      <c r="P58" s="86">
        <f t="shared" si="7"/>
        <v>32</v>
      </c>
      <c r="Q58" s="82"/>
      <c r="R58" s="82"/>
      <c r="S58" s="82"/>
      <c r="X58" s="87" t="s">
        <v>192</v>
      </c>
    </row>
    <row r="59" spans="1:24" x14ac:dyDescent="0.25">
      <c r="A59" s="82"/>
      <c r="B59" s="84">
        <v>54</v>
      </c>
      <c r="C59" s="88" t="s">
        <v>282</v>
      </c>
      <c r="D59" s="86">
        <f>VLOOKUP($B59,'Data (2)'!$A$4:$CD$144,$E$4+2)</f>
        <v>0</v>
      </c>
      <c r="E59" s="86">
        <f t="shared" si="0"/>
        <v>5.4000000000000003E-3</v>
      </c>
      <c r="F59" s="86">
        <f t="shared" si="1"/>
        <v>122</v>
      </c>
      <c r="G59" s="86" t="str">
        <f t="shared" si="2"/>
        <v>New Apostolic Church</v>
      </c>
      <c r="H59" s="86">
        <f t="shared" si="3"/>
        <v>23</v>
      </c>
      <c r="I59" s="141"/>
      <c r="J59" s="84">
        <v>54</v>
      </c>
      <c r="K59" s="87" t="s">
        <v>193</v>
      </c>
      <c r="L59" s="86">
        <f>VLOOKUP($M$4,'Data (2)'!$A$4:$CD$144,$J59+2)</f>
        <v>18</v>
      </c>
      <c r="M59" s="86">
        <f t="shared" si="4"/>
        <v>18.005400000000002</v>
      </c>
      <c r="N59" s="86">
        <f t="shared" si="5"/>
        <v>60</v>
      </c>
      <c r="O59" s="86" t="str">
        <f t="shared" si="6"/>
        <v>Ararat</v>
      </c>
      <c r="P59" s="86">
        <f t="shared" si="7"/>
        <v>32</v>
      </c>
      <c r="Q59" s="82"/>
      <c r="R59" s="82"/>
      <c r="S59" s="82"/>
      <c r="X59" s="87" t="s">
        <v>193</v>
      </c>
    </row>
    <row r="60" spans="1:24" ht="21" x14ac:dyDescent="0.25">
      <c r="A60" s="82"/>
      <c r="B60" s="84">
        <v>55</v>
      </c>
      <c r="C60" s="88" t="s">
        <v>377</v>
      </c>
      <c r="D60" s="86">
        <f>VLOOKUP($B60,'Data (2)'!$A$4:$CD$144,$E$4+2)</f>
        <v>0</v>
      </c>
      <c r="E60" s="86">
        <f t="shared" si="0"/>
        <v>5.5000000000000005E-3</v>
      </c>
      <c r="F60" s="86">
        <f t="shared" si="1"/>
        <v>121</v>
      </c>
      <c r="G60" s="86" t="str">
        <f t="shared" si="2"/>
        <v>Melkite Catholic</v>
      </c>
      <c r="H60" s="86">
        <f t="shared" si="3"/>
        <v>23</v>
      </c>
      <c r="I60" s="141"/>
      <c r="J60" s="84">
        <v>55</v>
      </c>
      <c r="K60" s="87" t="s">
        <v>194</v>
      </c>
      <c r="L60" s="86">
        <f>VLOOKUP($M$4,'Data (2)'!$A$4:$CD$144,$J60+2)</f>
        <v>3</v>
      </c>
      <c r="M60" s="86">
        <f t="shared" si="4"/>
        <v>3.0055000000000001</v>
      </c>
      <c r="N60" s="86">
        <f t="shared" si="5"/>
        <v>72</v>
      </c>
      <c r="O60" s="86" t="str">
        <f t="shared" si="6"/>
        <v>Northern Grampians</v>
      </c>
      <c r="P60" s="86">
        <f t="shared" si="7"/>
        <v>30</v>
      </c>
      <c r="Q60" s="82"/>
      <c r="R60" s="82"/>
      <c r="S60" s="82"/>
      <c r="X60" s="87" t="s">
        <v>194</v>
      </c>
    </row>
    <row r="61" spans="1:24" x14ac:dyDescent="0.25">
      <c r="A61" s="82"/>
      <c r="B61" s="84">
        <v>56</v>
      </c>
      <c r="C61" s="88" t="s">
        <v>317</v>
      </c>
      <c r="D61" s="86">
        <f>VLOOKUP($B61,'Data (2)'!$A$4:$CD$144,$E$4+2)</f>
        <v>7</v>
      </c>
      <c r="E61" s="86">
        <f t="shared" si="0"/>
        <v>7.0056000000000003</v>
      </c>
      <c r="F61" s="86">
        <f t="shared" si="1"/>
        <v>75</v>
      </c>
      <c r="G61" s="86" t="str">
        <f t="shared" si="2"/>
        <v>Caodaism</v>
      </c>
      <c r="H61" s="86">
        <f t="shared" si="3"/>
        <v>23</v>
      </c>
      <c r="I61" s="141"/>
      <c r="J61" s="84">
        <v>56</v>
      </c>
      <c r="K61" s="87" t="s">
        <v>195</v>
      </c>
      <c r="L61" s="86">
        <f>VLOOKUP($M$4,'Data (2)'!$A$4:$CD$144,$J61+2)</f>
        <v>28</v>
      </c>
      <c r="M61" s="86">
        <f t="shared" si="4"/>
        <v>28.005600000000001</v>
      </c>
      <c r="N61" s="86">
        <f t="shared" si="5"/>
        <v>57</v>
      </c>
      <c r="O61" s="86" t="str">
        <f t="shared" si="6"/>
        <v>Colac-Otway</v>
      </c>
      <c r="P61" s="86">
        <f t="shared" si="7"/>
        <v>30</v>
      </c>
      <c r="Q61" s="82"/>
      <c r="R61" s="82"/>
      <c r="S61" s="82"/>
      <c r="X61" s="87" t="s">
        <v>195</v>
      </c>
    </row>
    <row r="62" spans="1:24" ht="21" x14ac:dyDescent="0.25">
      <c r="A62" s="82"/>
      <c r="B62" s="84">
        <v>57</v>
      </c>
      <c r="C62" s="88" t="s">
        <v>378</v>
      </c>
      <c r="D62" s="86">
        <f>VLOOKUP($B62,'Data (2)'!$A$4:$CD$144,$E$4+2)</f>
        <v>0</v>
      </c>
      <c r="E62" s="86">
        <f t="shared" si="0"/>
        <v>5.7000000000000002E-3</v>
      </c>
      <c r="F62" s="86">
        <f t="shared" si="1"/>
        <v>120</v>
      </c>
      <c r="G62" s="86" t="str">
        <f t="shared" si="2"/>
        <v>Humanism</v>
      </c>
      <c r="H62" s="86">
        <f t="shared" si="3"/>
        <v>22</v>
      </c>
      <c r="I62" s="141"/>
      <c r="J62" s="84">
        <v>57</v>
      </c>
      <c r="K62" s="87" t="s">
        <v>196</v>
      </c>
      <c r="L62" s="86">
        <f>VLOOKUP($M$4,'Data (2)'!$A$4:$CD$144,$J62+2)</f>
        <v>72</v>
      </c>
      <c r="M62" s="86">
        <f t="shared" si="4"/>
        <v>72.005700000000004</v>
      </c>
      <c r="N62" s="86">
        <f t="shared" si="5"/>
        <v>45</v>
      </c>
      <c r="O62" s="86" t="str">
        <f t="shared" si="6"/>
        <v>Murrindindi</v>
      </c>
      <c r="P62" s="86">
        <f t="shared" si="7"/>
        <v>28</v>
      </c>
      <c r="Q62" s="82"/>
      <c r="R62" s="82"/>
      <c r="S62" s="82"/>
      <c r="X62" s="87" t="s">
        <v>196</v>
      </c>
    </row>
    <row r="63" spans="1:24" x14ac:dyDescent="0.25">
      <c r="A63" s="82"/>
      <c r="B63" s="84">
        <v>58</v>
      </c>
      <c r="C63" s="88" t="s">
        <v>272</v>
      </c>
      <c r="D63" s="86">
        <f>VLOOKUP($B63,'Data (2)'!$A$4:$CD$144,$E$4+2)</f>
        <v>4689</v>
      </c>
      <c r="E63" s="86">
        <f t="shared" si="0"/>
        <v>4689.0057999999999</v>
      </c>
      <c r="F63" s="86">
        <f t="shared" si="1"/>
        <v>6</v>
      </c>
      <c r="G63" s="86" t="str">
        <f t="shared" si="2"/>
        <v>Wiccan (Witchcraft)</v>
      </c>
      <c r="H63" s="86">
        <f t="shared" si="3"/>
        <v>21</v>
      </c>
      <c r="I63" s="141"/>
      <c r="J63" s="84">
        <v>58</v>
      </c>
      <c r="K63" s="87" t="s">
        <v>197</v>
      </c>
      <c r="L63" s="86">
        <f>VLOOKUP($M$4,'Data (2)'!$A$4:$CD$144,$J63+2)</f>
        <v>30</v>
      </c>
      <c r="M63" s="86">
        <f t="shared" si="4"/>
        <v>30.005800000000001</v>
      </c>
      <c r="N63" s="86">
        <f t="shared" si="5"/>
        <v>55</v>
      </c>
      <c r="O63" s="86" t="str">
        <f t="shared" si="6"/>
        <v>South Gippsland</v>
      </c>
      <c r="P63" s="86">
        <f t="shared" si="7"/>
        <v>22</v>
      </c>
      <c r="Q63" s="82"/>
      <c r="R63" s="82"/>
      <c r="S63" s="82"/>
      <c r="X63" s="87" t="s">
        <v>197</v>
      </c>
    </row>
    <row r="64" spans="1:24" x14ac:dyDescent="0.25">
      <c r="A64" s="82"/>
      <c r="B64" s="84">
        <v>59</v>
      </c>
      <c r="C64" s="88" t="s">
        <v>3</v>
      </c>
      <c r="D64" s="86">
        <f>VLOOKUP($B64,'Data (2)'!$A$4:$CD$144,$E$4+2)</f>
        <v>8041</v>
      </c>
      <c r="E64" s="86">
        <f t="shared" si="0"/>
        <v>8041.0059000000001</v>
      </c>
      <c r="F64" s="86">
        <f t="shared" si="1"/>
        <v>5</v>
      </c>
      <c r="G64" s="86" t="str">
        <f t="shared" si="2"/>
        <v>Congregational</v>
      </c>
      <c r="H64" s="86">
        <f t="shared" si="3"/>
        <v>19</v>
      </c>
      <c r="I64" s="141"/>
      <c r="J64" s="84">
        <v>59</v>
      </c>
      <c r="K64" s="87" t="s">
        <v>155</v>
      </c>
      <c r="L64" s="86">
        <f>VLOOKUP($M$4,'Data (2)'!$A$4:$CD$144,$J64+2)</f>
        <v>134</v>
      </c>
      <c r="M64" s="86">
        <f t="shared" si="4"/>
        <v>134.0059</v>
      </c>
      <c r="N64" s="86">
        <f t="shared" si="5"/>
        <v>38</v>
      </c>
      <c r="O64" s="86" t="str">
        <f t="shared" si="6"/>
        <v>Glenelg</v>
      </c>
      <c r="P64" s="86">
        <f t="shared" si="7"/>
        <v>19</v>
      </c>
      <c r="Q64" s="82"/>
      <c r="R64" s="82"/>
      <c r="S64" s="82"/>
      <c r="X64" s="87" t="s">
        <v>155</v>
      </c>
    </row>
    <row r="65" spans="1:24" x14ac:dyDescent="0.25">
      <c r="A65" s="82"/>
      <c r="B65" s="84">
        <v>60</v>
      </c>
      <c r="C65" s="88" t="s">
        <v>494</v>
      </c>
      <c r="D65" s="86">
        <f>VLOOKUP($B65,'Data (2)'!$A$4:$CD$144,$E$4+2)</f>
        <v>22</v>
      </c>
      <c r="E65" s="86">
        <f t="shared" si="0"/>
        <v>22.006</v>
      </c>
      <c r="F65" s="86">
        <f t="shared" si="1"/>
        <v>57</v>
      </c>
      <c r="G65" s="86" t="str">
        <f t="shared" si="2"/>
        <v>Brethren</v>
      </c>
      <c r="H65" s="86">
        <f t="shared" si="3"/>
        <v>17</v>
      </c>
      <c r="I65" s="141"/>
      <c r="J65" s="84">
        <v>60</v>
      </c>
      <c r="K65" s="87" t="s">
        <v>198</v>
      </c>
      <c r="L65" s="86">
        <f>VLOOKUP($M$4,'Data (2)'!$A$4:$CD$144,$J65+2)</f>
        <v>0</v>
      </c>
      <c r="M65" s="86">
        <f t="shared" si="4"/>
        <v>6.0000000000000001E-3</v>
      </c>
      <c r="N65" s="86">
        <f t="shared" si="5"/>
        <v>76</v>
      </c>
      <c r="O65" s="86" t="str">
        <f t="shared" si="6"/>
        <v>Mount Alexander</v>
      </c>
      <c r="P65" s="86">
        <f t="shared" si="7"/>
        <v>18</v>
      </c>
      <c r="Q65" s="82"/>
      <c r="R65" s="82"/>
      <c r="S65" s="82"/>
      <c r="X65" s="87" t="s">
        <v>198</v>
      </c>
    </row>
    <row r="66" spans="1:24" x14ac:dyDescent="0.25">
      <c r="A66" s="82"/>
      <c r="B66" s="84">
        <v>61</v>
      </c>
      <c r="C66" s="88" t="s">
        <v>307</v>
      </c>
      <c r="D66" s="86">
        <f>VLOOKUP($B66,'Data (2)'!$A$4:$CD$144,$E$4+2)</f>
        <v>5</v>
      </c>
      <c r="E66" s="86">
        <f t="shared" si="0"/>
        <v>5.0061</v>
      </c>
      <c r="F66" s="86">
        <f t="shared" si="1"/>
        <v>81</v>
      </c>
      <c r="G66" s="86" t="str">
        <f t="shared" si="2"/>
        <v>Oriental Orthodox, nec</v>
      </c>
      <c r="H66" s="86">
        <f t="shared" si="3"/>
        <v>16</v>
      </c>
      <c r="I66" s="141"/>
      <c r="J66" s="84">
        <v>61</v>
      </c>
      <c r="K66" s="87" t="s">
        <v>7</v>
      </c>
      <c r="L66" s="86">
        <f>VLOOKUP($M$4,'Data (2)'!$A$4:$CD$144,$J66+2)</f>
        <v>0</v>
      </c>
      <c r="M66" s="86">
        <f t="shared" si="4"/>
        <v>6.1000000000000004E-3</v>
      </c>
      <c r="N66" s="86">
        <f t="shared" si="5"/>
        <v>75</v>
      </c>
      <c r="O66" s="86" t="str">
        <f t="shared" si="6"/>
        <v>Corangamite</v>
      </c>
      <c r="P66" s="86">
        <f t="shared" si="7"/>
        <v>18</v>
      </c>
      <c r="Q66" s="82"/>
      <c r="R66" s="82"/>
      <c r="S66" s="82"/>
      <c r="X66" s="87" t="s">
        <v>7</v>
      </c>
    </row>
    <row r="67" spans="1:24" x14ac:dyDescent="0.25">
      <c r="A67" s="82"/>
      <c r="B67" s="84">
        <v>62</v>
      </c>
      <c r="C67" s="88" t="s">
        <v>254</v>
      </c>
      <c r="D67" s="86">
        <f>VLOOKUP($B67,'Data (2)'!$A$4:$CD$144,$E$4+2)</f>
        <v>0</v>
      </c>
      <c r="E67" s="86">
        <f t="shared" si="0"/>
        <v>6.2000000000000006E-3</v>
      </c>
      <c r="F67" s="86">
        <f t="shared" si="1"/>
        <v>119</v>
      </c>
      <c r="G67" s="86" t="str">
        <f t="shared" si="2"/>
        <v>Satanism</v>
      </c>
      <c r="H67" s="86">
        <f t="shared" si="3"/>
        <v>15</v>
      </c>
      <c r="I67" s="141"/>
      <c r="J67" s="84">
        <v>62</v>
      </c>
      <c r="K67" s="87" t="s">
        <v>199</v>
      </c>
      <c r="L67" s="86">
        <f>VLOOKUP($M$4,'Data (2)'!$A$4:$CD$144,$J67+2)</f>
        <v>22</v>
      </c>
      <c r="M67" s="86">
        <f t="shared" si="4"/>
        <v>22.0062</v>
      </c>
      <c r="N67" s="86">
        <f t="shared" si="5"/>
        <v>58</v>
      </c>
      <c r="O67" s="86" t="str">
        <f t="shared" si="6"/>
        <v>Central Goldfields</v>
      </c>
      <c r="P67" s="86">
        <f t="shared" si="7"/>
        <v>17</v>
      </c>
      <c r="Q67" s="82"/>
      <c r="R67" s="82"/>
      <c r="S67" s="82"/>
      <c r="X67" s="87" t="s">
        <v>199</v>
      </c>
    </row>
    <row r="68" spans="1:24" ht="21" x14ac:dyDescent="0.25">
      <c r="A68" s="82"/>
      <c r="B68" s="84">
        <v>63</v>
      </c>
      <c r="C68" s="88" t="s">
        <v>375</v>
      </c>
      <c r="D68" s="86">
        <f>VLOOKUP($B68,'Data (2)'!$A$4:$CD$144,$E$4+2)</f>
        <v>0</v>
      </c>
      <c r="E68" s="86">
        <f t="shared" si="0"/>
        <v>6.3E-3</v>
      </c>
      <c r="F68" s="86">
        <f t="shared" si="1"/>
        <v>118</v>
      </c>
      <c r="G68" s="86" t="str">
        <f t="shared" si="2"/>
        <v>Revival Centres</v>
      </c>
      <c r="H68" s="86">
        <f t="shared" si="3"/>
        <v>15</v>
      </c>
      <c r="I68" s="141"/>
      <c r="J68" s="84">
        <v>63</v>
      </c>
      <c r="K68" s="87" t="s">
        <v>200</v>
      </c>
      <c r="L68" s="86">
        <f>VLOOKUP($M$4,'Data (2)'!$A$4:$CD$144,$J68+2)</f>
        <v>11</v>
      </c>
      <c r="M68" s="86">
        <f t="shared" si="4"/>
        <v>11.0063</v>
      </c>
      <c r="N68" s="86">
        <f t="shared" si="5"/>
        <v>67</v>
      </c>
      <c r="O68" s="86" t="str">
        <f t="shared" si="6"/>
        <v>Gannawarra</v>
      </c>
      <c r="P68" s="86">
        <f t="shared" si="7"/>
        <v>16</v>
      </c>
      <c r="Q68" s="82"/>
      <c r="R68" s="82"/>
      <c r="S68" s="82"/>
      <c r="X68" s="87" t="s">
        <v>200</v>
      </c>
    </row>
    <row r="69" spans="1:24" x14ac:dyDescent="0.25">
      <c r="A69" s="82"/>
      <c r="B69" s="84">
        <v>64</v>
      </c>
      <c r="C69" s="88" t="s">
        <v>0</v>
      </c>
      <c r="D69" s="86">
        <f>VLOOKUP($B69,'Data (2)'!$A$4:$CD$144,$E$4+2)</f>
        <v>22522</v>
      </c>
      <c r="E69" s="86">
        <f t="shared" si="0"/>
        <v>22522.006399999998</v>
      </c>
      <c r="F69" s="86">
        <f t="shared" si="1"/>
        <v>4</v>
      </c>
      <c r="G69" s="86" t="str">
        <f t="shared" si="2"/>
        <v>Ratana (Maori)</v>
      </c>
      <c r="H69" s="86">
        <f t="shared" si="3"/>
        <v>15</v>
      </c>
      <c r="I69" s="141"/>
      <c r="J69" s="84">
        <v>64</v>
      </c>
      <c r="K69" s="87" t="s">
        <v>156</v>
      </c>
      <c r="L69" s="86">
        <f>VLOOKUP($M$4,'Data (2)'!$A$4:$CD$144,$J69+2)</f>
        <v>194</v>
      </c>
      <c r="M69" s="86">
        <f t="shared" si="4"/>
        <v>194.00640000000001</v>
      </c>
      <c r="N69" s="86">
        <f t="shared" si="5"/>
        <v>33</v>
      </c>
      <c r="O69" s="86" t="str">
        <f t="shared" si="6"/>
        <v>Alpine</v>
      </c>
      <c r="P69" s="86">
        <f t="shared" si="7"/>
        <v>15</v>
      </c>
      <c r="Q69" s="82"/>
      <c r="R69" s="82"/>
      <c r="S69" s="82"/>
      <c r="X69" s="87" t="s">
        <v>156</v>
      </c>
    </row>
    <row r="70" spans="1:24" x14ac:dyDescent="0.25">
      <c r="A70" s="82"/>
      <c r="B70" s="84">
        <v>65</v>
      </c>
      <c r="C70" s="88" t="s">
        <v>354</v>
      </c>
      <c r="D70" s="86">
        <f>VLOOKUP($B70,'Data (2)'!$A$4:$CD$144,$E$4+2)</f>
        <v>35</v>
      </c>
      <c r="E70" s="86">
        <f t="shared" si="0"/>
        <v>35.006500000000003</v>
      </c>
      <c r="F70" s="86">
        <f t="shared" si="1"/>
        <v>47</v>
      </c>
      <c r="G70" s="86" t="str">
        <f t="shared" si="2"/>
        <v>CRC International (Christian Revival Crusade)</v>
      </c>
      <c r="H70" s="86">
        <f t="shared" si="3"/>
        <v>15</v>
      </c>
      <c r="I70" s="141"/>
      <c r="J70" s="84">
        <v>65</v>
      </c>
      <c r="K70" s="87" t="s">
        <v>201</v>
      </c>
      <c r="L70" s="86">
        <f>VLOOKUP($M$4,'Data (2)'!$A$4:$CD$144,$J70+2)</f>
        <v>0</v>
      </c>
      <c r="M70" s="86">
        <f t="shared" si="4"/>
        <v>6.5000000000000006E-3</v>
      </c>
      <c r="N70" s="86">
        <f t="shared" si="5"/>
        <v>74</v>
      </c>
      <c r="O70" s="86" t="str">
        <f t="shared" si="6"/>
        <v>Hepburn</v>
      </c>
      <c r="P70" s="86">
        <f t="shared" si="7"/>
        <v>14</v>
      </c>
      <c r="Q70" s="82"/>
      <c r="R70" s="82"/>
      <c r="S70" s="82"/>
      <c r="X70" s="87" t="s">
        <v>201</v>
      </c>
    </row>
    <row r="71" spans="1:24" x14ac:dyDescent="0.25">
      <c r="A71" s="82"/>
      <c r="B71" s="84">
        <v>66</v>
      </c>
      <c r="C71" s="88" t="s">
        <v>337</v>
      </c>
      <c r="D71" s="86">
        <f>VLOOKUP($B71,'Data (2)'!$A$4:$CD$144,$E$4+2)</f>
        <v>0</v>
      </c>
      <c r="E71" s="86">
        <f t="shared" ref="E71:E134" si="8">D71+0.0001*B71</f>
        <v>6.6E-3</v>
      </c>
      <c r="F71" s="86">
        <f t="shared" ref="F71:F134" si="9">RANK(E71,E$6:E$146)</f>
        <v>117</v>
      </c>
      <c r="G71" s="86" t="str">
        <f t="shared" ref="G71:G134" si="10">VLOOKUP(MATCH(B71,F$6:F$146,0),$B$6:$D$146,2)</f>
        <v>Catholic, nec</v>
      </c>
      <c r="H71" s="86">
        <f t="shared" ref="H71:H134" si="11">VLOOKUP(MATCH(B71,F$6:F$146,0),$B$6:$D$146,3)</f>
        <v>14</v>
      </c>
      <c r="I71" s="141"/>
      <c r="J71" s="84">
        <v>66</v>
      </c>
      <c r="K71" s="87" t="s">
        <v>202</v>
      </c>
      <c r="L71" s="86">
        <f>VLOOKUP($M$4,'Data (2)'!$A$4:$CD$144,$J71+2)</f>
        <v>34</v>
      </c>
      <c r="M71" s="86">
        <f t="shared" ref="M71:M85" si="12">L71+0.0001*J71</f>
        <v>34.006599999999999</v>
      </c>
      <c r="N71" s="86">
        <f t="shared" ref="N71:N84" si="13">RANK(M71,M$6:M$84)</f>
        <v>52</v>
      </c>
      <c r="O71" s="86" t="str">
        <f t="shared" ref="O71:O84" si="14">VLOOKUP(MATCH(J71,N$6:N$84,0),$J$6:$L$84,2)</f>
        <v>Mansfield</v>
      </c>
      <c r="P71" s="86">
        <f t="shared" ref="P71:P84" si="15">VLOOKUP(MATCH(J71,N$6:N$84,0),$J$6:$L$84,3)</f>
        <v>12</v>
      </c>
      <c r="Q71" s="82"/>
      <c r="R71" s="82"/>
      <c r="S71" s="82"/>
      <c r="X71" s="87" t="s">
        <v>202</v>
      </c>
    </row>
    <row r="72" spans="1:24" x14ac:dyDescent="0.25">
      <c r="A72" s="82"/>
      <c r="B72" s="84">
        <v>67</v>
      </c>
      <c r="C72" s="88" t="s">
        <v>333</v>
      </c>
      <c r="D72" s="86">
        <f>VLOOKUP($B72,'Data (2)'!$A$4:$CD$144,$E$4+2)</f>
        <v>0</v>
      </c>
      <c r="E72" s="86">
        <f t="shared" si="8"/>
        <v>6.7000000000000002E-3</v>
      </c>
      <c r="F72" s="86">
        <f t="shared" si="9"/>
        <v>116</v>
      </c>
      <c r="G72" s="86" t="str">
        <f t="shared" si="10"/>
        <v>Zoroastrianism</v>
      </c>
      <c r="H72" s="86">
        <f t="shared" si="11"/>
        <v>12</v>
      </c>
      <c r="I72" s="141"/>
      <c r="J72" s="84">
        <v>67</v>
      </c>
      <c r="K72" s="87" t="s">
        <v>166</v>
      </c>
      <c r="L72" s="86">
        <f>VLOOKUP($M$4,'Data (2)'!$A$4:$CD$144,$J72+2)</f>
        <v>192</v>
      </c>
      <c r="M72" s="86">
        <f t="shared" si="12"/>
        <v>192.0067</v>
      </c>
      <c r="N72" s="86">
        <f t="shared" si="13"/>
        <v>34</v>
      </c>
      <c r="O72" s="86" t="str">
        <f t="shared" si="14"/>
        <v>Southern Grampians</v>
      </c>
      <c r="P72" s="86">
        <f t="shared" si="15"/>
        <v>11</v>
      </c>
      <c r="Q72" s="82"/>
      <c r="R72" s="82"/>
      <c r="S72" s="82"/>
      <c r="X72" s="87" t="s">
        <v>166</v>
      </c>
    </row>
    <row r="73" spans="1:24" x14ac:dyDescent="0.25">
      <c r="A73" s="82"/>
      <c r="B73" s="84">
        <v>68</v>
      </c>
      <c r="C73" s="88" t="s">
        <v>255</v>
      </c>
      <c r="D73" s="86">
        <f>VLOOKUP($B73,'Data (2)'!$A$4:$CD$144,$E$4+2)</f>
        <v>461</v>
      </c>
      <c r="E73" s="86">
        <f t="shared" si="8"/>
        <v>461.0068</v>
      </c>
      <c r="F73" s="86">
        <f t="shared" si="9"/>
        <v>16</v>
      </c>
      <c r="G73" s="86" t="str">
        <f t="shared" si="10"/>
        <v>Assyrian Church of the East</v>
      </c>
      <c r="H73" s="86">
        <f t="shared" si="11"/>
        <v>12</v>
      </c>
      <c r="I73" s="141"/>
      <c r="J73" s="84">
        <v>68</v>
      </c>
      <c r="K73" s="87" t="s">
        <v>203</v>
      </c>
      <c r="L73" s="86">
        <f>VLOOKUP($M$4,'Data (2)'!$A$4:$CD$144,$J73+2)</f>
        <v>9</v>
      </c>
      <c r="M73" s="86">
        <f t="shared" si="12"/>
        <v>9.0068000000000001</v>
      </c>
      <c r="N73" s="86">
        <f t="shared" si="13"/>
        <v>69</v>
      </c>
      <c r="O73" s="86" t="str">
        <f t="shared" si="14"/>
        <v>Yarriambiak</v>
      </c>
      <c r="P73" s="86">
        <f t="shared" si="15"/>
        <v>9</v>
      </c>
      <c r="Q73" s="82"/>
      <c r="R73" s="82"/>
      <c r="S73" s="82"/>
      <c r="X73" s="87" t="s">
        <v>203</v>
      </c>
    </row>
    <row r="74" spans="1:24" x14ac:dyDescent="0.25">
      <c r="A74" s="82"/>
      <c r="B74" s="84">
        <v>69</v>
      </c>
      <c r="C74" s="88" t="s">
        <v>4</v>
      </c>
      <c r="D74" s="86">
        <f>VLOOKUP($B74,'Data (2)'!$A$4:$CD$144,$E$4+2)</f>
        <v>185</v>
      </c>
      <c r="E74" s="86">
        <f t="shared" si="8"/>
        <v>185.0069</v>
      </c>
      <c r="F74" s="86">
        <f t="shared" si="9"/>
        <v>22</v>
      </c>
      <c r="G74" s="86" t="str">
        <f t="shared" si="10"/>
        <v>Wesleyan Methodist Church</v>
      </c>
      <c r="H74" s="86">
        <f t="shared" si="11"/>
        <v>10</v>
      </c>
      <c r="I74" s="141"/>
      <c r="J74" s="84">
        <v>69</v>
      </c>
      <c r="K74" s="87" t="s">
        <v>167</v>
      </c>
      <c r="L74" s="86">
        <f>VLOOKUP($M$4,'Data (2)'!$A$4:$CD$144,$J74+2)</f>
        <v>57</v>
      </c>
      <c r="M74" s="86">
        <f t="shared" si="12"/>
        <v>57.006900000000002</v>
      </c>
      <c r="N74" s="86">
        <f t="shared" si="13"/>
        <v>47</v>
      </c>
      <c r="O74" s="86" t="str">
        <f t="shared" si="14"/>
        <v>Towong</v>
      </c>
      <c r="P74" s="86">
        <f t="shared" si="15"/>
        <v>9</v>
      </c>
      <c r="Q74" s="82"/>
      <c r="R74" s="82"/>
      <c r="S74" s="82"/>
      <c r="X74" s="87" t="s">
        <v>167</v>
      </c>
    </row>
    <row r="75" spans="1:24" x14ac:dyDescent="0.25">
      <c r="A75" s="82"/>
      <c r="B75" s="84">
        <v>70</v>
      </c>
      <c r="C75" s="88" t="s">
        <v>256</v>
      </c>
      <c r="D75" s="86">
        <f>VLOOKUP($B75,'Data (2)'!$A$4:$CD$144,$E$4+2)</f>
        <v>0</v>
      </c>
      <c r="E75" s="86">
        <f t="shared" si="8"/>
        <v>7.0000000000000001E-3</v>
      </c>
      <c r="F75" s="86">
        <f t="shared" si="9"/>
        <v>115</v>
      </c>
      <c r="G75" s="86" t="str">
        <f t="shared" si="10"/>
        <v>Eastern Orthodox, nec</v>
      </c>
      <c r="H75" s="86">
        <f t="shared" si="11"/>
        <v>10</v>
      </c>
      <c r="I75" s="141"/>
      <c r="J75" s="84">
        <v>70</v>
      </c>
      <c r="K75" s="87" t="s">
        <v>157</v>
      </c>
      <c r="L75" s="86">
        <f>VLOOKUP($M$4,'Data (2)'!$A$4:$CD$144,$J75+2)</f>
        <v>50</v>
      </c>
      <c r="M75" s="86">
        <f t="shared" si="12"/>
        <v>50.006999999999998</v>
      </c>
      <c r="N75" s="86">
        <f t="shared" si="13"/>
        <v>49</v>
      </c>
      <c r="O75" s="86" t="str">
        <f t="shared" si="14"/>
        <v>Golden Plains</v>
      </c>
      <c r="P75" s="86">
        <f t="shared" si="15"/>
        <v>7</v>
      </c>
      <c r="Q75" s="82"/>
      <c r="R75" s="82"/>
      <c r="S75" s="82"/>
      <c r="X75" s="87" t="s">
        <v>157</v>
      </c>
    </row>
    <row r="76" spans="1:24" x14ac:dyDescent="0.25">
      <c r="A76" s="82"/>
      <c r="B76" s="84">
        <v>71</v>
      </c>
      <c r="C76" s="88" t="s">
        <v>318</v>
      </c>
      <c r="D76" s="86">
        <f>VLOOKUP($B76,'Data (2)'!$A$4:$CD$144,$E$4+2)</f>
        <v>0</v>
      </c>
      <c r="E76" s="86">
        <f t="shared" si="8"/>
        <v>7.1000000000000004E-3</v>
      </c>
      <c r="F76" s="86">
        <f t="shared" si="9"/>
        <v>114</v>
      </c>
      <c r="G76" s="86" t="str">
        <f t="shared" si="10"/>
        <v>Confucianism</v>
      </c>
      <c r="H76" s="86">
        <f t="shared" si="11"/>
        <v>10</v>
      </c>
      <c r="I76" s="141"/>
      <c r="J76" s="84">
        <v>71</v>
      </c>
      <c r="K76" s="87" t="s">
        <v>204</v>
      </c>
      <c r="L76" s="86">
        <f>VLOOKUP($M$4,'Data (2)'!$A$4:$CD$144,$J76+2)</f>
        <v>85</v>
      </c>
      <c r="M76" s="86">
        <f t="shared" si="12"/>
        <v>85.007099999999994</v>
      </c>
      <c r="N76" s="86">
        <f t="shared" si="13"/>
        <v>42</v>
      </c>
      <c r="O76" s="86" t="str">
        <f t="shared" si="14"/>
        <v>West Wimmera</v>
      </c>
      <c r="P76" s="86">
        <f t="shared" si="15"/>
        <v>6</v>
      </c>
      <c r="Q76" s="82"/>
      <c r="R76" s="82"/>
      <c r="S76" s="82"/>
      <c r="X76" s="87" t="s">
        <v>204</v>
      </c>
    </row>
    <row r="77" spans="1:24" x14ac:dyDescent="0.25">
      <c r="A77" s="82"/>
      <c r="B77" s="84">
        <v>72</v>
      </c>
      <c r="C77" s="88" t="s">
        <v>258</v>
      </c>
      <c r="D77" s="86">
        <f>VLOOKUP($B77,'Data (2)'!$A$4:$CD$144,$E$4+2)</f>
        <v>176</v>
      </c>
      <c r="E77" s="86">
        <f t="shared" si="8"/>
        <v>176.00720000000001</v>
      </c>
      <c r="F77" s="86">
        <f t="shared" si="9"/>
        <v>24</v>
      </c>
      <c r="G77" s="86" t="str">
        <f t="shared" si="10"/>
        <v>Ukrainian Orthodox</v>
      </c>
      <c r="H77" s="86">
        <f t="shared" si="11"/>
        <v>9</v>
      </c>
      <c r="I77" s="141"/>
      <c r="J77" s="84">
        <v>72</v>
      </c>
      <c r="K77" s="87" t="s">
        <v>205</v>
      </c>
      <c r="L77" s="86">
        <f>VLOOKUP($M$4,'Data (2)'!$A$4:$CD$144,$J77+2)</f>
        <v>6</v>
      </c>
      <c r="M77" s="86">
        <f t="shared" si="12"/>
        <v>6.0072000000000001</v>
      </c>
      <c r="N77" s="86">
        <f t="shared" si="13"/>
        <v>71</v>
      </c>
      <c r="O77" s="86" t="str">
        <f t="shared" si="14"/>
        <v>Moyne</v>
      </c>
      <c r="P77" s="86">
        <f t="shared" si="15"/>
        <v>3</v>
      </c>
      <c r="Q77" s="82"/>
      <c r="R77" s="82"/>
      <c r="S77" s="82"/>
      <c r="X77" s="87" t="s">
        <v>205</v>
      </c>
    </row>
    <row r="78" spans="1:24" x14ac:dyDescent="0.25">
      <c r="A78" s="82"/>
      <c r="B78" s="84">
        <v>73</v>
      </c>
      <c r="C78" s="88" t="s">
        <v>273</v>
      </c>
      <c r="D78" s="86">
        <f>VLOOKUP($B78,'Data (2)'!$A$4:$CD$144,$E$4+2)</f>
        <v>206</v>
      </c>
      <c r="E78" s="86">
        <f t="shared" si="8"/>
        <v>206.00729999999999</v>
      </c>
      <c r="F78" s="86">
        <f t="shared" si="9"/>
        <v>21</v>
      </c>
      <c r="G78" s="86" t="str">
        <f t="shared" si="10"/>
        <v>Shinto</v>
      </c>
      <c r="H78" s="86">
        <f t="shared" si="11"/>
        <v>9</v>
      </c>
      <c r="I78" s="141"/>
      <c r="J78" s="84">
        <v>73</v>
      </c>
      <c r="K78" s="87" t="s">
        <v>158</v>
      </c>
      <c r="L78" s="86">
        <f>VLOOKUP($M$4,'Data (2)'!$A$4:$CD$144,$J78+2)</f>
        <v>1073</v>
      </c>
      <c r="M78" s="86">
        <f t="shared" si="12"/>
        <v>1073.0073</v>
      </c>
      <c r="N78" s="86">
        <f t="shared" si="13"/>
        <v>12</v>
      </c>
      <c r="O78" s="86" t="str">
        <f t="shared" si="14"/>
        <v>Hindmarsh</v>
      </c>
      <c r="P78" s="86">
        <f t="shared" si="15"/>
        <v>3</v>
      </c>
      <c r="Q78" s="82"/>
      <c r="R78" s="82"/>
      <c r="S78" s="82"/>
      <c r="X78" s="87" t="s">
        <v>158</v>
      </c>
    </row>
    <row r="79" spans="1:24" x14ac:dyDescent="0.25">
      <c r="A79" s="82"/>
      <c r="B79" s="84">
        <v>74</v>
      </c>
      <c r="C79" s="88" t="s">
        <v>346</v>
      </c>
      <c r="D79" s="86">
        <f>VLOOKUP($B79,'Data (2)'!$A$4:$CD$144,$E$4+2)</f>
        <v>3</v>
      </c>
      <c r="E79" s="86">
        <f t="shared" si="8"/>
        <v>3.0074000000000001</v>
      </c>
      <c r="F79" s="86">
        <f t="shared" si="9"/>
        <v>95</v>
      </c>
      <c r="G79" s="86" t="str">
        <f t="shared" si="10"/>
        <v>Rastafari</v>
      </c>
      <c r="H79" s="86">
        <f t="shared" si="11"/>
        <v>8</v>
      </c>
      <c r="I79" s="141"/>
      <c r="J79" s="84">
        <v>74</v>
      </c>
      <c r="K79" s="87" t="s">
        <v>159</v>
      </c>
      <c r="L79" s="86">
        <f>VLOOKUP($M$4,'Data (2)'!$A$4:$CD$144,$J79+2)</f>
        <v>8508</v>
      </c>
      <c r="M79" s="86">
        <f t="shared" si="12"/>
        <v>8508.0074000000004</v>
      </c>
      <c r="N79" s="86">
        <f t="shared" si="13"/>
        <v>5</v>
      </c>
      <c r="O79" s="86" t="str">
        <f t="shared" si="14"/>
        <v>Strathbogie</v>
      </c>
      <c r="P79" s="86">
        <f t="shared" si="15"/>
        <v>0</v>
      </c>
      <c r="Q79" s="82"/>
      <c r="R79" s="82"/>
      <c r="S79" s="82"/>
      <c r="X79" s="87" t="s">
        <v>159</v>
      </c>
    </row>
    <row r="80" spans="1:24" x14ac:dyDescent="0.25">
      <c r="A80" s="82"/>
      <c r="B80" s="84">
        <v>75</v>
      </c>
      <c r="C80" s="88" t="s">
        <v>245</v>
      </c>
      <c r="D80" s="86">
        <f>VLOOKUP($B80,'Data (2)'!$A$4:$CD$144,$E$4+2)</f>
        <v>41</v>
      </c>
      <c r="E80" s="86">
        <f t="shared" si="8"/>
        <v>41.0075</v>
      </c>
      <c r="F80" s="86">
        <f t="shared" si="9"/>
        <v>46</v>
      </c>
      <c r="G80" s="86" t="str">
        <f t="shared" si="10"/>
        <v>Gnostic Christians</v>
      </c>
      <c r="H80" s="86">
        <f t="shared" si="11"/>
        <v>7</v>
      </c>
      <c r="I80" s="141"/>
      <c r="J80" s="84">
        <v>75</v>
      </c>
      <c r="K80" s="87" t="s">
        <v>168</v>
      </c>
      <c r="L80" s="86">
        <f>VLOOKUP($M$4,'Data (2)'!$A$4:$CD$144,$J80+2)</f>
        <v>178</v>
      </c>
      <c r="M80" s="86">
        <f t="shared" si="12"/>
        <v>178.00749999999999</v>
      </c>
      <c r="N80" s="86">
        <f t="shared" si="13"/>
        <v>35</v>
      </c>
      <c r="O80" s="86" t="str">
        <f t="shared" si="14"/>
        <v>Queenscliffe (B)</v>
      </c>
      <c r="P80" s="86">
        <f t="shared" si="15"/>
        <v>0</v>
      </c>
      <c r="Q80" s="82"/>
      <c r="R80" s="82"/>
      <c r="S80" s="82"/>
      <c r="X80" s="87" t="s">
        <v>168</v>
      </c>
    </row>
    <row r="81" spans="1:24" x14ac:dyDescent="0.25">
      <c r="A81" s="82"/>
      <c r="B81" s="84">
        <v>76</v>
      </c>
      <c r="C81" s="88" t="s">
        <v>246</v>
      </c>
      <c r="D81" s="86">
        <f>VLOOKUP($B81,'Data (2)'!$A$4:$CD$144,$E$4+2)</f>
        <v>23</v>
      </c>
      <c r="E81" s="86">
        <f t="shared" si="8"/>
        <v>23.0076</v>
      </c>
      <c r="F81" s="86">
        <f t="shared" si="9"/>
        <v>55</v>
      </c>
      <c r="G81" s="86" t="str">
        <f t="shared" si="10"/>
        <v>Secular Beliefs, nec</v>
      </c>
      <c r="H81" s="86">
        <f t="shared" si="11"/>
        <v>6</v>
      </c>
      <c r="I81" s="141"/>
      <c r="J81" s="84">
        <v>76</v>
      </c>
      <c r="K81" s="87" t="s">
        <v>160</v>
      </c>
      <c r="L81" s="86">
        <f>VLOOKUP($M$4,'Data (2)'!$A$4:$CD$144,$J81+2)</f>
        <v>17856</v>
      </c>
      <c r="M81" s="86">
        <f t="shared" si="12"/>
        <v>17856.007600000001</v>
      </c>
      <c r="N81" s="86">
        <f t="shared" si="13"/>
        <v>1</v>
      </c>
      <c r="O81" s="86" t="str">
        <f t="shared" si="14"/>
        <v>Pyrenees</v>
      </c>
      <c r="P81" s="86">
        <f t="shared" si="15"/>
        <v>0</v>
      </c>
      <c r="Q81" s="82"/>
      <c r="R81" s="82"/>
      <c r="S81" s="82"/>
      <c r="X81" s="87" t="s">
        <v>160</v>
      </c>
    </row>
    <row r="82" spans="1:24" x14ac:dyDescent="0.25">
      <c r="A82" s="82"/>
      <c r="B82" s="84">
        <v>77</v>
      </c>
      <c r="C82" s="88" t="s">
        <v>310</v>
      </c>
      <c r="D82" s="86">
        <f>VLOOKUP($B82,'Data (2)'!$A$4:$CD$144,$E$4+2)</f>
        <v>156</v>
      </c>
      <c r="E82" s="86">
        <f t="shared" si="8"/>
        <v>156.0077</v>
      </c>
      <c r="F82" s="86">
        <f t="shared" si="9"/>
        <v>26</v>
      </c>
      <c r="G82" s="86" t="str">
        <f t="shared" si="10"/>
        <v>New Age</v>
      </c>
      <c r="H82" s="86">
        <f t="shared" si="11"/>
        <v>6</v>
      </c>
      <c r="I82" s="141"/>
      <c r="J82" s="84">
        <v>77</v>
      </c>
      <c r="K82" s="87" t="s">
        <v>161</v>
      </c>
      <c r="L82" s="86">
        <f>VLOOKUP($M$4,'Data (2)'!$A$4:$CD$144,$J82+2)</f>
        <v>54</v>
      </c>
      <c r="M82" s="86">
        <f t="shared" si="12"/>
        <v>54.0077</v>
      </c>
      <c r="N82" s="86">
        <f t="shared" si="13"/>
        <v>48</v>
      </c>
      <c r="O82" s="86" t="str">
        <f t="shared" si="14"/>
        <v>Loddon</v>
      </c>
      <c r="P82" s="86">
        <f t="shared" si="15"/>
        <v>0</v>
      </c>
      <c r="Q82" s="82"/>
      <c r="R82" s="82"/>
      <c r="S82" s="82"/>
      <c r="X82" s="87" t="s">
        <v>161</v>
      </c>
    </row>
    <row r="83" spans="1:24" x14ac:dyDescent="0.25">
      <c r="A83" s="82"/>
      <c r="B83" s="84">
        <v>78</v>
      </c>
      <c r="C83" s="88" t="s">
        <v>358</v>
      </c>
      <c r="D83" s="86">
        <f>VLOOKUP($B83,'Data (2)'!$A$4:$CD$144,$E$4+2)</f>
        <v>24</v>
      </c>
      <c r="E83" s="86">
        <f t="shared" si="8"/>
        <v>24.0078</v>
      </c>
      <c r="F83" s="86">
        <f t="shared" si="9"/>
        <v>53</v>
      </c>
      <c r="G83" s="86" t="str">
        <f t="shared" si="10"/>
        <v>C3 Church Global (Christian City Church)</v>
      </c>
      <c r="H83" s="86">
        <f t="shared" si="11"/>
        <v>6</v>
      </c>
      <c r="I83" s="141"/>
      <c r="J83" s="84">
        <v>78</v>
      </c>
      <c r="K83" s="87" t="s">
        <v>206</v>
      </c>
      <c r="L83" s="86">
        <f>VLOOKUP($M$4,'Data (2)'!$A$4:$CD$144,$J83+2)</f>
        <v>274</v>
      </c>
      <c r="M83" s="86">
        <f t="shared" si="12"/>
        <v>274.00779999999997</v>
      </c>
      <c r="N83" s="86">
        <f t="shared" si="13"/>
        <v>31</v>
      </c>
      <c r="O83" s="86" t="str">
        <f t="shared" si="14"/>
        <v>Indigo</v>
      </c>
      <c r="P83" s="86">
        <f t="shared" si="15"/>
        <v>0</v>
      </c>
      <c r="Q83" s="82"/>
      <c r="R83" s="82"/>
      <c r="S83" s="82"/>
      <c r="X83" s="87" t="s">
        <v>206</v>
      </c>
    </row>
    <row r="84" spans="1:24" x14ac:dyDescent="0.25">
      <c r="A84" s="82"/>
      <c r="B84" s="84">
        <v>79</v>
      </c>
      <c r="C84" s="88" t="s">
        <v>338</v>
      </c>
      <c r="D84" s="86">
        <f>VLOOKUP($B84,'Data (2)'!$A$4:$CD$144,$E$4+2)</f>
        <v>0</v>
      </c>
      <c r="E84" s="86">
        <f t="shared" si="8"/>
        <v>7.9000000000000008E-3</v>
      </c>
      <c r="F84" s="86">
        <f t="shared" si="9"/>
        <v>113</v>
      </c>
      <c r="G84" s="86" t="str">
        <f t="shared" si="10"/>
        <v>Pentecostal, nec</v>
      </c>
      <c r="H84" s="86">
        <f t="shared" si="11"/>
        <v>5</v>
      </c>
      <c r="I84" s="141"/>
      <c r="J84" s="84">
        <v>79</v>
      </c>
      <c r="K84" s="87" t="s">
        <v>223</v>
      </c>
      <c r="L84" s="86">
        <f>VLOOKUP($M$4,'Data (2)'!$A$4:$CD$144,$J84+2)</f>
        <v>9</v>
      </c>
      <c r="M84" s="86">
        <f t="shared" si="12"/>
        <v>9.0078999999999994</v>
      </c>
      <c r="N84" s="86">
        <f t="shared" si="13"/>
        <v>68</v>
      </c>
      <c r="O84" s="86" t="str">
        <f t="shared" si="14"/>
        <v>Buloke</v>
      </c>
      <c r="P84" s="86">
        <f t="shared" si="15"/>
        <v>0</v>
      </c>
      <c r="Q84" s="82"/>
      <c r="R84" s="82"/>
      <c r="S84" s="82"/>
      <c r="X84" s="87" t="s">
        <v>223</v>
      </c>
    </row>
    <row r="85" spans="1:24" x14ac:dyDescent="0.25">
      <c r="A85" s="82"/>
      <c r="B85" s="84">
        <v>80</v>
      </c>
      <c r="C85" s="88" t="s">
        <v>359</v>
      </c>
      <c r="D85" s="86">
        <f>VLOOKUP($B85,'Data (2)'!$A$4:$CD$144,$E$4+2)</f>
        <v>6</v>
      </c>
      <c r="E85" s="86">
        <f t="shared" si="8"/>
        <v>6.008</v>
      </c>
      <c r="F85" s="86">
        <f t="shared" si="9"/>
        <v>77</v>
      </c>
      <c r="G85" s="86" t="str">
        <f t="shared" si="10"/>
        <v>Other Spiritual Beliefs, nfd</v>
      </c>
      <c r="H85" s="86">
        <f t="shared" si="11"/>
        <v>5</v>
      </c>
      <c r="I85" s="141"/>
      <c r="J85" s="84">
        <v>80</v>
      </c>
      <c r="K85" s="87" t="s">
        <v>6</v>
      </c>
      <c r="L85" s="86">
        <f>VLOOKUP($M$4,'Data (2)'!$A$4:$CD$144,$J85+2)</f>
        <v>91745</v>
      </c>
      <c r="M85" s="86">
        <f t="shared" si="12"/>
        <v>91745.008000000002</v>
      </c>
      <c r="N85" s="82"/>
      <c r="O85" s="82"/>
      <c r="P85" s="82"/>
      <c r="Q85" s="82"/>
      <c r="R85" s="82"/>
      <c r="S85" s="82"/>
      <c r="X85" s="87" t="s">
        <v>6</v>
      </c>
    </row>
    <row r="86" spans="1:24" x14ac:dyDescent="0.25">
      <c r="A86" s="82"/>
      <c r="B86" s="84">
        <v>81</v>
      </c>
      <c r="C86" s="88" t="s">
        <v>319</v>
      </c>
      <c r="D86" s="86">
        <f>VLOOKUP($B86,'Data (2)'!$A$4:$CD$144,$E$4+2)</f>
        <v>23</v>
      </c>
      <c r="E86" s="86">
        <f t="shared" si="8"/>
        <v>23.008099999999999</v>
      </c>
      <c r="F86" s="86">
        <f t="shared" si="9"/>
        <v>54</v>
      </c>
      <c r="G86" s="86" t="str">
        <f t="shared" si="10"/>
        <v>Independent Evangelical Churches</v>
      </c>
      <c r="H86" s="86">
        <f t="shared" si="11"/>
        <v>5</v>
      </c>
      <c r="I86" s="141"/>
      <c r="J86" s="82"/>
      <c r="K86" s="82"/>
      <c r="L86" s="82"/>
      <c r="M86" s="82"/>
      <c r="N86" s="82"/>
      <c r="O86" s="82"/>
      <c r="P86" s="82"/>
      <c r="Q86" s="82"/>
      <c r="R86" s="82"/>
      <c r="S86" s="82"/>
      <c r="X86" s="82"/>
    </row>
    <row r="87" spans="1:24" x14ac:dyDescent="0.25">
      <c r="A87" s="82"/>
      <c r="B87" s="84">
        <v>82</v>
      </c>
      <c r="C87" s="88" t="s">
        <v>320</v>
      </c>
      <c r="D87" s="86">
        <f>VLOOKUP($B87,'Data (2)'!$A$4:$CD$144,$E$4+2)</f>
        <v>0</v>
      </c>
      <c r="E87" s="86">
        <f t="shared" si="8"/>
        <v>8.2000000000000007E-3</v>
      </c>
      <c r="F87" s="86">
        <f t="shared" si="9"/>
        <v>112</v>
      </c>
      <c r="G87" s="86" t="str">
        <f t="shared" si="10"/>
        <v>Australian Aboriginal Traditional Religions</v>
      </c>
      <c r="H87" s="86">
        <f t="shared" si="11"/>
        <v>5</v>
      </c>
      <c r="I87" s="141"/>
      <c r="J87" s="82"/>
      <c r="K87" s="82"/>
      <c r="L87" s="82"/>
      <c r="M87" s="82"/>
      <c r="N87" s="82"/>
      <c r="O87" s="82"/>
      <c r="P87" s="82"/>
      <c r="Q87" s="82"/>
      <c r="R87" s="82"/>
      <c r="S87" s="82"/>
      <c r="X87" s="82"/>
    </row>
    <row r="88" spans="1:24" x14ac:dyDescent="0.25">
      <c r="A88" s="82"/>
      <c r="B88" s="84">
        <v>83</v>
      </c>
      <c r="C88" s="88" t="s">
        <v>495</v>
      </c>
      <c r="D88" s="86">
        <f>VLOOKUP($B88,'Data (2)'!$A$4:$CD$144,$E$4+2)</f>
        <v>32844</v>
      </c>
      <c r="E88" s="86">
        <f t="shared" si="8"/>
        <v>32844.008300000001</v>
      </c>
      <c r="F88" s="86">
        <f t="shared" si="9"/>
        <v>1</v>
      </c>
      <c r="G88" s="86" t="str">
        <f t="shared" si="10"/>
        <v>Animism</v>
      </c>
      <c r="H88" s="86">
        <f t="shared" si="11"/>
        <v>5</v>
      </c>
      <c r="I88" s="141"/>
      <c r="J88" s="82"/>
      <c r="K88" s="82"/>
      <c r="L88" s="82"/>
      <c r="M88" s="82"/>
      <c r="N88" s="82"/>
      <c r="O88" s="82"/>
      <c r="P88" s="82"/>
      <c r="Q88" s="82"/>
      <c r="R88" s="82"/>
      <c r="S88" s="82"/>
      <c r="X88" s="82"/>
    </row>
    <row r="89" spans="1:24" x14ac:dyDescent="0.25">
      <c r="A89" s="82"/>
      <c r="B89" s="84">
        <v>84</v>
      </c>
      <c r="C89" s="88" t="s">
        <v>264</v>
      </c>
      <c r="D89" s="86">
        <f>VLOOKUP($B89,'Data (2)'!$A$4:$CD$144,$E$4+2)</f>
        <v>16</v>
      </c>
      <c r="E89" s="86">
        <f t="shared" si="8"/>
        <v>16.008400000000002</v>
      </c>
      <c r="F89" s="86">
        <f t="shared" si="9"/>
        <v>61</v>
      </c>
      <c r="G89" s="86" t="str">
        <f t="shared" si="10"/>
        <v>United Pentecostal</v>
      </c>
      <c r="H89" s="86">
        <f t="shared" si="11"/>
        <v>4</v>
      </c>
      <c r="I89" s="141"/>
      <c r="J89" s="82"/>
      <c r="K89" s="82"/>
      <c r="L89" s="82"/>
      <c r="M89" s="82"/>
      <c r="N89" s="82"/>
      <c r="O89" s="82"/>
      <c r="P89" s="82"/>
      <c r="Q89" s="82"/>
      <c r="R89" s="82"/>
      <c r="S89" s="82"/>
      <c r="X89" s="82"/>
    </row>
    <row r="90" spans="1:24" x14ac:dyDescent="0.25">
      <c r="A90" s="82"/>
      <c r="B90" s="84">
        <v>85</v>
      </c>
      <c r="C90" s="88" t="s">
        <v>259</v>
      </c>
      <c r="D90" s="86">
        <f>VLOOKUP($B90,'Data (2)'!$A$4:$CD$144,$E$4+2)</f>
        <v>3</v>
      </c>
      <c r="E90" s="86">
        <f t="shared" si="8"/>
        <v>3.0085000000000002</v>
      </c>
      <c r="F90" s="86">
        <f t="shared" si="9"/>
        <v>94</v>
      </c>
      <c r="G90" s="86" t="str">
        <f t="shared" si="10"/>
        <v>Unitarian Universalism</v>
      </c>
      <c r="H90" s="86">
        <f t="shared" si="11"/>
        <v>4</v>
      </c>
      <c r="I90" s="141"/>
      <c r="J90" s="82"/>
      <c r="K90" s="82"/>
      <c r="L90" s="82"/>
      <c r="M90" s="82"/>
      <c r="N90" s="82"/>
      <c r="O90" s="82"/>
      <c r="P90" s="82"/>
      <c r="Q90" s="82"/>
      <c r="R90" s="82"/>
      <c r="S90" s="82"/>
      <c r="X90" s="82"/>
    </row>
    <row r="91" spans="1:24" x14ac:dyDescent="0.25">
      <c r="A91" s="82"/>
      <c r="B91" s="84">
        <v>86</v>
      </c>
      <c r="C91" s="88" t="s">
        <v>325</v>
      </c>
      <c r="D91" s="86">
        <f>VLOOKUP($B91,'Data (2)'!$A$4:$CD$144,$E$4+2)</f>
        <v>32</v>
      </c>
      <c r="E91" s="86">
        <f t="shared" si="8"/>
        <v>32.008600000000001</v>
      </c>
      <c r="F91" s="86">
        <f t="shared" si="9"/>
        <v>48</v>
      </c>
      <c r="G91" s="86" t="str">
        <f t="shared" si="10"/>
        <v>Tenrikyo</v>
      </c>
      <c r="H91" s="86">
        <f t="shared" si="11"/>
        <v>4</v>
      </c>
      <c r="I91" s="141"/>
      <c r="J91" s="82"/>
      <c r="K91" s="82"/>
      <c r="L91" s="82"/>
      <c r="M91" s="82"/>
      <c r="N91" s="82"/>
      <c r="O91" s="82"/>
      <c r="P91" s="82"/>
      <c r="Q91" s="82"/>
      <c r="R91" s="82"/>
      <c r="S91" s="82"/>
      <c r="X91" s="82"/>
    </row>
    <row r="92" spans="1:24" x14ac:dyDescent="0.25">
      <c r="A92" s="82"/>
      <c r="B92" s="84">
        <v>87</v>
      </c>
      <c r="C92" s="88" t="s">
        <v>313</v>
      </c>
      <c r="D92" s="86">
        <f>VLOOKUP($B92,'Data (2)'!$A$4:$CD$144,$E$4+2)</f>
        <v>0</v>
      </c>
      <c r="E92" s="86">
        <f t="shared" si="8"/>
        <v>8.7000000000000011E-3</v>
      </c>
      <c r="F92" s="86">
        <f t="shared" si="9"/>
        <v>111</v>
      </c>
      <c r="G92" s="86" t="str">
        <f t="shared" si="10"/>
        <v>Secular Beliefs and Other Spiritual Beliefs and No Religious Affiliation, nfd</v>
      </c>
      <c r="H92" s="86">
        <f t="shared" si="11"/>
        <v>4</v>
      </c>
      <c r="I92" s="141"/>
      <c r="J92" s="82"/>
      <c r="K92" s="82"/>
      <c r="L92" s="82"/>
      <c r="M92" s="82"/>
      <c r="N92" s="82"/>
      <c r="O92" s="82"/>
      <c r="P92" s="82"/>
      <c r="Q92" s="82"/>
      <c r="R92" s="82"/>
      <c r="S92" s="82"/>
      <c r="X92" s="82"/>
    </row>
    <row r="93" spans="1:24" x14ac:dyDescent="0.25">
      <c r="A93" s="82"/>
      <c r="B93" s="84">
        <v>88</v>
      </c>
      <c r="C93" s="88" t="s">
        <v>312</v>
      </c>
      <c r="D93" s="86">
        <f>VLOOKUP($B93,'Data (2)'!$A$4:$CD$144,$E$4+2)</f>
        <v>0</v>
      </c>
      <c r="E93" s="86">
        <f t="shared" si="8"/>
        <v>8.8000000000000005E-3</v>
      </c>
      <c r="F93" s="86">
        <f t="shared" si="9"/>
        <v>110</v>
      </c>
      <c r="G93" s="86" t="str">
        <f t="shared" si="10"/>
        <v>Eastern Orthodox, nfd</v>
      </c>
      <c r="H93" s="86">
        <f t="shared" si="11"/>
        <v>4</v>
      </c>
      <c r="I93" s="141"/>
      <c r="J93" s="82"/>
      <c r="K93" s="82"/>
      <c r="L93" s="82"/>
      <c r="M93" s="82"/>
      <c r="N93" s="82"/>
      <c r="O93" s="82"/>
      <c r="P93" s="82"/>
      <c r="Q93" s="82"/>
      <c r="R93" s="82"/>
      <c r="S93" s="82"/>
      <c r="X93" s="82"/>
    </row>
    <row r="94" spans="1:24" x14ac:dyDescent="0.25">
      <c r="A94" s="82"/>
      <c r="B94" s="84">
        <v>89</v>
      </c>
      <c r="C94" s="88" t="s">
        <v>300</v>
      </c>
      <c r="D94" s="86">
        <f>VLOOKUP($B94,'Data (2)'!$A$4:$CD$144,$E$4+2)</f>
        <v>279</v>
      </c>
      <c r="E94" s="86">
        <f t="shared" si="8"/>
        <v>279.00889999999998</v>
      </c>
      <c r="F94" s="86">
        <f t="shared" si="9"/>
        <v>17</v>
      </c>
      <c r="G94" s="86" t="str">
        <f t="shared" si="10"/>
        <v>Christian Community Churches of Australia</v>
      </c>
      <c r="H94" s="86">
        <f t="shared" si="11"/>
        <v>4</v>
      </c>
      <c r="I94" s="141"/>
      <c r="J94" s="82"/>
      <c r="K94" s="82"/>
      <c r="L94" s="82"/>
      <c r="M94" s="82"/>
      <c r="N94" s="82"/>
      <c r="O94" s="82"/>
      <c r="P94" s="82"/>
      <c r="Q94" s="82"/>
      <c r="R94" s="82"/>
      <c r="S94" s="82"/>
      <c r="X94" s="82"/>
    </row>
    <row r="95" spans="1:24" x14ac:dyDescent="0.25">
      <c r="A95" s="82"/>
      <c r="B95" s="84">
        <v>90</v>
      </c>
      <c r="C95" s="88" t="s">
        <v>357</v>
      </c>
      <c r="D95" s="86">
        <f>VLOOKUP($B95,'Data (2)'!$A$4:$CD$144,$E$4+2)</f>
        <v>5</v>
      </c>
      <c r="E95" s="86">
        <f t="shared" si="8"/>
        <v>5.0090000000000003</v>
      </c>
      <c r="F95" s="86">
        <f t="shared" si="9"/>
        <v>80</v>
      </c>
      <c r="G95" s="86" t="str">
        <f t="shared" si="10"/>
        <v>Christadelphians</v>
      </c>
      <c r="H95" s="86">
        <f t="shared" si="11"/>
        <v>4</v>
      </c>
      <c r="I95" s="141"/>
      <c r="J95" s="82"/>
      <c r="K95" s="82"/>
      <c r="L95" s="82"/>
      <c r="M95" s="82"/>
      <c r="N95" s="82"/>
      <c r="O95" s="82"/>
      <c r="P95" s="82"/>
      <c r="Q95" s="82"/>
      <c r="R95" s="82"/>
      <c r="S95" s="82"/>
      <c r="X95" s="82"/>
    </row>
    <row r="96" spans="1:24" x14ac:dyDescent="0.25">
      <c r="A96" s="82"/>
      <c r="B96" s="84">
        <v>91</v>
      </c>
      <c r="C96" s="88" t="s">
        <v>360</v>
      </c>
      <c r="D96" s="86">
        <f>VLOOKUP($B96,'Data (2)'!$A$4:$CD$144,$E$4+2)</f>
        <v>50</v>
      </c>
      <c r="E96" s="86">
        <f t="shared" si="8"/>
        <v>50.009099999999997</v>
      </c>
      <c r="F96" s="86">
        <f t="shared" si="9"/>
        <v>41</v>
      </c>
      <c r="G96" s="86" t="str">
        <f t="shared" si="10"/>
        <v>Ancestor Veneration</v>
      </c>
      <c r="H96" s="86">
        <f t="shared" si="11"/>
        <v>4</v>
      </c>
      <c r="I96" s="141"/>
      <c r="J96" s="82"/>
      <c r="K96" s="82"/>
      <c r="L96" s="82"/>
      <c r="M96" s="82"/>
      <c r="N96" s="82"/>
      <c r="O96" s="82"/>
      <c r="P96" s="82"/>
      <c r="Q96" s="82"/>
      <c r="R96" s="82"/>
      <c r="S96" s="82"/>
      <c r="X96" s="82"/>
    </row>
    <row r="97" spans="1:24" x14ac:dyDescent="0.25">
      <c r="A97" s="82"/>
      <c r="B97" s="84">
        <v>92</v>
      </c>
      <c r="C97" s="88" t="s">
        <v>341</v>
      </c>
      <c r="D97" s="86">
        <f>VLOOKUP($B97,'Data (2)'!$A$4:$CD$144,$E$4+2)</f>
        <v>54</v>
      </c>
      <c r="E97" s="86">
        <f t="shared" si="8"/>
        <v>54.0092</v>
      </c>
      <c r="F97" s="86">
        <f t="shared" si="9"/>
        <v>40</v>
      </c>
      <c r="G97" s="86" t="str">
        <f t="shared" si="10"/>
        <v>Theosophy</v>
      </c>
      <c r="H97" s="86">
        <f t="shared" si="11"/>
        <v>3</v>
      </c>
      <c r="I97" s="141"/>
      <c r="J97" s="82"/>
      <c r="K97" s="82"/>
      <c r="L97" s="82"/>
      <c r="M97" s="82"/>
      <c r="N97" s="82"/>
      <c r="O97" s="82"/>
      <c r="P97" s="82"/>
      <c r="Q97" s="82"/>
      <c r="R97" s="82"/>
      <c r="S97" s="82"/>
      <c r="X97" s="82"/>
    </row>
    <row r="98" spans="1:24" x14ac:dyDescent="0.25">
      <c r="A98" s="82"/>
      <c r="B98" s="84">
        <v>93</v>
      </c>
      <c r="C98" s="88" t="s">
        <v>294</v>
      </c>
      <c r="D98" s="86">
        <f>VLOOKUP($B98,'Data (2)'!$A$4:$CD$144,$E$4+2)</f>
        <v>0</v>
      </c>
      <c r="E98" s="86">
        <f t="shared" si="8"/>
        <v>9.300000000000001E-3</v>
      </c>
      <c r="F98" s="86">
        <f t="shared" si="9"/>
        <v>109</v>
      </c>
      <c r="G98" s="86" t="str">
        <f t="shared" si="10"/>
        <v>Religious Society of Friends (Quakers)</v>
      </c>
      <c r="H98" s="86">
        <f t="shared" si="11"/>
        <v>3</v>
      </c>
      <c r="I98" s="141"/>
      <c r="J98" s="82"/>
      <c r="K98" s="82"/>
      <c r="L98" s="82"/>
      <c r="M98" s="82"/>
      <c r="N98" s="82"/>
      <c r="O98" s="82"/>
      <c r="P98" s="82"/>
      <c r="Q98" s="82"/>
      <c r="R98" s="82"/>
      <c r="S98" s="82"/>
      <c r="X98" s="82"/>
    </row>
    <row r="99" spans="1:24" x14ac:dyDescent="0.25">
      <c r="A99" s="82"/>
      <c r="B99" s="84">
        <v>94</v>
      </c>
      <c r="C99" s="88" t="s">
        <v>299</v>
      </c>
      <c r="D99" s="86">
        <f>VLOOKUP($B99,'Data (2)'!$A$4:$CD$144,$E$4+2)</f>
        <v>5</v>
      </c>
      <c r="E99" s="86">
        <f t="shared" si="8"/>
        <v>5.0094000000000003</v>
      </c>
      <c r="F99" s="86">
        <f t="shared" si="9"/>
        <v>79</v>
      </c>
      <c r="G99" s="86" t="str">
        <f t="shared" si="10"/>
        <v>Oriental Orthodox, nfd</v>
      </c>
      <c r="H99" s="86">
        <f t="shared" si="11"/>
        <v>3</v>
      </c>
      <c r="I99" s="141"/>
      <c r="J99" s="82"/>
      <c r="K99" s="82"/>
      <c r="L99" s="82"/>
      <c r="M99" s="82"/>
      <c r="N99" s="82"/>
      <c r="O99" s="82"/>
      <c r="P99" s="82"/>
      <c r="Q99" s="82"/>
      <c r="R99" s="82"/>
      <c r="S99" s="82"/>
      <c r="X99" s="82"/>
    </row>
    <row r="100" spans="1:24" x14ac:dyDescent="0.25">
      <c r="A100" s="82"/>
      <c r="B100" s="84">
        <v>95</v>
      </c>
      <c r="C100" s="88" t="s">
        <v>286</v>
      </c>
      <c r="D100" s="86">
        <f>VLOOKUP($B100,'Data (2)'!$A$4:$CD$144,$E$4+2)</f>
        <v>1393</v>
      </c>
      <c r="E100" s="86">
        <f t="shared" si="8"/>
        <v>1393.0094999999999</v>
      </c>
      <c r="F100" s="86">
        <f t="shared" si="9"/>
        <v>13</v>
      </c>
      <c r="G100" s="86" t="str">
        <f t="shared" si="10"/>
        <v>Mandaean</v>
      </c>
      <c r="H100" s="86">
        <f t="shared" si="11"/>
        <v>3</v>
      </c>
      <c r="I100" s="141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X100" s="82"/>
    </row>
    <row r="101" spans="1:24" x14ac:dyDescent="0.25">
      <c r="A101" s="82"/>
      <c r="B101" s="84">
        <v>96</v>
      </c>
      <c r="C101" s="88" t="s">
        <v>280</v>
      </c>
      <c r="D101" s="86">
        <f>VLOOKUP($B101,'Data (2)'!$A$4:$CD$144,$E$4+2)</f>
        <v>1162</v>
      </c>
      <c r="E101" s="86">
        <f t="shared" si="8"/>
        <v>1162.0096000000001</v>
      </c>
      <c r="F101" s="86">
        <f t="shared" si="9"/>
        <v>14</v>
      </c>
      <c r="G101" s="86" t="str">
        <f t="shared" si="10"/>
        <v>Church of Scientology</v>
      </c>
      <c r="H101" s="86">
        <f t="shared" si="11"/>
        <v>3</v>
      </c>
      <c r="I101" s="14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X101" s="82"/>
    </row>
    <row r="102" spans="1:24" x14ac:dyDescent="0.25">
      <c r="A102" s="82"/>
      <c r="B102" s="84">
        <v>97</v>
      </c>
      <c r="C102" s="88" t="s">
        <v>279</v>
      </c>
      <c r="D102" s="86">
        <f>VLOOKUP($B102,'Data (2)'!$A$4:$CD$144,$E$4+2)</f>
        <v>0</v>
      </c>
      <c r="E102" s="86">
        <f t="shared" si="8"/>
        <v>9.7000000000000003E-3</v>
      </c>
      <c r="F102" s="86">
        <f t="shared" si="9"/>
        <v>108</v>
      </c>
      <c r="G102" s="86" t="str">
        <f t="shared" si="10"/>
        <v>Yezidi</v>
      </c>
      <c r="H102" s="86">
        <f t="shared" si="11"/>
        <v>0</v>
      </c>
      <c r="I102" s="141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X102" s="82"/>
    </row>
    <row r="103" spans="1:24" x14ac:dyDescent="0.25">
      <c r="A103" s="82"/>
      <c r="B103" s="84">
        <v>98</v>
      </c>
      <c r="C103" s="88" t="s">
        <v>351</v>
      </c>
      <c r="D103" s="86">
        <f>VLOOKUP($B103,'Data (2)'!$A$4:$CD$144,$E$4+2)</f>
        <v>8</v>
      </c>
      <c r="E103" s="86">
        <f t="shared" si="8"/>
        <v>8.0098000000000003</v>
      </c>
      <c r="F103" s="86">
        <f t="shared" si="9"/>
        <v>74</v>
      </c>
      <c r="G103" s="86" t="str">
        <f t="shared" si="10"/>
        <v>Worship Centre Network</v>
      </c>
      <c r="H103" s="86">
        <f t="shared" si="11"/>
        <v>0</v>
      </c>
      <c r="I103" s="14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X103" s="82"/>
    </row>
    <row r="104" spans="1:24" x14ac:dyDescent="0.25">
      <c r="A104" s="82"/>
      <c r="B104" s="84">
        <v>99</v>
      </c>
      <c r="C104" s="88" t="s">
        <v>321</v>
      </c>
      <c r="D104" s="86">
        <f>VLOOKUP($B104,'Data (2)'!$A$4:$CD$144,$E$4+2)</f>
        <v>15</v>
      </c>
      <c r="E104" s="86">
        <f t="shared" si="8"/>
        <v>15.0099</v>
      </c>
      <c r="F104" s="86">
        <f t="shared" si="9"/>
        <v>64</v>
      </c>
      <c r="G104" s="86" t="str">
        <f t="shared" si="10"/>
        <v>Victory Worship Centre</v>
      </c>
      <c r="H104" s="86">
        <f t="shared" si="11"/>
        <v>0</v>
      </c>
      <c r="I104" s="141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X104" s="82"/>
    </row>
    <row r="105" spans="1:24" x14ac:dyDescent="0.25">
      <c r="A105" s="82"/>
      <c r="B105" s="84">
        <v>100</v>
      </c>
      <c r="C105" s="88" t="s">
        <v>496</v>
      </c>
      <c r="D105" s="86">
        <f>VLOOKUP($B105,'Data (2)'!$A$4:$CD$144,$E$4+2)</f>
        <v>0</v>
      </c>
      <c r="E105" s="86">
        <f t="shared" si="8"/>
        <v>0.01</v>
      </c>
      <c r="F105" s="86">
        <f t="shared" si="9"/>
        <v>107</v>
      </c>
      <c r="G105" s="86" t="str">
        <f t="shared" si="10"/>
        <v>United Methodist Church</v>
      </c>
      <c r="H105" s="86">
        <f t="shared" si="11"/>
        <v>0</v>
      </c>
      <c r="I105" s="14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X105" s="82"/>
    </row>
    <row r="106" spans="1:24" x14ac:dyDescent="0.25">
      <c r="A106" s="82"/>
      <c r="B106" s="84">
        <v>101</v>
      </c>
      <c r="C106" s="88" t="s">
        <v>281</v>
      </c>
      <c r="D106" s="86">
        <f>VLOOKUP($B106,'Data (2)'!$A$4:$CD$144,$E$4+2)</f>
        <v>128</v>
      </c>
      <c r="E106" s="86">
        <f t="shared" si="8"/>
        <v>128.01009999999999</v>
      </c>
      <c r="F106" s="86">
        <f t="shared" si="9"/>
        <v>29</v>
      </c>
      <c r="G106" s="86" t="str">
        <f t="shared" si="10"/>
        <v>Temple Society</v>
      </c>
      <c r="H106" s="86">
        <f t="shared" si="11"/>
        <v>0</v>
      </c>
      <c r="I106" s="141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X106" s="82"/>
    </row>
    <row r="107" spans="1:24" x14ac:dyDescent="0.25">
      <c r="A107" s="82"/>
      <c r="B107" s="84">
        <v>102</v>
      </c>
      <c r="C107" s="88" t="s">
        <v>356</v>
      </c>
      <c r="D107" s="86">
        <f>VLOOKUP($B107,'Data (2)'!$A$4:$CD$144,$E$4+2)</f>
        <v>46</v>
      </c>
      <c r="E107" s="86">
        <f t="shared" si="8"/>
        <v>46.010199999999998</v>
      </c>
      <c r="F107" s="86">
        <f t="shared" si="9"/>
        <v>42</v>
      </c>
      <c r="G107" s="86" t="str">
        <f t="shared" si="10"/>
        <v>Sukyo Mahikari</v>
      </c>
      <c r="H107" s="86">
        <f t="shared" si="11"/>
        <v>0</v>
      </c>
      <c r="I107" s="141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X107" s="82"/>
    </row>
    <row r="108" spans="1:24" x14ac:dyDescent="0.25">
      <c r="A108" s="82"/>
      <c r="B108" s="84">
        <v>103</v>
      </c>
      <c r="C108" s="88" t="s">
        <v>322</v>
      </c>
      <c r="D108" s="86">
        <f>VLOOKUP($B108,'Data (2)'!$A$4:$CD$144,$E$4+2)</f>
        <v>0</v>
      </c>
      <c r="E108" s="86">
        <f t="shared" si="8"/>
        <v>1.03E-2</v>
      </c>
      <c r="F108" s="86">
        <f t="shared" si="9"/>
        <v>106</v>
      </c>
      <c r="G108" s="86" t="str">
        <f t="shared" si="10"/>
        <v>Secular Beliefs, nfd</v>
      </c>
      <c r="H108" s="86">
        <f t="shared" si="11"/>
        <v>0</v>
      </c>
      <c r="I108" s="141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X108" s="82"/>
    </row>
    <row r="109" spans="1:24" x14ac:dyDescent="0.25">
      <c r="A109" s="82"/>
      <c r="B109" s="84">
        <v>104</v>
      </c>
      <c r="C109" s="88" t="s">
        <v>323</v>
      </c>
      <c r="D109" s="86">
        <f>VLOOKUP($B109,'Data (2)'!$A$4:$CD$144,$E$4+2)</f>
        <v>3</v>
      </c>
      <c r="E109" s="86">
        <f t="shared" si="8"/>
        <v>3.0104000000000002</v>
      </c>
      <c r="F109" s="86">
        <f t="shared" si="9"/>
        <v>93</v>
      </c>
      <c r="G109" s="86" t="str">
        <f t="shared" si="10"/>
        <v>Rhema Family Church</v>
      </c>
      <c r="H109" s="86">
        <f t="shared" si="11"/>
        <v>0</v>
      </c>
      <c r="I109" s="141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X109" s="82"/>
    </row>
    <row r="110" spans="1:24" x14ac:dyDescent="0.25">
      <c r="A110" s="82"/>
      <c r="B110" s="84">
        <v>105</v>
      </c>
      <c r="C110" s="88" t="s">
        <v>289</v>
      </c>
      <c r="D110" s="86">
        <f>VLOOKUP($B110,'Data (2)'!$A$4:$CD$144,$E$4+2)</f>
        <v>15</v>
      </c>
      <c r="E110" s="86">
        <f t="shared" si="8"/>
        <v>15.0105</v>
      </c>
      <c r="F110" s="86">
        <f t="shared" si="9"/>
        <v>63</v>
      </c>
      <c r="G110" s="86" t="str">
        <f t="shared" si="10"/>
        <v>Revival Fellowship</v>
      </c>
      <c r="H110" s="86">
        <f t="shared" si="11"/>
        <v>0</v>
      </c>
      <c r="I110" s="141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X110" s="82"/>
    </row>
    <row r="111" spans="1:24" x14ac:dyDescent="0.25">
      <c r="A111" s="82"/>
      <c r="B111" s="84">
        <v>106</v>
      </c>
      <c r="C111" s="88" t="s">
        <v>295</v>
      </c>
      <c r="D111" s="86">
        <f>VLOOKUP($B111,'Data (2)'!$A$4:$CD$144,$E$4+2)</f>
        <v>0</v>
      </c>
      <c r="E111" s="86">
        <f t="shared" si="8"/>
        <v>1.06E-2</v>
      </c>
      <c r="F111" s="86">
        <f t="shared" si="9"/>
        <v>105</v>
      </c>
      <c r="G111" s="86" t="str">
        <f t="shared" si="10"/>
        <v>Religious Science</v>
      </c>
      <c r="H111" s="86">
        <f t="shared" si="11"/>
        <v>0</v>
      </c>
      <c r="I111" s="141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X111" s="82"/>
    </row>
    <row r="112" spans="1:24" x14ac:dyDescent="0.25">
      <c r="A112" s="82"/>
      <c r="B112" s="84">
        <v>107</v>
      </c>
      <c r="C112" s="88" t="s">
        <v>290</v>
      </c>
      <c r="D112" s="86">
        <f>VLOOKUP($B112,'Data (2)'!$A$4:$CD$144,$E$4+2)</f>
        <v>0</v>
      </c>
      <c r="E112" s="86">
        <f t="shared" si="8"/>
        <v>1.0700000000000001E-2</v>
      </c>
      <c r="F112" s="86">
        <f t="shared" si="9"/>
        <v>104</v>
      </c>
      <c r="G112" s="86" t="str">
        <f t="shared" si="10"/>
        <v>Rationalism</v>
      </c>
      <c r="H112" s="86">
        <f t="shared" si="11"/>
        <v>0</v>
      </c>
      <c r="I112" s="141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X112" s="82"/>
    </row>
    <row r="113" spans="1:24" x14ac:dyDescent="0.25">
      <c r="A113" s="82"/>
      <c r="B113" s="84">
        <v>108</v>
      </c>
      <c r="C113" s="88" t="s">
        <v>274</v>
      </c>
      <c r="D113" s="86">
        <f>VLOOKUP($B113,'Data (2)'!$A$4:$CD$144,$E$4+2)</f>
        <v>45</v>
      </c>
      <c r="E113" s="86">
        <f t="shared" si="8"/>
        <v>45.010800000000003</v>
      </c>
      <c r="F113" s="86">
        <f t="shared" si="9"/>
        <v>44</v>
      </c>
      <c r="G113" s="86" t="str">
        <f t="shared" si="10"/>
        <v>Presbyterian and Reformed, nfd</v>
      </c>
      <c r="H113" s="86">
        <f t="shared" si="11"/>
        <v>0</v>
      </c>
      <c r="I113" s="14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X113" s="82"/>
    </row>
    <row r="114" spans="1:24" x14ac:dyDescent="0.25">
      <c r="A114" s="82"/>
      <c r="B114" s="84">
        <v>109</v>
      </c>
      <c r="C114" s="88" t="s">
        <v>275</v>
      </c>
      <c r="D114" s="86">
        <f>VLOOKUP($B114,'Data (2)'!$A$4:$CD$144,$E$4+2)</f>
        <v>236</v>
      </c>
      <c r="E114" s="86">
        <f t="shared" si="8"/>
        <v>236.01089999999999</v>
      </c>
      <c r="F114" s="86">
        <f t="shared" si="9"/>
        <v>19</v>
      </c>
      <c r="G114" s="86" t="str">
        <f t="shared" si="10"/>
        <v>Pentecostal City Life Church</v>
      </c>
      <c r="H114" s="86">
        <f t="shared" si="11"/>
        <v>0</v>
      </c>
      <c r="I114" s="141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X114" s="82"/>
    </row>
    <row r="115" spans="1:24" x14ac:dyDescent="0.25">
      <c r="A115" s="82"/>
      <c r="B115" s="84">
        <v>110</v>
      </c>
      <c r="C115" s="88" t="s">
        <v>283</v>
      </c>
      <c r="D115" s="86">
        <f>VLOOKUP($B115,'Data (2)'!$A$4:$CD$144,$E$4+2)</f>
        <v>91</v>
      </c>
      <c r="E115" s="86">
        <f t="shared" si="8"/>
        <v>91.010999999999996</v>
      </c>
      <c r="F115" s="86">
        <f t="shared" si="9"/>
        <v>36</v>
      </c>
      <c r="G115" s="86" t="str">
        <f t="shared" si="10"/>
        <v>Other Protestant, nec</v>
      </c>
      <c r="H115" s="86">
        <f t="shared" si="11"/>
        <v>0</v>
      </c>
      <c r="I115" s="141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X115" s="82"/>
    </row>
    <row r="116" spans="1:24" x14ac:dyDescent="0.25">
      <c r="A116" s="82"/>
      <c r="B116" s="84">
        <v>111</v>
      </c>
      <c r="C116" s="88" t="s">
        <v>352</v>
      </c>
      <c r="D116" s="86">
        <f>VLOOKUP($B116,'Data (2)'!$A$4:$CD$144,$E$4+2)</f>
        <v>15</v>
      </c>
      <c r="E116" s="86">
        <f t="shared" si="8"/>
        <v>15.011100000000001</v>
      </c>
      <c r="F116" s="86">
        <f t="shared" si="9"/>
        <v>62</v>
      </c>
      <c r="G116" s="86" t="str">
        <f t="shared" si="10"/>
        <v>Other Christian, nfd</v>
      </c>
      <c r="H116" s="86">
        <f t="shared" si="11"/>
        <v>0</v>
      </c>
      <c r="I116" s="141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X116" s="82"/>
    </row>
    <row r="117" spans="1:24" ht="21" x14ac:dyDescent="0.25">
      <c r="A117" s="82"/>
      <c r="B117" s="84">
        <v>112</v>
      </c>
      <c r="C117" s="88" t="s">
        <v>497</v>
      </c>
      <c r="D117" s="86">
        <f>VLOOKUP($B117,'Data (2)'!$A$4:$CD$144,$E$4+2)</f>
        <v>4</v>
      </c>
      <c r="E117" s="86">
        <f t="shared" si="8"/>
        <v>4.0111999999999997</v>
      </c>
      <c r="F117" s="86">
        <f t="shared" si="9"/>
        <v>87</v>
      </c>
      <c r="G117" s="86" t="str">
        <f t="shared" si="10"/>
        <v>New Churches (Swedenborgian)</v>
      </c>
      <c r="H117" s="86">
        <f t="shared" si="11"/>
        <v>0</v>
      </c>
      <c r="I117" s="141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X117" s="82"/>
    </row>
    <row r="118" spans="1:24" x14ac:dyDescent="0.25">
      <c r="A118" s="82"/>
      <c r="B118" s="84">
        <v>113</v>
      </c>
      <c r="C118" s="88" t="s">
        <v>498</v>
      </c>
      <c r="D118" s="86">
        <f>VLOOKUP($B118,'Data (2)'!$A$4:$CD$144,$E$4+2)</f>
        <v>6</v>
      </c>
      <c r="E118" s="86">
        <f t="shared" si="8"/>
        <v>6.0113000000000003</v>
      </c>
      <c r="F118" s="86">
        <f t="shared" si="9"/>
        <v>76</v>
      </c>
      <c r="G118" s="86" t="str">
        <f t="shared" si="10"/>
        <v>Nature Religions, nfd</v>
      </c>
      <c r="H118" s="86">
        <f t="shared" si="11"/>
        <v>0</v>
      </c>
      <c r="I118" s="141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X118" s="82"/>
    </row>
    <row r="119" spans="1:24" x14ac:dyDescent="0.25">
      <c r="A119" s="82"/>
      <c r="B119" s="84">
        <v>114</v>
      </c>
      <c r="C119" s="88" t="s">
        <v>499</v>
      </c>
      <c r="D119" s="86">
        <f>VLOOKUP($B119,'Data (2)'!$A$4:$CD$144,$E$4+2)</f>
        <v>0</v>
      </c>
      <c r="E119" s="86">
        <f t="shared" si="8"/>
        <v>1.14E-2</v>
      </c>
      <c r="F119" s="86">
        <f t="shared" si="9"/>
        <v>103</v>
      </c>
      <c r="G119" s="86" t="str">
        <f t="shared" si="10"/>
        <v>Liberal Catholic Church</v>
      </c>
      <c r="H119" s="86">
        <f t="shared" si="11"/>
        <v>0</v>
      </c>
      <c r="I119" s="141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X119" s="82"/>
    </row>
    <row r="120" spans="1:24" x14ac:dyDescent="0.25">
      <c r="A120" s="82"/>
      <c r="B120" s="84">
        <v>115</v>
      </c>
      <c r="C120" s="88" t="s">
        <v>276</v>
      </c>
      <c r="D120" s="86">
        <f>VLOOKUP($B120,'Data (2)'!$A$4:$CD$144,$E$4+2)</f>
        <v>1524</v>
      </c>
      <c r="E120" s="86">
        <f t="shared" si="8"/>
        <v>1524.0115000000001</v>
      </c>
      <c r="F120" s="86">
        <f t="shared" si="9"/>
        <v>11</v>
      </c>
      <c r="G120" s="86" t="str">
        <f t="shared" si="10"/>
        <v>Latter-day Saints, nfd</v>
      </c>
      <c r="H120" s="86">
        <f t="shared" si="11"/>
        <v>0</v>
      </c>
      <c r="I120" s="141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X120" s="82"/>
    </row>
    <row r="121" spans="1:24" x14ac:dyDescent="0.25">
      <c r="A121" s="82"/>
      <c r="B121" s="84">
        <v>116</v>
      </c>
      <c r="C121" s="88" t="s">
        <v>284</v>
      </c>
      <c r="D121" s="86">
        <f>VLOOKUP($B121,'Data (2)'!$A$4:$CD$144,$E$4+2)</f>
        <v>487</v>
      </c>
      <c r="E121" s="86">
        <f t="shared" si="8"/>
        <v>487.01159999999999</v>
      </c>
      <c r="F121" s="86">
        <f t="shared" si="9"/>
        <v>15</v>
      </c>
      <c r="G121" s="86" t="str">
        <f t="shared" si="10"/>
        <v>Japanese Religions, nfd</v>
      </c>
      <c r="H121" s="86">
        <f t="shared" si="11"/>
        <v>0</v>
      </c>
      <c r="I121" s="141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X121" s="82"/>
    </row>
    <row r="122" spans="1:24" x14ac:dyDescent="0.25">
      <c r="A122" s="82"/>
      <c r="B122" s="84">
        <v>117</v>
      </c>
      <c r="C122" s="88" t="s">
        <v>334</v>
      </c>
      <c r="D122" s="86">
        <f>VLOOKUP($B122,'Data (2)'!$A$4:$CD$144,$E$4+2)</f>
        <v>9</v>
      </c>
      <c r="E122" s="86">
        <f t="shared" si="8"/>
        <v>9.0116999999999994</v>
      </c>
      <c r="F122" s="86">
        <f t="shared" si="9"/>
        <v>73</v>
      </c>
      <c r="G122" s="86" t="str">
        <f t="shared" si="10"/>
        <v>Japanese Religions, nec</v>
      </c>
      <c r="H122" s="86">
        <f t="shared" si="11"/>
        <v>0</v>
      </c>
      <c r="I122" s="141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X122" s="82"/>
    </row>
    <row r="123" spans="1:24" x14ac:dyDescent="0.25">
      <c r="A123" s="82"/>
      <c r="B123" s="84">
        <v>118</v>
      </c>
      <c r="C123" s="88" t="s">
        <v>344</v>
      </c>
      <c r="D123" s="86">
        <f>VLOOKUP($B123,'Data (2)'!$A$4:$CD$144,$E$4+2)</f>
        <v>4588</v>
      </c>
      <c r="E123" s="86">
        <f t="shared" si="8"/>
        <v>4588.0118000000002</v>
      </c>
      <c r="F123" s="86">
        <f t="shared" si="9"/>
        <v>7</v>
      </c>
      <c r="G123" s="86" t="str">
        <f t="shared" si="10"/>
        <v>International Network of Churches (Christian Outreach Centres)</v>
      </c>
      <c r="H123" s="86">
        <f t="shared" si="11"/>
        <v>0</v>
      </c>
      <c r="I123" s="141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X123" s="82"/>
    </row>
    <row r="124" spans="1:24" x14ac:dyDescent="0.25">
      <c r="A124" s="82"/>
      <c r="B124" s="84">
        <v>119</v>
      </c>
      <c r="C124" s="88" t="s">
        <v>345</v>
      </c>
      <c r="D124" s="86">
        <f>VLOOKUP($B124,'Data (2)'!$A$4:$CD$144,$E$4+2)</f>
        <v>26</v>
      </c>
      <c r="E124" s="86">
        <f t="shared" si="8"/>
        <v>26.011900000000001</v>
      </c>
      <c r="F124" s="86">
        <f t="shared" si="9"/>
        <v>52</v>
      </c>
      <c r="G124" s="86" t="str">
        <f t="shared" si="10"/>
        <v>International Church of Christ</v>
      </c>
      <c r="H124" s="86">
        <f t="shared" si="11"/>
        <v>0</v>
      </c>
      <c r="I124" s="141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X124" s="82"/>
    </row>
    <row r="125" spans="1:24" x14ac:dyDescent="0.25">
      <c r="A125" s="82"/>
      <c r="B125" s="84">
        <v>120</v>
      </c>
      <c r="C125" s="88" t="s">
        <v>335</v>
      </c>
      <c r="D125" s="86">
        <f>VLOOKUP($B125,'Data (2)'!$A$4:$CD$144,$E$4+2)</f>
        <v>0</v>
      </c>
      <c r="E125" s="86">
        <f t="shared" si="8"/>
        <v>1.2E-2</v>
      </c>
      <c r="F125" s="86">
        <f t="shared" si="9"/>
        <v>102</v>
      </c>
      <c r="G125" s="86" t="str">
        <f t="shared" si="10"/>
        <v>Grace Communion International (Worldwide Church of God)</v>
      </c>
      <c r="H125" s="86">
        <f t="shared" si="11"/>
        <v>0</v>
      </c>
      <c r="I125" s="141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X125" s="82"/>
    </row>
    <row r="126" spans="1:24" x14ac:dyDescent="0.25">
      <c r="A126" s="82"/>
      <c r="B126" s="84">
        <v>121</v>
      </c>
      <c r="C126" s="88" t="s">
        <v>262</v>
      </c>
      <c r="D126" s="86">
        <f>VLOOKUP($B126,'Data (2)'!$A$4:$CD$144,$E$4+2)</f>
        <v>116</v>
      </c>
      <c r="E126" s="86">
        <f t="shared" si="8"/>
        <v>116.0121</v>
      </c>
      <c r="F126" s="86">
        <f t="shared" si="9"/>
        <v>31</v>
      </c>
      <c r="G126" s="86" t="str">
        <f t="shared" si="10"/>
        <v>Full Gospel Church of Australia (Full Gospel Church)</v>
      </c>
      <c r="H126" s="86">
        <f t="shared" si="11"/>
        <v>0</v>
      </c>
      <c r="I126" s="141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X126" s="82"/>
    </row>
    <row r="127" spans="1:24" x14ac:dyDescent="0.25">
      <c r="A127" s="82"/>
      <c r="B127" s="84">
        <v>122</v>
      </c>
      <c r="C127" s="88" t="s">
        <v>249</v>
      </c>
      <c r="D127" s="86">
        <f>VLOOKUP($B127,'Data (2)'!$A$4:$CD$144,$E$4+2)</f>
        <v>98</v>
      </c>
      <c r="E127" s="86">
        <f t="shared" si="8"/>
        <v>98.012200000000007</v>
      </c>
      <c r="F127" s="86">
        <f t="shared" si="9"/>
        <v>35</v>
      </c>
      <c r="G127" s="86" t="str">
        <f t="shared" si="10"/>
        <v>Free Reformed</v>
      </c>
      <c r="H127" s="86">
        <f t="shared" si="11"/>
        <v>0</v>
      </c>
      <c r="I127" s="141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X127" s="82"/>
    </row>
    <row r="128" spans="1:24" x14ac:dyDescent="0.25">
      <c r="A128" s="82"/>
      <c r="B128" s="84">
        <v>123</v>
      </c>
      <c r="C128" s="88" t="s">
        <v>330</v>
      </c>
      <c r="D128" s="86">
        <f>VLOOKUP($B128,'Data (2)'!$A$4:$CD$144,$E$4+2)</f>
        <v>68</v>
      </c>
      <c r="E128" s="86">
        <f t="shared" si="8"/>
        <v>68.012299999999996</v>
      </c>
      <c r="F128" s="86">
        <f t="shared" si="9"/>
        <v>39</v>
      </c>
      <c r="G128" s="86" t="str">
        <f t="shared" si="10"/>
        <v>Foursquare Gospel Church</v>
      </c>
      <c r="H128" s="86">
        <f t="shared" si="11"/>
        <v>0</v>
      </c>
      <c r="I128" s="141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X128" s="82"/>
    </row>
    <row r="129" spans="1:24" x14ac:dyDescent="0.25">
      <c r="A129" s="82"/>
      <c r="B129" s="84">
        <v>124</v>
      </c>
      <c r="C129" s="88" t="s">
        <v>324</v>
      </c>
      <c r="D129" s="86">
        <f>VLOOKUP($B129,'Data (2)'!$A$4:$CD$144,$E$4+2)</f>
        <v>0</v>
      </c>
      <c r="E129" s="86">
        <f t="shared" si="8"/>
        <v>1.2400000000000001E-2</v>
      </c>
      <c r="F129" s="86">
        <f t="shared" si="9"/>
        <v>101</v>
      </c>
      <c r="G129" s="86" t="str">
        <f t="shared" si="10"/>
        <v>Eckankar</v>
      </c>
      <c r="H129" s="86">
        <f t="shared" si="11"/>
        <v>0</v>
      </c>
      <c r="I129" s="141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X129" s="82"/>
    </row>
    <row r="130" spans="1:24" x14ac:dyDescent="0.25">
      <c r="A130" s="82"/>
      <c r="B130" s="84">
        <v>125</v>
      </c>
      <c r="C130" s="88" t="s">
        <v>336</v>
      </c>
      <c r="D130" s="86">
        <f>VLOOKUP($B130,'Data (2)'!$A$4:$CD$144,$E$4+2)</f>
        <v>4</v>
      </c>
      <c r="E130" s="86">
        <f t="shared" si="8"/>
        <v>4.0125000000000002</v>
      </c>
      <c r="F130" s="86">
        <f t="shared" si="9"/>
        <v>86</v>
      </c>
      <c r="G130" s="86" t="str">
        <f t="shared" si="10"/>
        <v>Druidism</v>
      </c>
      <c r="H130" s="86">
        <f t="shared" si="11"/>
        <v>0</v>
      </c>
      <c r="I130" s="141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X130" s="82"/>
    </row>
    <row r="131" spans="1:24" ht="21" x14ac:dyDescent="0.25">
      <c r="A131" s="82"/>
      <c r="B131" s="84">
        <v>126</v>
      </c>
      <c r="C131" s="88" t="s">
        <v>371</v>
      </c>
      <c r="D131" s="86">
        <f>VLOOKUP($B131,'Data (2)'!$A$4:$CD$144,$E$4+2)</f>
        <v>268</v>
      </c>
      <c r="E131" s="86">
        <f t="shared" si="8"/>
        <v>268.01260000000002</v>
      </c>
      <c r="F131" s="86">
        <f t="shared" si="9"/>
        <v>18</v>
      </c>
      <c r="G131" s="86" t="str">
        <f t="shared" si="10"/>
        <v>Community of Christ</v>
      </c>
      <c r="H131" s="86">
        <f t="shared" si="11"/>
        <v>0</v>
      </c>
      <c r="I131" s="141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X131" s="82"/>
    </row>
    <row r="132" spans="1:24" x14ac:dyDescent="0.25">
      <c r="A132" s="82"/>
      <c r="B132" s="84">
        <v>127</v>
      </c>
      <c r="C132" s="88" t="s">
        <v>361</v>
      </c>
      <c r="D132" s="86">
        <f>VLOOKUP($B132,'Data (2)'!$A$4:$CD$144,$E$4+2)</f>
        <v>26</v>
      </c>
      <c r="E132" s="86">
        <f t="shared" si="8"/>
        <v>26.012699999999999</v>
      </c>
      <c r="F132" s="86">
        <f t="shared" si="9"/>
        <v>51</v>
      </c>
      <c r="G132" s="86" t="str">
        <f t="shared" si="10"/>
        <v>Church of the Nazarene</v>
      </c>
      <c r="H132" s="86">
        <f t="shared" si="11"/>
        <v>0</v>
      </c>
      <c r="I132" s="141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X132" s="82"/>
    </row>
    <row r="133" spans="1:24" x14ac:dyDescent="0.25">
      <c r="A133" s="82"/>
      <c r="B133" s="84">
        <v>128</v>
      </c>
      <c r="C133" s="88" t="s">
        <v>353</v>
      </c>
      <c r="D133" s="86">
        <f>VLOOKUP($B133,'Data (2)'!$A$4:$CD$144,$E$4+2)</f>
        <v>3</v>
      </c>
      <c r="E133" s="86">
        <f t="shared" si="8"/>
        <v>3.0127999999999999</v>
      </c>
      <c r="F133" s="86">
        <f t="shared" si="9"/>
        <v>92</v>
      </c>
      <c r="G133" s="86" t="str">
        <f t="shared" si="10"/>
        <v>Church of Christ (Non-denominational)</v>
      </c>
      <c r="H133" s="86">
        <f t="shared" si="11"/>
        <v>0</v>
      </c>
      <c r="I133" s="14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X133" s="82"/>
    </row>
    <row r="134" spans="1:24" x14ac:dyDescent="0.25">
      <c r="A134" s="82"/>
      <c r="B134" s="84">
        <v>129</v>
      </c>
      <c r="C134" s="88" t="s">
        <v>247</v>
      </c>
      <c r="D134" s="86">
        <f>VLOOKUP($B134,'Data (2)'!$A$4:$CD$144,$E$4+2)</f>
        <v>28</v>
      </c>
      <c r="E134" s="86">
        <f t="shared" si="8"/>
        <v>28.012899999999998</v>
      </c>
      <c r="F134" s="86">
        <f t="shared" si="9"/>
        <v>50</v>
      </c>
      <c r="G134" s="86" t="str">
        <f t="shared" si="10"/>
        <v>Christian Science</v>
      </c>
      <c r="H134" s="86">
        <f t="shared" si="11"/>
        <v>0</v>
      </c>
      <c r="I134" s="141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X134" s="82"/>
    </row>
    <row r="135" spans="1:24" x14ac:dyDescent="0.25">
      <c r="A135" s="82"/>
      <c r="B135" s="84">
        <v>130</v>
      </c>
      <c r="C135" s="88" t="s">
        <v>277</v>
      </c>
      <c r="D135" s="86">
        <f>VLOOKUP($B135,'Data (2)'!$A$4:$CD$144,$E$4+2)</f>
        <v>9</v>
      </c>
      <c r="E135" s="86">
        <f t="shared" ref="E135:E146" si="16">D135+0.0001*B135</f>
        <v>9.0129999999999999</v>
      </c>
      <c r="F135" s="86">
        <f t="shared" ref="F135:F146" si="17">RANK(E135,E$6:E$146)</f>
        <v>72</v>
      </c>
      <c r="G135" s="86" t="str">
        <f t="shared" ref="G135:G146" si="18">VLOOKUP(MATCH(B135,F$6:F$146,0),$B$6:$D$146,2)</f>
        <v>Christian and Missionary Alliance</v>
      </c>
      <c r="H135" s="86">
        <f t="shared" ref="H135:H146" si="19">VLOOKUP(MATCH(B135,F$6:F$146,0),$B$6:$D$146,3)</f>
        <v>0</v>
      </c>
      <c r="I135" s="141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X135" s="82"/>
    </row>
    <row r="136" spans="1:24" x14ac:dyDescent="0.25">
      <c r="A136" s="82"/>
      <c r="B136" s="84">
        <v>131</v>
      </c>
      <c r="C136" s="88" t="s">
        <v>362</v>
      </c>
      <c r="D136" s="86">
        <f>VLOOKUP($B136,'Data (2)'!$A$4:$CD$144,$E$4+2)</f>
        <v>4</v>
      </c>
      <c r="E136" s="86">
        <f t="shared" si="16"/>
        <v>4.0130999999999997</v>
      </c>
      <c r="F136" s="86">
        <f t="shared" si="17"/>
        <v>85</v>
      </c>
      <c r="G136" s="86" t="str">
        <f t="shared" si="18"/>
        <v>Chinese Religions, nec</v>
      </c>
      <c r="H136" s="86">
        <f t="shared" si="19"/>
        <v>0</v>
      </c>
      <c r="I136" s="141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X136" s="82"/>
    </row>
    <row r="137" spans="1:24" x14ac:dyDescent="0.25">
      <c r="A137" s="82"/>
      <c r="B137" s="84">
        <v>132</v>
      </c>
      <c r="C137" s="88" t="s">
        <v>311</v>
      </c>
      <c r="D137" s="86">
        <f>VLOOKUP($B137,'Data (2)'!$A$4:$CD$144,$E$4+2)</f>
        <v>0</v>
      </c>
      <c r="E137" s="86">
        <f t="shared" si="16"/>
        <v>1.32E-2</v>
      </c>
      <c r="F137" s="86">
        <f t="shared" si="17"/>
        <v>100</v>
      </c>
      <c r="G137" s="86" t="str">
        <f t="shared" si="18"/>
        <v>Catholic, nfd</v>
      </c>
      <c r="H137" s="86">
        <f t="shared" si="19"/>
        <v>0</v>
      </c>
      <c r="I137" s="141"/>
      <c r="J137" s="82"/>
      <c r="K137" s="139"/>
      <c r="L137" s="139"/>
      <c r="M137" s="139"/>
      <c r="N137" s="139"/>
      <c r="O137" s="139"/>
      <c r="P137" s="139"/>
      <c r="Q137" s="82"/>
      <c r="R137" s="82"/>
      <c r="S137" s="82"/>
      <c r="X137" s="82"/>
    </row>
    <row r="138" spans="1:24" x14ac:dyDescent="0.25">
      <c r="A138" s="82"/>
      <c r="B138" s="84">
        <v>133</v>
      </c>
      <c r="C138" s="88" t="s">
        <v>291</v>
      </c>
      <c r="D138" s="86">
        <f>VLOOKUP($B138,'Data (2)'!$A$4:$CD$144,$E$4+2)</f>
        <v>4</v>
      </c>
      <c r="E138" s="86">
        <f t="shared" si="16"/>
        <v>4.0133000000000001</v>
      </c>
      <c r="F138" s="86">
        <f t="shared" si="17"/>
        <v>84</v>
      </c>
      <c r="G138" s="86" t="str">
        <f t="shared" si="18"/>
        <v>Bethesda Ministries International (Bethesda Churches)</v>
      </c>
      <c r="H138" s="86">
        <f t="shared" si="19"/>
        <v>0</v>
      </c>
      <c r="I138" s="141"/>
      <c r="J138" s="82"/>
      <c r="K138" s="139"/>
      <c r="L138" s="139"/>
      <c r="M138" s="139"/>
      <c r="N138" s="139"/>
      <c r="O138" s="139"/>
      <c r="P138" s="139"/>
      <c r="Q138" s="82"/>
      <c r="R138" s="82"/>
      <c r="S138" s="82"/>
      <c r="X138" s="82"/>
    </row>
    <row r="139" spans="1:24" x14ac:dyDescent="0.25">
      <c r="A139" s="82"/>
      <c r="B139" s="84">
        <v>134</v>
      </c>
      <c r="C139" s="88" t="s">
        <v>285</v>
      </c>
      <c r="D139" s="86">
        <f>VLOOKUP($B139,'Data (2)'!$A$4:$CD$144,$E$4+2)</f>
        <v>1680</v>
      </c>
      <c r="E139" s="86">
        <f t="shared" si="16"/>
        <v>1680.0134</v>
      </c>
      <c r="F139" s="86">
        <f t="shared" si="17"/>
        <v>10</v>
      </c>
      <c r="G139" s="86" t="str">
        <f t="shared" si="18"/>
        <v>Assyrian Apostolic, nfd</v>
      </c>
      <c r="H139" s="86">
        <f t="shared" si="19"/>
        <v>0</v>
      </c>
      <c r="I139" s="141"/>
      <c r="J139" s="82"/>
      <c r="K139" s="139"/>
      <c r="L139" s="139"/>
      <c r="M139" s="139"/>
      <c r="N139" s="139"/>
      <c r="O139" s="139"/>
      <c r="P139" s="139"/>
      <c r="Q139" s="82"/>
      <c r="R139" s="82"/>
      <c r="S139" s="82"/>
      <c r="X139" s="82"/>
    </row>
    <row r="140" spans="1:24" x14ac:dyDescent="0.25">
      <c r="A140" s="82"/>
      <c r="B140" s="84">
        <v>135</v>
      </c>
      <c r="C140" s="88" t="s">
        <v>297</v>
      </c>
      <c r="D140" s="86">
        <f>VLOOKUP($B140,'Data (2)'!$A$4:$CD$144,$E$4+2)</f>
        <v>0</v>
      </c>
      <c r="E140" s="86">
        <f t="shared" si="16"/>
        <v>1.35E-2</v>
      </c>
      <c r="F140" s="86">
        <f t="shared" si="17"/>
        <v>99</v>
      </c>
      <c r="G140" s="86" t="str">
        <f t="shared" si="18"/>
        <v>Assyrian Apostolic, nec</v>
      </c>
      <c r="H140" s="86">
        <f t="shared" si="19"/>
        <v>0</v>
      </c>
      <c r="I140" s="141"/>
      <c r="J140" s="82"/>
      <c r="K140" s="139"/>
      <c r="L140" s="139"/>
      <c r="M140" s="139"/>
      <c r="N140" s="139"/>
      <c r="O140" s="139"/>
      <c r="P140" s="139"/>
      <c r="Q140" s="82"/>
      <c r="R140" s="82"/>
      <c r="S140" s="82"/>
      <c r="X140" s="82"/>
    </row>
    <row r="141" spans="1:24" x14ac:dyDescent="0.25">
      <c r="A141" s="82"/>
      <c r="B141" s="84">
        <v>136</v>
      </c>
      <c r="C141" s="88" t="s">
        <v>308</v>
      </c>
      <c r="D141" s="86">
        <f>VLOOKUP($B141,'Data (2)'!$A$4:$CD$144,$E$4+2)</f>
        <v>10</v>
      </c>
      <c r="E141" s="86">
        <f t="shared" si="16"/>
        <v>10.0136</v>
      </c>
      <c r="F141" s="86">
        <f t="shared" si="17"/>
        <v>69</v>
      </c>
      <c r="G141" s="86" t="str">
        <f t="shared" si="18"/>
        <v>Apostolic Church (Australia)</v>
      </c>
      <c r="H141" s="86">
        <f t="shared" si="19"/>
        <v>0</v>
      </c>
      <c r="I141" s="141"/>
      <c r="J141" s="82"/>
      <c r="K141" s="139"/>
      <c r="L141" s="139"/>
      <c r="M141" s="139"/>
      <c r="N141" s="139"/>
      <c r="O141" s="139"/>
      <c r="P141" s="139"/>
      <c r="Q141" s="82"/>
      <c r="R141" s="82"/>
      <c r="S141" s="82"/>
      <c r="X141" s="82"/>
    </row>
    <row r="142" spans="1:24" x14ac:dyDescent="0.25">
      <c r="A142" s="82"/>
      <c r="B142" s="84">
        <v>137</v>
      </c>
      <c r="C142" s="88" t="s">
        <v>244</v>
      </c>
      <c r="D142" s="86">
        <f>VLOOKUP($B142,'Data (2)'!$A$4:$CD$144,$E$4+2)</f>
        <v>28587</v>
      </c>
      <c r="E142" s="86">
        <f t="shared" si="16"/>
        <v>28587.0137</v>
      </c>
      <c r="F142" s="86">
        <f t="shared" si="17"/>
        <v>2</v>
      </c>
      <c r="G142" s="86" t="str">
        <f t="shared" si="18"/>
        <v>Anglican, nec</v>
      </c>
      <c r="H142" s="86">
        <f t="shared" si="19"/>
        <v>0</v>
      </c>
      <c r="I142" s="141"/>
      <c r="J142" s="82"/>
      <c r="K142" s="139"/>
      <c r="L142" s="139"/>
      <c r="M142" s="139"/>
      <c r="N142" s="139"/>
      <c r="O142" s="139"/>
      <c r="P142" s="139"/>
      <c r="Q142" s="82"/>
      <c r="R142" s="82"/>
      <c r="S142" s="82"/>
      <c r="X142" s="82"/>
    </row>
    <row r="143" spans="1:24" x14ac:dyDescent="0.25">
      <c r="A143" s="82"/>
      <c r="B143" s="84">
        <v>138</v>
      </c>
      <c r="C143" s="88" t="s">
        <v>342</v>
      </c>
      <c r="D143" s="86">
        <f>VLOOKUP($B143,'Data (2)'!$A$4:$CD$144,$E$4+2)</f>
        <v>21</v>
      </c>
      <c r="E143" s="86">
        <f t="shared" si="16"/>
        <v>21.0138</v>
      </c>
      <c r="F143" s="86">
        <f t="shared" si="17"/>
        <v>58</v>
      </c>
      <c r="G143" s="86" t="str">
        <f t="shared" si="18"/>
        <v>Anglican Catholic Church</v>
      </c>
      <c r="H143" s="86">
        <f t="shared" si="19"/>
        <v>0</v>
      </c>
      <c r="I143" s="141"/>
      <c r="J143" s="82"/>
      <c r="K143" s="139"/>
      <c r="L143" s="139"/>
      <c r="M143" s="139"/>
      <c r="N143" s="139"/>
      <c r="O143" s="139"/>
      <c r="P143" s="139"/>
      <c r="Q143" s="82"/>
      <c r="R143" s="82"/>
      <c r="S143" s="82"/>
      <c r="X143" s="82"/>
    </row>
    <row r="144" spans="1:24" x14ac:dyDescent="0.25">
      <c r="A144" s="82"/>
      <c r="B144" s="84">
        <v>139</v>
      </c>
      <c r="C144" s="88" t="s">
        <v>298</v>
      </c>
      <c r="D144" s="86">
        <f>VLOOKUP($B144,'Data (2)'!$A$4:$CD$144,$E$4+2)</f>
        <v>0</v>
      </c>
      <c r="E144" s="86">
        <f t="shared" si="16"/>
        <v>1.3900000000000001E-2</v>
      </c>
      <c r="F144" s="86">
        <f t="shared" si="17"/>
        <v>98</v>
      </c>
      <c r="G144" s="86" t="str">
        <f t="shared" si="18"/>
        <v>Ancient Church of the East</v>
      </c>
      <c r="H144" s="86">
        <f t="shared" si="19"/>
        <v>0</v>
      </c>
      <c r="I144" s="141"/>
      <c r="J144" s="82"/>
      <c r="K144" s="139"/>
      <c r="L144" s="139"/>
      <c r="M144" s="139"/>
      <c r="N144" s="139"/>
      <c r="O144" s="139"/>
      <c r="P144" s="139"/>
      <c r="Q144" s="82"/>
      <c r="R144" s="82"/>
      <c r="S144" s="82"/>
      <c r="X144" s="82"/>
    </row>
    <row r="145" spans="1:24" x14ac:dyDescent="0.25">
      <c r="A145" s="82"/>
      <c r="B145" s="84">
        <v>140</v>
      </c>
      <c r="C145" s="88" t="s">
        <v>347</v>
      </c>
      <c r="D145" s="86">
        <f>VLOOKUP($B145,'Data (2)'!$A$4:$CD$144,$E$4+2)</f>
        <v>0</v>
      </c>
      <c r="E145" s="86">
        <f t="shared" si="16"/>
        <v>1.4E-2</v>
      </c>
      <c r="F145" s="86">
        <f t="shared" si="17"/>
        <v>97</v>
      </c>
      <c r="G145" s="86" t="str">
        <f t="shared" si="18"/>
        <v>Albanian Orthodox</v>
      </c>
      <c r="H145" s="86">
        <f t="shared" si="19"/>
        <v>0</v>
      </c>
      <c r="I145" s="141"/>
      <c r="J145" s="82"/>
      <c r="K145" s="139"/>
      <c r="L145" s="139"/>
      <c r="M145" s="139"/>
      <c r="N145" s="139"/>
      <c r="O145" s="139"/>
      <c r="P145" s="139"/>
      <c r="Q145" s="82"/>
      <c r="R145" s="82"/>
      <c r="S145" s="82"/>
      <c r="X145" s="82"/>
    </row>
    <row r="146" spans="1:24" x14ac:dyDescent="0.25">
      <c r="A146" s="82"/>
      <c r="B146" s="84">
        <v>141</v>
      </c>
      <c r="C146" s="88" t="s">
        <v>355</v>
      </c>
      <c r="D146" s="86">
        <f>VLOOKUP($B146,'Data (2)'!$A$4:$CD$144,$E$4+2)</f>
        <v>12</v>
      </c>
      <c r="E146" s="86">
        <f t="shared" si="16"/>
        <v>12.014099999999999</v>
      </c>
      <c r="F146" s="86">
        <f t="shared" si="17"/>
        <v>67</v>
      </c>
      <c r="G146" s="86" t="str">
        <f t="shared" si="18"/>
        <v>Acts 2 Alliance</v>
      </c>
      <c r="H146" s="86">
        <f t="shared" si="19"/>
        <v>0</v>
      </c>
      <c r="I146" s="141"/>
      <c r="J146" s="82"/>
      <c r="K146" s="139"/>
      <c r="L146" s="139"/>
      <c r="M146" s="139"/>
      <c r="N146" s="139"/>
      <c r="O146" s="139"/>
      <c r="P146" s="139"/>
      <c r="Q146" s="82"/>
      <c r="R146" s="82"/>
      <c r="S146" s="82"/>
      <c r="X146" s="82"/>
    </row>
    <row r="147" spans="1:24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I147" s="141"/>
      <c r="J147" s="82"/>
      <c r="K147" s="139"/>
      <c r="L147" s="139"/>
      <c r="M147" s="139"/>
      <c r="N147" s="139"/>
      <c r="O147" s="139"/>
      <c r="P147" s="139"/>
      <c r="Q147" s="82"/>
      <c r="R147" s="82"/>
      <c r="S147" s="82"/>
      <c r="X147" s="82"/>
    </row>
    <row r="148" spans="1:24" x14ac:dyDescent="0.25">
      <c r="A148" s="82"/>
      <c r="B148" s="82"/>
      <c r="C148" s="82"/>
      <c r="D148" s="86"/>
      <c r="E148" s="86"/>
      <c r="F148" s="86"/>
      <c r="G148" s="86"/>
      <c r="H148" s="86"/>
      <c r="I148" s="141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X148" s="82"/>
    </row>
    <row r="149" spans="1:24" x14ac:dyDescent="0.25">
      <c r="A149" s="82"/>
      <c r="B149" s="82"/>
      <c r="C149" s="82"/>
      <c r="D149" s="86"/>
      <c r="E149" s="86"/>
      <c r="F149" s="86"/>
      <c r="G149" s="86"/>
      <c r="H149" s="86"/>
      <c r="I149" s="141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X149" s="82"/>
    </row>
    <row r="150" spans="1:24" x14ac:dyDescent="0.25">
      <c r="A150" s="139"/>
      <c r="B150" s="139"/>
      <c r="C150" s="139"/>
      <c r="D150" s="141"/>
      <c r="E150" s="141"/>
      <c r="F150" s="141"/>
      <c r="G150" s="141"/>
      <c r="H150" s="141"/>
      <c r="I150" s="141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X150" s="82"/>
    </row>
    <row r="151" spans="1:24" x14ac:dyDescent="0.25">
      <c r="B151" s="82"/>
      <c r="C151" s="82"/>
      <c r="D151" s="86"/>
      <c r="E151" s="86"/>
      <c r="F151" s="86"/>
      <c r="G151" s="86"/>
      <c r="H151" s="86"/>
      <c r="I151" s="86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X151" s="82"/>
    </row>
    <row r="152" spans="1:24" x14ac:dyDescent="0.25">
      <c r="B152" s="82"/>
      <c r="C152" s="82"/>
      <c r="D152" s="86"/>
      <c r="E152" s="86"/>
      <c r="F152" s="86"/>
      <c r="G152" s="86"/>
      <c r="H152" s="86"/>
      <c r="I152" s="86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X152" s="82"/>
    </row>
    <row r="153" spans="1:24" x14ac:dyDescent="0.25">
      <c r="B153" s="82"/>
      <c r="C153" s="82"/>
      <c r="D153" s="86"/>
      <c r="E153" s="86"/>
      <c r="F153" s="86"/>
      <c r="G153" s="86"/>
      <c r="H153" s="86"/>
      <c r="I153" s="86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X153" s="82"/>
    </row>
    <row r="154" spans="1:24" x14ac:dyDescent="0.25">
      <c r="B154" s="82"/>
      <c r="C154" s="82"/>
      <c r="D154" s="86"/>
      <c r="E154" s="86"/>
      <c r="F154" s="86"/>
      <c r="G154" s="86"/>
      <c r="H154" s="86"/>
      <c r="I154" s="86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X154" s="82"/>
    </row>
    <row r="155" spans="1:24" x14ac:dyDescent="0.25">
      <c r="B155" s="82"/>
      <c r="C155" s="82"/>
      <c r="D155" s="86"/>
      <c r="E155" s="86"/>
      <c r="F155" s="86"/>
      <c r="G155" s="86"/>
      <c r="H155" s="86"/>
      <c r="I155" s="86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spans="1:24" x14ac:dyDescent="0.25">
      <c r="B156" s="82"/>
      <c r="C156" s="82"/>
      <c r="D156" s="86"/>
      <c r="E156" s="86"/>
      <c r="F156" s="86"/>
      <c r="G156" s="86"/>
      <c r="H156" s="86"/>
      <c r="I156" s="86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spans="1:24" x14ac:dyDescent="0.25">
      <c r="B157" s="82"/>
      <c r="C157" s="82"/>
      <c r="D157" s="86"/>
      <c r="E157" s="86"/>
      <c r="F157" s="86"/>
      <c r="G157" s="86"/>
      <c r="H157" s="86"/>
      <c r="I157" s="86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spans="1:24" x14ac:dyDescent="0.25">
      <c r="B158" s="82"/>
      <c r="C158" s="82"/>
      <c r="D158" s="86"/>
      <c r="E158" s="86"/>
      <c r="F158" s="86"/>
      <c r="G158" s="86"/>
      <c r="H158" s="86"/>
      <c r="I158" s="86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spans="1:24" x14ac:dyDescent="0.25">
      <c r="B159" s="82"/>
      <c r="C159" s="82"/>
      <c r="D159" s="86"/>
      <c r="E159" s="86"/>
      <c r="F159" s="86"/>
      <c r="G159" s="86"/>
      <c r="H159" s="86"/>
      <c r="I159" s="86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spans="1:24" x14ac:dyDescent="0.25">
      <c r="B160" s="82"/>
      <c r="C160" s="82"/>
      <c r="D160" s="86"/>
      <c r="E160" s="86"/>
      <c r="F160" s="86"/>
      <c r="G160" s="86"/>
      <c r="H160" s="86"/>
      <c r="I160" s="86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</sheetData>
  <sheetProtection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2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1784350</xdr:colOff>
                    <xdr:row>2</xdr:row>
                    <xdr:rowOff>203200</xdr:rowOff>
                  </from>
                  <to>
                    <xdr:col>6</xdr:col>
                    <xdr:colOff>76200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984250</xdr:colOff>
                    <xdr:row>2</xdr:row>
                    <xdr:rowOff>209550</xdr:rowOff>
                  </from>
                  <to>
                    <xdr:col>14</xdr:col>
                    <xdr:colOff>812800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zoomScaleNormal="100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W1" sqref="AW1:AW1048576"/>
    </sheetView>
  </sheetViews>
  <sheetFormatPr defaultColWidth="15.7265625" defaultRowHeight="10.5" x14ac:dyDescent="0.25"/>
  <cols>
    <col min="1" max="1" width="3.6328125" style="56" bestFit="1" customWidth="1"/>
    <col min="2" max="2" width="37.6328125" style="59" customWidth="1"/>
    <col min="3" max="143" width="9.81640625" style="58" customWidth="1"/>
    <col min="144" max="16384" width="15.7265625" style="59"/>
  </cols>
  <sheetData>
    <row r="1" spans="1:143" ht="21" x14ac:dyDescent="0.5">
      <c r="B1" s="57" t="s">
        <v>509</v>
      </c>
    </row>
    <row r="3" spans="1:143" s="63" customFormat="1" ht="42" x14ac:dyDescent="0.25">
      <c r="A3" s="60"/>
      <c r="B3" s="61"/>
      <c r="C3" s="62" t="s">
        <v>95</v>
      </c>
      <c r="D3" s="62" t="s">
        <v>38</v>
      </c>
      <c r="E3" s="62" t="s">
        <v>58</v>
      </c>
      <c r="F3" s="62" t="s">
        <v>101</v>
      </c>
      <c r="G3" s="62" t="s">
        <v>96</v>
      </c>
      <c r="H3" s="62" t="s">
        <v>10</v>
      </c>
      <c r="I3" s="62" t="s">
        <v>24</v>
      </c>
      <c r="J3" s="62" t="s">
        <v>65</v>
      </c>
      <c r="K3" s="62" t="s">
        <v>89</v>
      </c>
      <c r="L3" s="62" t="s">
        <v>50</v>
      </c>
      <c r="M3" s="62" t="s">
        <v>25</v>
      </c>
      <c r="N3" s="62" t="s">
        <v>90</v>
      </c>
      <c r="O3" s="62" t="s">
        <v>504</v>
      </c>
      <c r="P3" s="62" t="s">
        <v>115</v>
      </c>
      <c r="Q3" s="62" t="s">
        <v>102</v>
      </c>
      <c r="R3" s="62" t="s">
        <v>484</v>
      </c>
      <c r="S3" s="62" t="s">
        <v>39</v>
      </c>
      <c r="T3" s="62" t="s">
        <v>116</v>
      </c>
      <c r="U3" s="62" t="s">
        <v>78</v>
      </c>
      <c r="V3" s="62" t="s">
        <v>100</v>
      </c>
      <c r="W3" s="62" t="s">
        <v>103</v>
      </c>
      <c r="X3" s="62" t="s">
        <v>210</v>
      </c>
      <c r="Y3" s="62" t="s">
        <v>104</v>
      </c>
      <c r="Z3" s="62" t="s">
        <v>482</v>
      </c>
      <c r="AA3" s="62" t="s">
        <v>231</v>
      </c>
      <c r="AB3" s="62" t="s">
        <v>15</v>
      </c>
      <c r="AC3" s="62" t="s">
        <v>40</v>
      </c>
      <c r="AD3" s="62" t="s">
        <v>41</v>
      </c>
      <c r="AE3" s="62" t="s">
        <v>483</v>
      </c>
      <c r="AF3" s="62" t="s">
        <v>30</v>
      </c>
      <c r="AG3" s="62" t="s">
        <v>49</v>
      </c>
      <c r="AH3" s="62" t="s">
        <v>233</v>
      </c>
      <c r="AI3" s="62" t="s">
        <v>59</v>
      </c>
      <c r="AJ3" s="62" t="s">
        <v>107</v>
      </c>
      <c r="AK3" s="62" t="s">
        <v>19</v>
      </c>
      <c r="AL3" s="62" t="s">
        <v>117</v>
      </c>
      <c r="AM3" s="62" t="s">
        <v>51</v>
      </c>
      <c r="AN3" s="62" t="s">
        <v>118</v>
      </c>
      <c r="AO3" s="62" t="s">
        <v>16</v>
      </c>
      <c r="AP3" s="62" t="s">
        <v>31</v>
      </c>
      <c r="AQ3" s="62" t="s">
        <v>26</v>
      </c>
      <c r="AR3" s="62" t="s">
        <v>230</v>
      </c>
      <c r="AS3" s="62" t="s">
        <v>27</v>
      </c>
      <c r="AT3" s="62" t="s">
        <v>111</v>
      </c>
      <c r="AU3" s="62" t="s">
        <v>42</v>
      </c>
      <c r="AV3" s="62" t="s">
        <v>503</v>
      </c>
      <c r="AW3" s="62" t="s">
        <v>52</v>
      </c>
      <c r="AX3" s="62" t="s">
        <v>91</v>
      </c>
      <c r="AY3" s="62" t="s">
        <v>82</v>
      </c>
      <c r="AZ3" s="62" t="s">
        <v>66</v>
      </c>
      <c r="BA3" s="62" t="s">
        <v>67</v>
      </c>
      <c r="BB3" s="62" t="s">
        <v>23</v>
      </c>
      <c r="BC3" s="62" t="s">
        <v>68</v>
      </c>
      <c r="BD3" s="62" t="s">
        <v>34</v>
      </c>
      <c r="BE3" s="62" t="s">
        <v>109</v>
      </c>
      <c r="BF3" s="62" t="s">
        <v>88</v>
      </c>
      <c r="BG3" s="62" t="s">
        <v>506</v>
      </c>
      <c r="BH3" s="62" t="s">
        <v>69</v>
      </c>
      <c r="BI3" s="62" t="s">
        <v>98</v>
      </c>
      <c r="BJ3" s="62" t="s">
        <v>119</v>
      </c>
      <c r="BK3" s="62" t="s">
        <v>502</v>
      </c>
      <c r="BL3" s="62" t="s">
        <v>48</v>
      </c>
      <c r="BM3" s="62" t="s">
        <v>70</v>
      </c>
      <c r="BN3" s="62" t="s">
        <v>79</v>
      </c>
      <c r="BO3" s="62" t="s">
        <v>53</v>
      </c>
      <c r="BP3" s="62" t="s">
        <v>71</v>
      </c>
      <c r="BQ3" s="62" t="s">
        <v>112</v>
      </c>
      <c r="BR3" s="62" t="s">
        <v>60</v>
      </c>
      <c r="BS3" s="62" t="s">
        <v>54</v>
      </c>
      <c r="BT3" s="62" t="s">
        <v>485</v>
      </c>
      <c r="BU3" s="62" t="s">
        <v>120</v>
      </c>
      <c r="BV3" s="62" t="s">
        <v>83</v>
      </c>
      <c r="BW3" s="62" t="s">
        <v>35</v>
      </c>
      <c r="BX3" s="62" t="s">
        <v>121</v>
      </c>
      <c r="BY3" s="62" t="s">
        <v>108</v>
      </c>
      <c r="BZ3" s="62" t="s">
        <v>43</v>
      </c>
      <c r="CA3" s="62" t="s">
        <v>235</v>
      </c>
      <c r="CB3" s="62" t="s">
        <v>46</v>
      </c>
      <c r="CC3" s="62" t="s">
        <v>61</v>
      </c>
      <c r="CD3" s="62" t="s">
        <v>228</v>
      </c>
      <c r="CE3" s="62" t="s">
        <v>369</v>
      </c>
      <c r="CF3" s="62" t="s">
        <v>92</v>
      </c>
      <c r="CG3" s="62" t="s">
        <v>28</v>
      </c>
      <c r="CH3" s="62" t="s">
        <v>505</v>
      </c>
      <c r="CI3" s="62" t="s">
        <v>11</v>
      </c>
      <c r="CJ3" s="62" t="s">
        <v>113</v>
      </c>
      <c r="CK3" s="62" t="s">
        <v>479</v>
      </c>
      <c r="CL3" s="62" t="s">
        <v>20</v>
      </c>
      <c r="CM3" s="62" t="s">
        <v>32</v>
      </c>
      <c r="CN3" s="62" t="s">
        <v>72</v>
      </c>
      <c r="CO3" s="62" t="s">
        <v>93</v>
      </c>
      <c r="CP3" s="62" t="s">
        <v>12</v>
      </c>
      <c r="CQ3" s="62" t="s">
        <v>105</v>
      </c>
      <c r="CR3" s="62" t="s">
        <v>84</v>
      </c>
      <c r="CS3" s="62" t="s">
        <v>55</v>
      </c>
      <c r="CT3" s="62" t="s">
        <v>36</v>
      </c>
      <c r="CU3" s="62" t="s">
        <v>73</v>
      </c>
      <c r="CV3" s="62" t="s">
        <v>44</v>
      </c>
      <c r="CW3" s="62" t="s">
        <v>480</v>
      </c>
      <c r="CX3" s="62" t="s">
        <v>486</v>
      </c>
      <c r="CY3" s="62" t="s">
        <v>17</v>
      </c>
      <c r="CZ3" s="62" t="s">
        <v>74</v>
      </c>
      <c r="DA3" s="62" t="s">
        <v>21</v>
      </c>
      <c r="DB3" s="62" t="s">
        <v>47</v>
      </c>
      <c r="DC3" s="62" t="s">
        <v>123</v>
      </c>
      <c r="DD3" s="62" t="s">
        <v>114</v>
      </c>
      <c r="DE3" s="62" t="s">
        <v>85</v>
      </c>
      <c r="DF3" s="62" t="s">
        <v>56</v>
      </c>
      <c r="DG3" s="62" t="s">
        <v>45</v>
      </c>
      <c r="DH3" s="62" t="s">
        <v>370</v>
      </c>
      <c r="DI3" s="62" t="s">
        <v>124</v>
      </c>
      <c r="DJ3" s="62" t="s">
        <v>125</v>
      </c>
      <c r="DK3" s="62" t="s">
        <v>229</v>
      </c>
      <c r="DL3" s="62" t="s">
        <v>64</v>
      </c>
      <c r="DM3" s="62" t="s">
        <v>232</v>
      </c>
      <c r="DN3" s="62" t="s">
        <v>37</v>
      </c>
      <c r="DO3" s="62" t="s">
        <v>94</v>
      </c>
      <c r="DP3" s="62" t="s">
        <v>62</v>
      </c>
      <c r="DQ3" s="62" t="s">
        <v>33</v>
      </c>
      <c r="DR3" s="62" t="s">
        <v>29</v>
      </c>
      <c r="DS3" s="62" t="s">
        <v>75</v>
      </c>
      <c r="DT3" s="62" t="s">
        <v>87</v>
      </c>
      <c r="DU3" s="62" t="s">
        <v>126</v>
      </c>
      <c r="DV3" s="62" t="s">
        <v>80</v>
      </c>
      <c r="DW3" s="62" t="s">
        <v>86</v>
      </c>
      <c r="DX3" s="62" t="s">
        <v>18</v>
      </c>
      <c r="DY3" s="62" t="s">
        <v>110</v>
      </c>
      <c r="DZ3" s="62" t="s">
        <v>76</v>
      </c>
      <c r="EA3" s="62" t="s">
        <v>127</v>
      </c>
      <c r="EB3" s="62" t="s">
        <v>57</v>
      </c>
      <c r="EC3" s="62" t="s">
        <v>481</v>
      </c>
      <c r="ED3" s="62" t="s">
        <v>510</v>
      </c>
      <c r="EE3" s="62" t="s">
        <v>106</v>
      </c>
      <c r="EF3" s="62" t="s">
        <v>211</v>
      </c>
      <c r="EG3" s="62" t="s">
        <v>99</v>
      </c>
      <c r="EH3" s="62" t="s">
        <v>13</v>
      </c>
      <c r="EI3" s="62" t="s">
        <v>214</v>
      </c>
      <c r="EJ3" s="62" t="s">
        <v>81</v>
      </c>
      <c r="EK3" s="62" t="s">
        <v>22</v>
      </c>
      <c r="EL3" s="62" t="s">
        <v>128</v>
      </c>
      <c r="EM3" s="62" t="s">
        <v>129</v>
      </c>
    </row>
    <row r="4" spans="1:143" x14ac:dyDescent="0.25">
      <c r="A4" s="56">
        <v>1</v>
      </c>
      <c r="B4" s="64" t="s">
        <v>301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2131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0</v>
      </c>
      <c r="CA4" s="65">
        <v>0</v>
      </c>
      <c r="CB4" s="65">
        <v>0</v>
      </c>
      <c r="CC4" s="65">
        <v>0</v>
      </c>
      <c r="CD4" s="65">
        <v>0</v>
      </c>
      <c r="CE4" s="65">
        <v>0</v>
      </c>
      <c r="CF4" s="65">
        <v>0</v>
      </c>
      <c r="CG4" s="65">
        <v>0</v>
      </c>
      <c r="CH4" s="65">
        <v>0</v>
      </c>
      <c r="CI4" s="65">
        <v>3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0</v>
      </c>
      <c r="CS4" s="65">
        <v>0</v>
      </c>
      <c r="CT4" s="65">
        <v>0</v>
      </c>
      <c r="CU4" s="65">
        <v>0</v>
      </c>
      <c r="CV4" s="65">
        <v>0</v>
      </c>
      <c r="CW4" s="65">
        <v>0</v>
      </c>
      <c r="CX4" s="65">
        <v>0</v>
      </c>
      <c r="CY4" s="65">
        <v>0</v>
      </c>
      <c r="CZ4" s="65">
        <v>0</v>
      </c>
      <c r="DA4" s="65">
        <v>0</v>
      </c>
      <c r="DB4" s="65">
        <v>0</v>
      </c>
      <c r="DC4" s="65">
        <v>0</v>
      </c>
      <c r="DD4" s="65">
        <v>0</v>
      </c>
      <c r="DE4" s="65">
        <v>0</v>
      </c>
      <c r="DF4" s="65">
        <v>0</v>
      </c>
      <c r="DG4" s="65">
        <v>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0</v>
      </c>
      <c r="DS4" s="65">
        <v>0</v>
      </c>
      <c r="DT4" s="65">
        <v>0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s="65">
        <v>0</v>
      </c>
      <c r="EA4" s="65">
        <v>0</v>
      </c>
      <c r="EB4" s="65">
        <v>0</v>
      </c>
      <c r="EC4" s="65">
        <v>0</v>
      </c>
      <c r="ED4" s="65">
        <v>0</v>
      </c>
      <c r="EE4" s="65">
        <v>0</v>
      </c>
      <c r="EF4" s="65">
        <v>0</v>
      </c>
      <c r="EG4" s="65">
        <v>0</v>
      </c>
      <c r="EH4" s="65">
        <v>0</v>
      </c>
      <c r="EI4" s="65">
        <v>0</v>
      </c>
      <c r="EJ4" s="65">
        <v>0</v>
      </c>
      <c r="EK4" s="65">
        <v>0</v>
      </c>
      <c r="EL4" s="65">
        <v>0</v>
      </c>
      <c r="EM4" s="65">
        <v>0</v>
      </c>
    </row>
    <row r="5" spans="1:143" x14ac:dyDescent="0.25">
      <c r="A5" s="56">
        <v>2</v>
      </c>
      <c r="B5" s="66" t="s">
        <v>292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95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3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0</v>
      </c>
      <c r="BH5" s="67">
        <v>0</v>
      </c>
      <c r="BI5" s="67">
        <v>0</v>
      </c>
      <c r="BJ5" s="67">
        <v>0</v>
      </c>
      <c r="BK5" s="67">
        <v>0</v>
      </c>
      <c r="BL5" s="67">
        <v>0</v>
      </c>
      <c r="BM5" s="67">
        <v>0</v>
      </c>
      <c r="BN5" s="67">
        <v>0</v>
      </c>
      <c r="BO5" s="67">
        <v>0</v>
      </c>
      <c r="BP5" s="67">
        <v>0</v>
      </c>
      <c r="BQ5" s="67">
        <v>0</v>
      </c>
      <c r="BR5" s="67">
        <v>0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0</v>
      </c>
      <c r="BZ5" s="67">
        <v>0</v>
      </c>
      <c r="CA5" s="67">
        <v>0</v>
      </c>
      <c r="CB5" s="67">
        <v>0</v>
      </c>
      <c r="CC5" s="67">
        <v>0</v>
      </c>
      <c r="CD5" s="67">
        <v>0</v>
      </c>
      <c r="CE5" s="67">
        <v>0</v>
      </c>
      <c r="CF5" s="67">
        <v>0</v>
      </c>
      <c r="CG5" s="67">
        <v>0</v>
      </c>
      <c r="CH5" s="67">
        <v>0</v>
      </c>
      <c r="CI5" s="67">
        <v>5</v>
      </c>
      <c r="CJ5" s="67">
        <v>0</v>
      </c>
      <c r="CK5" s="67">
        <v>0</v>
      </c>
      <c r="CL5" s="67">
        <v>0</v>
      </c>
      <c r="CM5" s="67">
        <v>0</v>
      </c>
      <c r="CN5" s="67">
        <v>0</v>
      </c>
      <c r="CO5" s="67">
        <v>0</v>
      </c>
      <c r="CP5" s="67">
        <v>0</v>
      </c>
      <c r="CQ5" s="67">
        <v>0</v>
      </c>
      <c r="CR5" s="67">
        <v>0</v>
      </c>
      <c r="CS5" s="67">
        <v>0</v>
      </c>
      <c r="CT5" s="67">
        <v>0</v>
      </c>
      <c r="CU5" s="67">
        <v>0</v>
      </c>
      <c r="CV5" s="67">
        <v>0</v>
      </c>
      <c r="CW5" s="67">
        <v>0</v>
      </c>
      <c r="CX5" s="67">
        <v>0</v>
      </c>
      <c r="CY5" s="67">
        <v>3</v>
      </c>
      <c r="CZ5" s="67">
        <v>0</v>
      </c>
      <c r="DA5" s="67">
        <v>0</v>
      </c>
      <c r="DB5" s="67">
        <v>0</v>
      </c>
      <c r="DC5" s="67">
        <v>0</v>
      </c>
      <c r="DD5" s="67">
        <v>0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5</v>
      </c>
      <c r="DK5" s="67">
        <v>0</v>
      </c>
      <c r="DL5" s="67">
        <v>0</v>
      </c>
      <c r="DM5" s="67">
        <v>0</v>
      </c>
      <c r="DN5" s="67">
        <v>0</v>
      </c>
      <c r="DO5" s="67">
        <v>0</v>
      </c>
      <c r="DP5" s="67">
        <v>0</v>
      </c>
      <c r="DQ5" s="67">
        <v>0</v>
      </c>
      <c r="DR5" s="67">
        <v>0</v>
      </c>
      <c r="DS5" s="67">
        <v>0</v>
      </c>
      <c r="DT5" s="67">
        <v>0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</v>
      </c>
      <c r="EI5" s="67">
        <v>0</v>
      </c>
      <c r="EJ5" s="67">
        <v>0</v>
      </c>
      <c r="EK5" s="67">
        <v>0</v>
      </c>
      <c r="EL5" s="67">
        <v>0</v>
      </c>
      <c r="EM5" s="67">
        <v>0</v>
      </c>
    </row>
    <row r="6" spans="1:143" x14ac:dyDescent="0.25">
      <c r="A6" s="56">
        <v>3</v>
      </c>
      <c r="B6" s="66" t="s">
        <v>490</v>
      </c>
      <c r="C6" s="67">
        <v>12</v>
      </c>
      <c r="D6" s="67">
        <v>0</v>
      </c>
      <c r="E6" s="67">
        <v>0</v>
      </c>
      <c r="F6" s="67">
        <v>34</v>
      </c>
      <c r="G6" s="67">
        <v>0</v>
      </c>
      <c r="H6" s="67">
        <v>25030</v>
      </c>
      <c r="I6" s="67">
        <v>19</v>
      </c>
      <c r="J6" s="67">
        <v>0</v>
      </c>
      <c r="K6" s="67">
        <v>30</v>
      </c>
      <c r="L6" s="67">
        <v>6</v>
      </c>
      <c r="M6" s="67">
        <v>14</v>
      </c>
      <c r="N6" s="67">
        <v>0</v>
      </c>
      <c r="O6" s="67">
        <v>42</v>
      </c>
      <c r="P6" s="67">
        <v>0</v>
      </c>
      <c r="Q6" s="67">
        <v>64</v>
      </c>
      <c r="R6" s="67">
        <v>10</v>
      </c>
      <c r="S6" s="67">
        <v>5</v>
      </c>
      <c r="T6" s="67">
        <v>0</v>
      </c>
      <c r="U6" s="67">
        <v>6</v>
      </c>
      <c r="V6" s="67">
        <v>168</v>
      </c>
      <c r="W6" s="67">
        <v>62</v>
      </c>
      <c r="X6" s="67">
        <v>187</v>
      </c>
      <c r="Y6" s="67">
        <v>47</v>
      </c>
      <c r="Z6" s="67">
        <v>0</v>
      </c>
      <c r="AA6" s="67">
        <v>0</v>
      </c>
      <c r="AB6" s="67">
        <v>5</v>
      </c>
      <c r="AC6" s="67">
        <v>19</v>
      </c>
      <c r="AD6" s="67">
        <v>9</v>
      </c>
      <c r="AE6" s="67">
        <v>15</v>
      </c>
      <c r="AF6" s="67">
        <v>18</v>
      </c>
      <c r="AG6" s="67">
        <v>3</v>
      </c>
      <c r="AH6" s="67">
        <v>3</v>
      </c>
      <c r="AI6" s="67">
        <v>24</v>
      </c>
      <c r="AJ6" s="67">
        <v>14</v>
      </c>
      <c r="AK6" s="67">
        <v>1396</v>
      </c>
      <c r="AL6" s="67">
        <v>0</v>
      </c>
      <c r="AM6" s="67">
        <v>8</v>
      </c>
      <c r="AN6" s="67">
        <v>12</v>
      </c>
      <c r="AO6" s="67">
        <v>40</v>
      </c>
      <c r="AP6" s="67">
        <v>10</v>
      </c>
      <c r="AQ6" s="67">
        <v>82</v>
      </c>
      <c r="AR6" s="67">
        <v>0</v>
      </c>
      <c r="AS6" s="67">
        <v>156</v>
      </c>
      <c r="AT6" s="67">
        <v>4</v>
      </c>
      <c r="AU6" s="67">
        <v>23</v>
      </c>
      <c r="AV6" s="67">
        <v>94</v>
      </c>
      <c r="AW6" s="67">
        <v>25</v>
      </c>
      <c r="AX6" s="67">
        <v>185</v>
      </c>
      <c r="AY6" s="67">
        <v>89</v>
      </c>
      <c r="AZ6" s="67">
        <v>81</v>
      </c>
      <c r="BA6" s="67">
        <v>20</v>
      </c>
      <c r="BB6" s="67">
        <v>68</v>
      </c>
      <c r="BC6" s="67">
        <v>8</v>
      </c>
      <c r="BD6" s="67">
        <v>79</v>
      </c>
      <c r="BE6" s="67">
        <v>0</v>
      </c>
      <c r="BF6" s="67">
        <v>34</v>
      </c>
      <c r="BG6" s="67">
        <v>0</v>
      </c>
      <c r="BH6" s="67">
        <v>0</v>
      </c>
      <c r="BI6" s="67">
        <v>11</v>
      </c>
      <c r="BJ6" s="67">
        <v>21</v>
      </c>
      <c r="BK6" s="67">
        <v>33</v>
      </c>
      <c r="BL6" s="67">
        <v>0</v>
      </c>
      <c r="BM6" s="67">
        <v>3</v>
      </c>
      <c r="BN6" s="67">
        <v>5</v>
      </c>
      <c r="BO6" s="67">
        <v>3</v>
      </c>
      <c r="BP6" s="67">
        <v>30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168</v>
      </c>
      <c r="BW6" s="67">
        <v>10</v>
      </c>
      <c r="BX6" s="67">
        <v>14</v>
      </c>
      <c r="BY6" s="67">
        <v>20</v>
      </c>
      <c r="BZ6" s="67">
        <v>0</v>
      </c>
      <c r="CA6" s="67">
        <v>0</v>
      </c>
      <c r="CB6" s="67">
        <v>0</v>
      </c>
      <c r="CC6" s="67">
        <v>0</v>
      </c>
      <c r="CD6" s="67">
        <v>17</v>
      </c>
      <c r="CE6" s="67">
        <v>3</v>
      </c>
      <c r="CF6" s="67">
        <v>20</v>
      </c>
      <c r="CG6" s="67">
        <v>89</v>
      </c>
      <c r="CH6" s="67">
        <v>5</v>
      </c>
      <c r="CI6" s="67">
        <v>751</v>
      </c>
      <c r="CJ6" s="67">
        <v>15</v>
      </c>
      <c r="CK6" s="67">
        <v>8</v>
      </c>
      <c r="CL6" s="67">
        <v>26</v>
      </c>
      <c r="CM6" s="67">
        <v>8</v>
      </c>
      <c r="CN6" s="67">
        <v>7</v>
      </c>
      <c r="CO6" s="67">
        <v>26</v>
      </c>
      <c r="CP6" s="67">
        <v>37</v>
      </c>
      <c r="CQ6" s="67">
        <v>20</v>
      </c>
      <c r="CR6" s="67">
        <v>166</v>
      </c>
      <c r="CS6" s="67">
        <v>50</v>
      </c>
      <c r="CT6" s="67">
        <v>6</v>
      </c>
      <c r="CU6" s="67">
        <v>0</v>
      </c>
      <c r="CV6" s="67">
        <v>30</v>
      </c>
      <c r="CW6" s="67">
        <v>50</v>
      </c>
      <c r="CX6" s="67">
        <v>0</v>
      </c>
      <c r="CY6" s="67">
        <v>4</v>
      </c>
      <c r="CZ6" s="67">
        <v>14</v>
      </c>
      <c r="DA6" s="67">
        <v>176</v>
      </c>
      <c r="DB6" s="67">
        <v>10</v>
      </c>
      <c r="DC6" s="67">
        <v>0</v>
      </c>
      <c r="DD6" s="67">
        <v>0</v>
      </c>
      <c r="DE6" s="67">
        <v>81</v>
      </c>
      <c r="DF6" s="67">
        <v>5</v>
      </c>
      <c r="DG6" s="67">
        <v>3</v>
      </c>
      <c r="DH6" s="67">
        <v>0</v>
      </c>
      <c r="DI6" s="67">
        <v>0</v>
      </c>
      <c r="DJ6" s="67">
        <v>382</v>
      </c>
      <c r="DK6" s="67">
        <v>19</v>
      </c>
      <c r="DL6" s="67">
        <v>0</v>
      </c>
      <c r="DM6" s="67">
        <v>0</v>
      </c>
      <c r="DN6" s="67">
        <v>12</v>
      </c>
      <c r="DO6" s="67">
        <v>75</v>
      </c>
      <c r="DP6" s="67">
        <v>12</v>
      </c>
      <c r="DQ6" s="67">
        <v>20</v>
      </c>
      <c r="DR6" s="67">
        <v>29</v>
      </c>
      <c r="DS6" s="67">
        <v>3</v>
      </c>
      <c r="DT6" s="67">
        <v>31</v>
      </c>
      <c r="DU6" s="67">
        <v>3</v>
      </c>
      <c r="DV6" s="67">
        <v>31</v>
      </c>
      <c r="DW6" s="67">
        <v>0</v>
      </c>
      <c r="DX6" s="67">
        <v>3</v>
      </c>
      <c r="DY6" s="67">
        <v>0</v>
      </c>
      <c r="DZ6" s="67">
        <v>53</v>
      </c>
      <c r="EA6" s="67">
        <v>9</v>
      </c>
      <c r="EB6" s="67">
        <v>18</v>
      </c>
      <c r="EC6" s="67">
        <v>16</v>
      </c>
      <c r="ED6" s="67">
        <v>18</v>
      </c>
      <c r="EE6" s="67">
        <v>14</v>
      </c>
      <c r="EF6" s="67">
        <v>361</v>
      </c>
      <c r="EG6" s="67">
        <v>6</v>
      </c>
      <c r="EH6" s="67">
        <v>0</v>
      </c>
      <c r="EI6" s="67">
        <v>8</v>
      </c>
      <c r="EJ6" s="67">
        <v>58</v>
      </c>
      <c r="EK6" s="67">
        <v>52</v>
      </c>
      <c r="EL6" s="67">
        <v>8</v>
      </c>
      <c r="EM6" s="67">
        <v>46</v>
      </c>
    </row>
    <row r="7" spans="1:143" x14ac:dyDescent="0.25">
      <c r="A7" s="56">
        <v>4</v>
      </c>
      <c r="B7" s="66" t="s">
        <v>270</v>
      </c>
      <c r="C7" s="67">
        <v>0</v>
      </c>
      <c r="D7" s="67">
        <v>15</v>
      </c>
      <c r="E7" s="67">
        <v>0</v>
      </c>
      <c r="F7" s="67">
        <v>0</v>
      </c>
      <c r="G7" s="67">
        <v>0</v>
      </c>
      <c r="H7" s="67">
        <v>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v>0</v>
      </c>
      <c r="CS7" s="67">
        <v>0</v>
      </c>
      <c r="CT7" s="67">
        <v>0</v>
      </c>
      <c r="CU7" s="67"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v>0</v>
      </c>
      <c r="DB7" s="67">
        <v>0</v>
      </c>
      <c r="DC7" s="67">
        <v>0</v>
      </c>
      <c r="DD7" s="67">
        <v>0</v>
      </c>
      <c r="DE7" s="67">
        <v>0</v>
      </c>
      <c r="DF7" s="67">
        <v>0</v>
      </c>
      <c r="DG7" s="67">
        <v>0</v>
      </c>
      <c r="DH7" s="67">
        <v>0</v>
      </c>
      <c r="DI7" s="67">
        <v>0</v>
      </c>
      <c r="DJ7" s="67">
        <v>0</v>
      </c>
      <c r="DK7" s="67">
        <v>0</v>
      </c>
      <c r="DL7" s="67">
        <v>0</v>
      </c>
      <c r="DM7" s="67">
        <v>0</v>
      </c>
      <c r="DN7" s="67">
        <v>0</v>
      </c>
      <c r="DO7" s="67">
        <v>0</v>
      </c>
      <c r="DP7" s="67">
        <v>0</v>
      </c>
      <c r="DQ7" s="67">
        <v>0</v>
      </c>
      <c r="DR7" s="67">
        <v>0</v>
      </c>
      <c r="DS7" s="67">
        <v>0</v>
      </c>
      <c r="DT7" s="67">
        <v>0</v>
      </c>
      <c r="DU7" s="67">
        <v>0</v>
      </c>
      <c r="DV7" s="67">
        <v>0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</v>
      </c>
      <c r="EI7" s="67">
        <v>0</v>
      </c>
      <c r="EJ7" s="67">
        <v>0</v>
      </c>
      <c r="EK7" s="67">
        <v>0</v>
      </c>
      <c r="EL7" s="67">
        <v>0</v>
      </c>
      <c r="EM7" s="67">
        <v>0</v>
      </c>
    </row>
    <row r="8" spans="1:143" x14ac:dyDescent="0.25">
      <c r="A8" s="56">
        <v>5</v>
      </c>
      <c r="B8" s="66" t="s">
        <v>328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135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4</v>
      </c>
      <c r="V8" s="67">
        <v>0</v>
      </c>
      <c r="W8" s="67">
        <v>0</v>
      </c>
      <c r="X8" s="67">
        <v>12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8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74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11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13</v>
      </c>
      <c r="DW8" s="67">
        <v>5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129</v>
      </c>
      <c r="EK8" s="67">
        <v>0</v>
      </c>
      <c r="EL8" s="67">
        <v>0</v>
      </c>
      <c r="EM8" s="67">
        <v>0</v>
      </c>
    </row>
    <row r="9" spans="1:143" x14ac:dyDescent="0.25">
      <c r="A9" s="56">
        <v>6</v>
      </c>
      <c r="B9" s="66" t="s">
        <v>267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381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3</v>
      </c>
      <c r="AV9" s="67">
        <v>0</v>
      </c>
      <c r="AW9" s="67">
        <v>0</v>
      </c>
      <c r="AX9" s="67">
        <v>0</v>
      </c>
      <c r="AY9" s="67">
        <v>0</v>
      </c>
      <c r="AZ9" s="67">
        <v>17</v>
      </c>
      <c r="BA9" s="67">
        <v>775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6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23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26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233</v>
      </c>
      <c r="DT9" s="67">
        <v>0</v>
      </c>
      <c r="DU9" s="67">
        <v>0</v>
      </c>
      <c r="DV9" s="67">
        <v>6</v>
      </c>
      <c r="DW9" s="67">
        <v>0</v>
      </c>
      <c r="DX9" s="67">
        <v>0</v>
      </c>
      <c r="DY9" s="67">
        <v>0</v>
      </c>
      <c r="DZ9" s="67">
        <v>5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</row>
    <row r="10" spans="1:143" x14ac:dyDescent="0.25">
      <c r="A10" s="56">
        <v>7</v>
      </c>
      <c r="B10" s="66" t="s">
        <v>240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374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5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8</v>
      </c>
      <c r="CQ10" s="67">
        <v>0</v>
      </c>
      <c r="CR10" s="67">
        <v>0</v>
      </c>
      <c r="CS10" s="67">
        <v>0</v>
      </c>
      <c r="CT10" s="67">
        <v>0</v>
      </c>
      <c r="CU10" s="67"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v>0</v>
      </c>
      <c r="DB10" s="67">
        <v>0</v>
      </c>
      <c r="DC10" s="67">
        <v>0</v>
      </c>
      <c r="DD10" s="67">
        <v>0</v>
      </c>
      <c r="DE10" s="67">
        <v>0</v>
      </c>
      <c r="DF10" s="67">
        <v>0</v>
      </c>
      <c r="DG10" s="67">
        <v>0</v>
      </c>
      <c r="DH10" s="67">
        <v>0</v>
      </c>
      <c r="DI10" s="67">
        <v>0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0</v>
      </c>
      <c r="DP10" s="67">
        <v>0</v>
      </c>
      <c r="DQ10" s="67">
        <v>0</v>
      </c>
      <c r="DR10" s="67">
        <v>0</v>
      </c>
      <c r="DS10" s="67">
        <v>0</v>
      </c>
      <c r="DT10" s="67">
        <v>0</v>
      </c>
      <c r="DU10" s="67">
        <v>0</v>
      </c>
      <c r="DV10" s="67">
        <v>0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</v>
      </c>
      <c r="EI10" s="67">
        <v>0</v>
      </c>
      <c r="EJ10" s="67">
        <v>0</v>
      </c>
      <c r="EK10" s="67">
        <v>0</v>
      </c>
      <c r="EL10" s="67">
        <v>0</v>
      </c>
      <c r="EM10" s="67">
        <v>0</v>
      </c>
    </row>
    <row r="11" spans="1:143" x14ac:dyDescent="0.25">
      <c r="A11" s="56">
        <v>8</v>
      </c>
      <c r="B11" s="66" t="s">
        <v>239</v>
      </c>
      <c r="C11" s="67">
        <v>18</v>
      </c>
      <c r="D11" s="67">
        <v>11</v>
      </c>
      <c r="E11" s="67">
        <v>8</v>
      </c>
      <c r="F11" s="67">
        <v>185</v>
      </c>
      <c r="G11" s="67">
        <v>9</v>
      </c>
      <c r="H11" s="67">
        <v>1997159</v>
      </c>
      <c r="I11" s="67">
        <v>300</v>
      </c>
      <c r="J11" s="67">
        <v>115</v>
      </c>
      <c r="K11" s="67">
        <v>74</v>
      </c>
      <c r="L11" s="67">
        <v>4</v>
      </c>
      <c r="M11" s="67">
        <v>146</v>
      </c>
      <c r="N11" s="67">
        <v>0</v>
      </c>
      <c r="O11" s="67">
        <v>4</v>
      </c>
      <c r="P11" s="67">
        <v>97</v>
      </c>
      <c r="Q11" s="67">
        <v>267</v>
      </c>
      <c r="R11" s="67">
        <v>216</v>
      </c>
      <c r="S11" s="67">
        <v>25</v>
      </c>
      <c r="T11" s="67">
        <v>131</v>
      </c>
      <c r="U11" s="67">
        <v>179</v>
      </c>
      <c r="V11" s="67">
        <v>3312</v>
      </c>
      <c r="W11" s="67">
        <v>223</v>
      </c>
      <c r="X11" s="67">
        <v>8847</v>
      </c>
      <c r="Y11" s="67">
        <v>141</v>
      </c>
      <c r="Z11" s="67">
        <v>84</v>
      </c>
      <c r="AA11" s="67">
        <v>69</v>
      </c>
      <c r="AB11" s="67">
        <v>174</v>
      </c>
      <c r="AC11" s="67">
        <v>66</v>
      </c>
      <c r="AD11" s="67">
        <v>258</v>
      </c>
      <c r="AE11" s="67">
        <v>78</v>
      </c>
      <c r="AF11" s="67">
        <v>621</v>
      </c>
      <c r="AG11" s="67">
        <v>64</v>
      </c>
      <c r="AH11" s="67">
        <v>30</v>
      </c>
      <c r="AI11" s="67">
        <v>573</v>
      </c>
      <c r="AJ11" s="67">
        <v>39</v>
      </c>
      <c r="AK11" s="67">
        <v>277422</v>
      </c>
      <c r="AL11" s="67">
        <v>16</v>
      </c>
      <c r="AM11" s="67">
        <v>33</v>
      </c>
      <c r="AN11" s="67">
        <v>194</v>
      </c>
      <c r="AO11" s="67">
        <v>1682</v>
      </c>
      <c r="AP11" s="67">
        <v>176</v>
      </c>
      <c r="AQ11" s="67">
        <v>316</v>
      </c>
      <c r="AR11" s="67">
        <v>43</v>
      </c>
      <c r="AS11" s="67">
        <v>4587</v>
      </c>
      <c r="AT11" s="67">
        <v>187</v>
      </c>
      <c r="AU11" s="67">
        <v>158</v>
      </c>
      <c r="AV11" s="67">
        <v>4409</v>
      </c>
      <c r="AW11" s="67">
        <v>204</v>
      </c>
      <c r="AX11" s="67">
        <v>7505</v>
      </c>
      <c r="AY11" s="67">
        <v>1916</v>
      </c>
      <c r="AZ11" s="67">
        <v>1294</v>
      </c>
      <c r="BA11" s="67">
        <v>229</v>
      </c>
      <c r="BB11" s="67">
        <v>1827</v>
      </c>
      <c r="BC11" s="67">
        <v>43</v>
      </c>
      <c r="BD11" s="67">
        <v>408</v>
      </c>
      <c r="BE11" s="67">
        <v>176</v>
      </c>
      <c r="BF11" s="67">
        <v>596</v>
      </c>
      <c r="BG11" s="67">
        <v>290</v>
      </c>
      <c r="BH11" s="67">
        <v>51</v>
      </c>
      <c r="BI11" s="67">
        <v>8</v>
      </c>
      <c r="BJ11" s="67">
        <v>2840</v>
      </c>
      <c r="BK11" s="67">
        <v>2228</v>
      </c>
      <c r="BL11" s="67">
        <v>3</v>
      </c>
      <c r="BM11" s="67">
        <v>86</v>
      </c>
      <c r="BN11" s="67">
        <v>38</v>
      </c>
      <c r="BO11" s="67">
        <v>75</v>
      </c>
      <c r="BP11" s="67">
        <v>176</v>
      </c>
      <c r="BQ11" s="67">
        <v>91</v>
      </c>
      <c r="BR11" s="67">
        <v>51</v>
      </c>
      <c r="BS11" s="67">
        <v>18</v>
      </c>
      <c r="BT11" s="67">
        <v>65</v>
      </c>
      <c r="BU11" s="67">
        <v>138</v>
      </c>
      <c r="BV11" s="67">
        <v>6391</v>
      </c>
      <c r="BW11" s="67">
        <v>313</v>
      </c>
      <c r="BX11" s="67">
        <v>450</v>
      </c>
      <c r="BY11" s="67">
        <v>35</v>
      </c>
      <c r="BZ11" s="67">
        <v>5</v>
      </c>
      <c r="CA11" s="67">
        <v>18</v>
      </c>
      <c r="CB11" s="67">
        <v>0</v>
      </c>
      <c r="CC11" s="67">
        <v>19</v>
      </c>
      <c r="CD11" s="67">
        <v>968</v>
      </c>
      <c r="CE11" s="67">
        <v>143</v>
      </c>
      <c r="CF11" s="67">
        <v>135</v>
      </c>
      <c r="CG11" s="67">
        <v>2197</v>
      </c>
      <c r="CH11" s="67">
        <v>23</v>
      </c>
      <c r="CI11" s="67">
        <v>49872</v>
      </c>
      <c r="CJ11" s="67">
        <v>1163</v>
      </c>
      <c r="CK11" s="67">
        <v>82</v>
      </c>
      <c r="CL11" s="67">
        <v>3196</v>
      </c>
      <c r="CM11" s="67">
        <v>201</v>
      </c>
      <c r="CN11" s="67">
        <v>41</v>
      </c>
      <c r="CO11" s="67">
        <v>327</v>
      </c>
      <c r="CP11" s="67">
        <v>2815</v>
      </c>
      <c r="CQ11" s="67">
        <v>104</v>
      </c>
      <c r="CR11" s="67">
        <v>1930</v>
      </c>
      <c r="CS11" s="67">
        <v>155</v>
      </c>
      <c r="CT11" s="67">
        <v>36</v>
      </c>
      <c r="CU11" s="67">
        <v>45</v>
      </c>
      <c r="CV11" s="67">
        <v>86</v>
      </c>
      <c r="CW11" s="67">
        <v>106</v>
      </c>
      <c r="CX11" s="67">
        <v>35</v>
      </c>
      <c r="CY11" s="67">
        <v>371</v>
      </c>
      <c r="CZ11" s="67">
        <v>119</v>
      </c>
      <c r="DA11" s="67">
        <v>7715</v>
      </c>
      <c r="DB11" s="67">
        <v>64</v>
      </c>
      <c r="DC11" s="67">
        <v>76</v>
      </c>
      <c r="DD11" s="67">
        <v>156</v>
      </c>
      <c r="DE11" s="67">
        <v>3423</v>
      </c>
      <c r="DF11" s="67">
        <v>39</v>
      </c>
      <c r="DG11" s="67">
        <v>23</v>
      </c>
      <c r="DH11" s="67">
        <v>511</v>
      </c>
      <c r="DI11" s="67">
        <v>6</v>
      </c>
      <c r="DJ11" s="67">
        <v>20566</v>
      </c>
      <c r="DK11" s="67">
        <v>111</v>
      </c>
      <c r="DL11" s="67">
        <v>2431</v>
      </c>
      <c r="DM11" s="67">
        <v>0</v>
      </c>
      <c r="DN11" s="67">
        <v>116</v>
      </c>
      <c r="DO11" s="67">
        <v>4751</v>
      </c>
      <c r="DP11" s="67">
        <v>1340</v>
      </c>
      <c r="DQ11" s="67">
        <v>418</v>
      </c>
      <c r="DR11" s="67">
        <v>514</v>
      </c>
      <c r="DS11" s="67">
        <v>81</v>
      </c>
      <c r="DT11" s="67">
        <v>634</v>
      </c>
      <c r="DU11" s="67">
        <v>371</v>
      </c>
      <c r="DV11" s="67">
        <v>1001</v>
      </c>
      <c r="DW11" s="67">
        <v>57</v>
      </c>
      <c r="DX11" s="67">
        <v>281</v>
      </c>
      <c r="DY11" s="67">
        <v>161</v>
      </c>
      <c r="DZ11" s="67">
        <v>82</v>
      </c>
      <c r="EA11" s="67">
        <v>669</v>
      </c>
      <c r="EB11" s="67">
        <v>92</v>
      </c>
      <c r="EC11" s="67">
        <v>401</v>
      </c>
      <c r="ED11" s="67">
        <v>868</v>
      </c>
      <c r="EE11" s="67">
        <v>58</v>
      </c>
      <c r="EF11" s="67">
        <v>4379</v>
      </c>
      <c r="EG11" s="67">
        <v>12</v>
      </c>
      <c r="EH11" s="67">
        <v>266</v>
      </c>
      <c r="EI11" s="67">
        <v>55</v>
      </c>
      <c r="EJ11" s="67">
        <v>925</v>
      </c>
      <c r="EK11" s="67">
        <v>6972</v>
      </c>
      <c r="EL11" s="67">
        <v>901</v>
      </c>
      <c r="EM11" s="67">
        <v>5420</v>
      </c>
    </row>
    <row r="12" spans="1:143" x14ac:dyDescent="0.25">
      <c r="A12" s="56">
        <v>9</v>
      </c>
      <c r="B12" s="66" t="s">
        <v>491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37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0</v>
      </c>
      <c r="BO12" s="67">
        <v>0</v>
      </c>
      <c r="BP12" s="67">
        <v>7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v>0</v>
      </c>
      <c r="CS12" s="67">
        <v>0</v>
      </c>
      <c r="CT12" s="67">
        <v>0</v>
      </c>
      <c r="CU12" s="67"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v>0</v>
      </c>
      <c r="DB12" s="67">
        <v>0</v>
      </c>
      <c r="DC12" s="67">
        <v>0</v>
      </c>
      <c r="DD12" s="67">
        <v>0</v>
      </c>
      <c r="DE12" s="67">
        <v>0</v>
      </c>
      <c r="DF12" s="67">
        <v>0</v>
      </c>
      <c r="DG12" s="67">
        <v>0</v>
      </c>
      <c r="DH12" s="67">
        <v>0</v>
      </c>
      <c r="DI12" s="67">
        <v>0</v>
      </c>
      <c r="DJ12" s="67">
        <v>0</v>
      </c>
      <c r="DK12" s="67">
        <v>0</v>
      </c>
      <c r="DL12" s="67">
        <v>0</v>
      </c>
      <c r="DM12" s="67">
        <v>0</v>
      </c>
      <c r="DN12" s="67">
        <v>0</v>
      </c>
      <c r="DO12" s="67">
        <v>0</v>
      </c>
      <c r="DP12" s="67">
        <v>0</v>
      </c>
      <c r="DQ12" s="67">
        <v>0</v>
      </c>
      <c r="DR12" s="67">
        <v>0</v>
      </c>
      <c r="DS12" s="67">
        <v>0</v>
      </c>
      <c r="DT12" s="67">
        <v>0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</v>
      </c>
      <c r="EI12" s="67">
        <v>0</v>
      </c>
      <c r="EJ12" s="67">
        <v>0</v>
      </c>
      <c r="EK12" s="67">
        <v>0</v>
      </c>
      <c r="EL12" s="67">
        <v>0</v>
      </c>
      <c r="EM12" s="67">
        <v>15</v>
      </c>
    </row>
    <row r="13" spans="1:143" x14ac:dyDescent="0.25">
      <c r="A13" s="56">
        <v>10</v>
      </c>
      <c r="B13" s="66" t="s">
        <v>339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771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7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47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5</v>
      </c>
      <c r="AR13" s="67">
        <v>0</v>
      </c>
      <c r="AS13" s="67">
        <v>5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6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4</v>
      </c>
      <c r="BG13" s="67">
        <v>0</v>
      </c>
      <c r="BH13" s="67">
        <v>0</v>
      </c>
      <c r="BI13" s="67"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v>99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4</v>
      </c>
      <c r="BW13" s="67">
        <v>0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7">
        <v>0</v>
      </c>
      <c r="CD13" s="67">
        <v>36</v>
      </c>
      <c r="CE13" s="67">
        <v>0</v>
      </c>
      <c r="CF13" s="67">
        <v>0</v>
      </c>
      <c r="CG13" s="67">
        <v>5</v>
      </c>
      <c r="CH13" s="67">
        <v>0</v>
      </c>
      <c r="CI13" s="67">
        <v>24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6</v>
      </c>
      <c r="CQ13" s="67">
        <v>0</v>
      </c>
      <c r="CR13" s="67">
        <v>6</v>
      </c>
      <c r="CS13" s="67">
        <v>3</v>
      </c>
      <c r="CT13" s="67">
        <v>0</v>
      </c>
      <c r="CU13" s="67"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v>0</v>
      </c>
      <c r="DB13" s="67">
        <v>0</v>
      </c>
      <c r="DC13" s="67">
        <v>0</v>
      </c>
      <c r="DD13" s="67">
        <v>0</v>
      </c>
      <c r="DE13" s="67">
        <v>0</v>
      </c>
      <c r="DF13" s="67">
        <v>0</v>
      </c>
      <c r="DG13" s="67">
        <v>0</v>
      </c>
      <c r="DH13" s="67">
        <v>0</v>
      </c>
      <c r="DI13" s="67">
        <v>0</v>
      </c>
      <c r="DJ13" s="67">
        <v>5</v>
      </c>
      <c r="DK13" s="67">
        <v>0</v>
      </c>
      <c r="DL13" s="67">
        <v>0</v>
      </c>
      <c r="DM13" s="67">
        <v>0</v>
      </c>
      <c r="DN13" s="67">
        <v>0</v>
      </c>
      <c r="DO13" s="67">
        <v>0</v>
      </c>
      <c r="DP13" s="67">
        <v>0</v>
      </c>
      <c r="DQ13" s="67">
        <v>0</v>
      </c>
      <c r="DR13" s="67">
        <v>3</v>
      </c>
      <c r="DS13" s="67">
        <v>0</v>
      </c>
      <c r="DT13" s="67">
        <v>0</v>
      </c>
      <c r="DU13" s="67">
        <v>0</v>
      </c>
      <c r="DV13" s="67">
        <v>87</v>
      </c>
      <c r="DW13" s="67">
        <v>4</v>
      </c>
      <c r="DX13" s="67">
        <v>0</v>
      </c>
      <c r="DY13" s="67">
        <v>0</v>
      </c>
      <c r="DZ13" s="67">
        <v>0</v>
      </c>
      <c r="EA13" s="67">
        <v>0</v>
      </c>
      <c r="EB13" s="67">
        <v>0</v>
      </c>
      <c r="EC13" s="67">
        <v>0</v>
      </c>
      <c r="ED13" s="67">
        <v>0</v>
      </c>
      <c r="EE13" s="67">
        <v>0</v>
      </c>
      <c r="EF13" s="67">
        <v>13</v>
      </c>
      <c r="EG13" s="67">
        <v>0</v>
      </c>
      <c r="EH13" s="67">
        <v>0</v>
      </c>
      <c r="EI13" s="67">
        <v>0</v>
      </c>
      <c r="EJ13" s="67">
        <v>0</v>
      </c>
      <c r="EK13" s="67">
        <v>4</v>
      </c>
      <c r="EL13" s="67">
        <v>0</v>
      </c>
      <c r="EM13" s="67">
        <v>0</v>
      </c>
    </row>
    <row r="14" spans="1:143" x14ac:dyDescent="0.25">
      <c r="A14" s="56">
        <v>11</v>
      </c>
      <c r="B14" s="66" t="s">
        <v>271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8513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3</v>
      </c>
      <c r="P14" s="67">
        <v>0</v>
      </c>
      <c r="Q14" s="67">
        <v>10</v>
      </c>
      <c r="R14" s="67">
        <v>0</v>
      </c>
      <c r="S14" s="67">
        <v>3</v>
      </c>
      <c r="T14" s="67">
        <v>0</v>
      </c>
      <c r="U14" s="67">
        <v>0</v>
      </c>
      <c r="V14" s="67">
        <v>4</v>
      </c>
      <c r="W14" s="67">
        <v>0</v>
      </c>
      <c r="X14" s="67">
        <v>9</v>
      </c>
      <c r="Y14" s="67">
        <v>9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76</v>
      </c>
      <c r="AJ14" s="67">
        <v>4</v>
      </c>
      <c r="AK14" s="67">
        <v>14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5</v>
      </c>
      <c r="AR14" s="67">
        <v>211</v>
      </c>
      <c r="AS14" s="67">
        <v>8</v>
      </c>
      <c r="AT14" s="67">
        <v>10</v>
      </c>
      <c r="AU14" s="67">
        <v>3</v>
      </c>
      <c r="AV14" s="67">
        <v>4</v>
      </c>
      <c r="AW14" s="67">
        <v>0</v>
      </c>
      <c r="AX14" s="67">
        <v>0</v>
      </c>
      <c r="AY14" s="67">
        <v>3</v>
      </c>
      <c r="AZ14" s="67">
        <v>4</v>
      </c>
      <c r="BA14" s="67">
        <v>28</v>
      </c>
      <c r="BB14" s="67">
        <v>0</v>
      </c>
      <c r="BC14" s="67">
        <v>42</v>
      </c>
      <c r="BD14" s="67">
        <v>5</v>
      </c>
      <c r="BE14" s="67">
        <v>0</v>
      </c>
      <c r="BF14" s="67">
        <v>3</v>
      </c>
      <c r="BG14" s="67">
        <v>0</v>
      </c>
      <c r="BH14" s="67">
        <v>170</v>
      </c>
      <c r="BI14" s="67">
        <v>0</v>
      </c>
      <c r="BJ14" s="67">
        <v>0</v>
      </c>
      <c r="BK14" s="67">
        <v>0</v>
      </c>
      <c r="BL14" s="67">
        <v>0</v>
      </c>
      <c r="BM14" s="67">
        <v>26</v>
      </c>
      <c r="BN14" s="67">
        <v>0</v>
      </c>
      <c r="BO14" s="67">
        <v>0</v>
      </c>
      <c r="BP14" s="67">
        <v>3227</v>
      </c>
      <c r="BQ14" s="67">
        <v>7</v>
      </c>
      <c r="BR14" s="67">
        <v>0</v>
      </c>
      <c r="BS14" s="67">
        <v>0</v>
      </c>
      <c r="BT14" s="67">
        <v>0</v>
      </c>
      <c r="BU14" s="67">
        <v>0</v>
      </c>
      <c r="BV14" s="67">
        <v>4</v>
      </c>
      <c r="BW14" s="67">
        <v>0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10</v>
      </c>
      <c r="CJ14" s="67">
        <v>0</v>
      </c>
      <c r="CK14" s="67">
        <v>5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v>7</v>
      </c>
      <c r="CS14" s="67">
        <v>0</v>
      </c>
      <c r="CT14" s="67">
        <v>0</v>
      </c>
      <c r="CU14" s="67">
        <v>0</v>
      </c>
      <c r="CV14" s="67">
        <v>0</v>
      </c>
      <c r="CW14" s="67">
        <v>6</v>
      </c>
      <c r="CX14" s="67">
        <v>0</v>
      </c>
      <c r="CY14" s="67">
        <v>0</v>
      </c>
      <c r="CZ14" s="67">
        <v>11</v>
      </c>
      <c r="DA14" s="67">
        <v>0</v>
      </c>
      <c r="DB14" s="67">
        <v>0</v>
      </c>
      <c r="DC14" s="67">
        <v>0</v>
      </c>
      <c r="DD14" s="67">
        <v>6</v>
      </c>
      <c r="DE14" s="67">
        <v>5</v>
      </c>
      <c r="DF14" s="67">
        <v>0</v>
      </c>
      <c r="DG14" s="67">
        <v>0</v>
      </c>
      <c r="DH14" s="67">
        <v>0</v>
      </c>
      <c r="DI14" s="67">
        <v>0</v>
      </c>
      <c r="DJ14" s="67">
        <v>4</v>
      </c>
      <c r="DK14" s="67">
        <v>5</v>
      </c>
      <c r="DL14" s="67">
        <v>0</v>
      </c>
      <c r="DM14" s="67">
        <v>0</v>
      </c>
      <c r="DN14" s="67">
        <v>0</v>
      </c>
      <c r="DO14" s="67">
        <v>0</v>
      </c>
      <c r="DP14" s="67">
        <v>4</v>
      </c>
      <c r="DQ14" s="67">
        <v>0</v>
      </c>
      <c r="DR14" s="67">
        <v>0</v>
      </c>
      <c r="DS14" s="67">
        <v>1676</v>
      </c>
      <c r="DT14" s="67">
        <v>0</v>
      </c>
      <c r="DU14" s="67">
        <v>0</v>
      </c>
      <c r="DV14" s="67">
        <v>3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25</v>
      </c>
      <c r="ED14" s="67">
        <v>3</v>
      </c>
      <c r="EE14" s="67">
        <v>0</v>
      </c>
      <c r="EF14" s="67">
        <v>23</v>
      </c>
      <c r="EG14" s="67">
        <v>0</v>
      </c>
      <c r="EH14" s="67">
        <v>0</v>
      </c>
      <c r="EI14" s="67">
        <v>4</v>
      </c>
      <c r="EJ14" s="67">
        <v>0</v>
      </c>
      <c r="EK14" s="67">
        <v>0</v>
      </c>
      <c r="EL14" s="67">
        <v>0</v>
      </c>
      <c r="EM14" s="67">
        <v>0</v>
      </c>
    </row>
    <row r="15" spans="1:143" x14ac:dyDescent="0.25">
      <c r="A15" s="56">
        <v>12</v>
      </c>
      <c r="B15" s="66" t="s">
        <v>287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279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4</v>
      </c>
      <c r="AA15" s="67">
        <v>0</v>
      </c>
      <c r="AB15" s="67">
        <v>10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5</v>
      </c>
      <c r="AL15" s="67">
        <v>0</v>
      </c>
      <c r="AM15" s="67">
        <v>0</v>
      </c>
      <c r="AN15" s="67">
        <v>0</v>
      </c>
      <c r="AO15" s="67">
        <v>12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4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5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7">
        <v>0</v>
      </c>
      <c r="CD15" s="67">
        <v>3</v>
      </c>
      <c r="CE15" s="67">
        <v>0</v>
      </c>
      <c r="CF15" s="67">
        <v>0</v>
      </c>
      <c r="CG15" s="67">
        <v>0</v>
      </c>
      <c r="CH15" s="67">
        <v>0</v>
      </c>
      <c r="CI15" s="67">
        <v>20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6</v>
      </c>
      <c r="CQ15" s="67">
        <v>0</v>
      </c>
      <c r="CR15" s="67">
        <v>46</v>
      </c>
      <c r="CS15" s="67">
        <v>0</v>
      </c>
      <c r="CT15" s="67">
        <v>0</v>
      </c>
      <c r="CU15" s="67">
        <v>0</v>
      </c>
      <c r="CV15" s="67">
        <v>0</v>
      </c>
      <c r="CW15" s="67">
        <v>0</v>
      </c>
      <c r="CX15" s="67">
        <v>0</v>
      </c>
      <c r="CY15" s="67">
        <v>6</v>
      </c>
      <c r="CZ15" s="67">
        <v>0</v>
      </c>
      <c r="DA15" s="67">
        <v>0</v>
      </c>
      <c r="DB15" s="67">
        <v>0</v>
      </c>
      <c r="DC15" s="67">
        <v>0</v>
      </c>
      <c r="DD15" s="67">
        <v>0</v>
      </c>
      <c r="DE15" s="67">
        <v>8</v>
      </c>
      <c r="DF15" s="67">
        <v>0</v>
      </c>
      <c r="DG15" s="67">
        <v>0</v>
      </c>
      <c r="DH15" s="67">
        <v>0</v>
      </c>
      <c r="DI15" s="67">
        <v>0</v>
      </c>
      <c r="DJ15" s="67">
        <v>7</v>
      </c>
      <c r="DK15" s="67">
        <v>3</v>
      </c>
      <c r="DL15" s="67">
        <v>0</v>
      </c>
      <c r="DM15" s="67">
        <v>0</v>
      </c>
      <c r="DN15" s="67">
        <v>0</v>
      </c>
      <c r="DO15" s="67">
        <v>0</v>
      </c>
      <c r="DP15" s="67">
        <v>0</v>
      </c>
      <c r="DQ15" s="67">
        <v>0</v>
      </c>
      <c r="DR15" s="67">
        <v>0</v>
      </c>
      <c r="DS15" s="67">
        <v>0</v>
      </c>
      <c r="DT15" s="67">
        <v>0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3</v>
      </c>
      <c r="EF15" s="67">
        <v>3</v>
      </c>
      <c r="EG15" s="67">
        <v>0</v>
      </c>
      <c r="EH15" s="67">
        <v>0</v>
      </c>
      <c r="EI15" s="67">
        <v>0</v>
      </c>
      <c r="EJ15" s="67">
        <v>0</v>
      </c>
      <c r="EK15" s="67">
        <v>0</v>
      </c>
      <c r="EL15" s="67">
        <v>4</v>
      </c>
      <c r="EM15" s="67">
        <v>0</v>
      </c>
    </row>
    <row r="16" spans="1:143" x14ac:dyDescent="0.25">
      <c r="A16" s="56">
        <v>13</v>
      </c>
      <c r="B16" s="66" t="s">
        <v>314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2648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8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9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7</v>
      </c>
      <c r="CH16" s="67">
        <v>0</v>
      </c>
      <c r="CI16" s="67">
        <v>13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v>7</v>
      </c>
      <c r="CS16" s="67">
        <v>0</v>
      </c>
      <c r="CT16" s="67">
        <v>0</v>
      </c>
      <c r="CU16" s="67"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v>0</v>
      </c>
      <c r="DB16" s="67">
        <v>0</v>
      </c>
      <c r="DC16" s="67">
        <v>0</v>
      </c>
      <c r="DD16" s="67">
        <v>0</v>
      </c>
      <c r="DE16" s="67">
        <v>0</v>
      </c>
      <c r="DF16" s="67">
        <v>0</v>
      </c>
      <c r="DG16" s="67">
        <v>0</v>
      </c>
      <c r="DH16" s="67">
        <v>0</v>
      </c>
      <c r="DI16" s="67">
        <v>0</v>
      </c>
      <c r="DJ16" s="67">
        <v>9</v>
      </c>
      <c r="DK16" s="67">
        <v>0</v>
      </c>
      <c r="DL16" s="67">
        <v>0</v>
      </c>
      <c r="DM16" s="67">
        <v>0</v>
      </c>
      <c r="DN16" s="67">
        <v>0</v>
      </c>
      <c r="DO16" s="67">
        <v>0</v>
      </c>
      <c r="DP16" s="67">
        <v>0</v>
      </c>
      <c r="DQ16" s="67">
        <v>0</v>
      </c>
      <c r="DR16" s="67">
        <v>3</v>
      </c>
      <c r="DS16" s="67">
        <v>0</v>
      </c>
      <c r="DT16" s="67">
        <v>0</v>
      </c>
      <c r="DU16" s="67">
        <v>0</v>
      </c>
      <c r="DV16" s="67">
        <v>0</v>
      </c>
      <c r="DW16" s="67">
        <v>0</v>
      </c>
      <c r="DX16" s="67">
        <v>0</v>
      </c>
      <c r="DY16" s="67">
        <v>0</v>
      </c>
      <c r="DZ16" s="67">
        <v>0</v>
      </c>
      <c r="EA16" s="67">
        <v>0</v>
      </c>
      <c r="EB16" s="67">
        <v>0</v>
      </c>
      <c r="EC16" s="67">
        <v>0</v>
      </c>
      <c r="ED16" s="67">
        <v>0</v>
      </c>
      <c r="EE16" s="67">
        <v>0</v>
      </c>
      <c r="EF16" s="67">
        <v>0</v>
      </c>
      <c r="EG16" s="67">
        <v>0</v>
      </c>
      <c r="EH16" s="67">
        <v>0</v>
      </c>
      <c r="EI16" s="67">
        <v>0</v>
      </c>
      <c r="EJ16" s="67">
        <v>0</v>
      </c>
      <c r="EK16" s="67">
        <v>0</v>
      </c>
      <c r="EL16" s="67">
        <v>0</v>
      </c>
      <c r="EM16" s="67">
        <v>0</v>
      </c>
    </row>
    <row r="17" spans="1:143" x14ac:dyDescent="0.25">
      <c r="A17" s="56">
        <v>14</v>
      </c>
      <c r="B17" s="66" t="s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423</v>
      </c>
      <c r="H17" s="67">
        <v>3040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7</v>
      </c>
      <c r="T17" s="67">
        <v>0</v>
      </c>
      <c r="U17" s="67">
        <v>0</v>
      </c>
      <c r="V17" s="67">
        <v>11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19</v>
      </c>
      <c r="AE17" s="67">
        <v>0</v>
      </c>
      <c r="AF17" s="67">
        <v>0</v>
      </c>
      <c r="AG17" s="67">
        <v>0</v>
      </c>
      <c r="AH17" s="67">
        <v>0</v>
      </c>
      <c r="AI17" s="67">
        <v>451</v>
      </c>
      <c r="AJ17" s="67">
        <v>0</v>
      </c>
      <c r="AK17" s="67">
        <v>24</v>
      </c>
      <c r="AL17" s="67">
        <v>7</v>
      </c>
      <c r="AM17" s="67">
        <v>0</v>
      </c>
      <c r="AN17" s="67">
        <v>91</v>
      </c>
      <c r="AO17" s="67">
        <v>0</v>
      </c>
      <c r="AP17" s="67">
        <v>0</v>
      </c>
      <c r="AQ17" s="67">
        <v>13</v>
      </c>
      <c r="AR17" s="67">
        <v>32</v>
      </c>
      <c r="AS17" s="67">
        <v>21</v>
      </c>
      <c r="AT17" s="67">
        <v>0</v>
      </c>
      <c r="AU17" s="67">
        <v>4</v>
      </c>
      <c r="AV17" s="67">
        <v>0</v>
      </c>
      <c r="AW17" s="67">
        <v>0</v>
      </c>
      <c r="AX17" s="67">
        <v>75</v>
      </c>
      <c r="AY17" s="67">
        <v>4</v>
      </c>
      <c r="AZ17" s="67">
        <v>708</v>
      </c>
      <c r="BA17" s="67">
        <v>396</v>
      </c>
      <c r="BB17" s="67">
        <v>0</v>
      </c>
      <c r="BC17" s="67">
        <v>90</v>
      </c>
      <c r="BD17" s="67">
        <v>3</v>
      </c>
      <c r="BE17" s="67">
        <v>0</v>
      </c>
      <c r="BF17" s="67">
        <v>0</v>
      </c>
      <c r="BG17" s="67">
        <v>0</v>
      </c>
      <c r="BH17" s="67">
        <v>112</v>
      </c>
      <c r="BI17" s="67">
        <v>0</v>
      </c>
      <c r="BJ17" s="67">
        <v>4</v>
      </c>
      <c r="BK17" s="67">
        <v>0</v>
      </c>
      <c r="BL17" s="67">
        <v>0</v>
      </c>
      <c r="BM17" s="67">
        <v>36</v>
      </c>
      <c r="BN17" s="67">
        <v>0</v>
      </c>
      <c r="BO17" s="67">
        <v>0</v>
      </c>
      <c r="BP17" s="67">
        <v>709</v>
      </c>
      <c r="BQ17" s="67">
        <v>0</v>
      </c>
      <c r="BR17" s="67">
        <v>5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0</v>
      </c>
      <c r="CE17" s="67">
        <v>0</v>
      </c>
      <c r="CF17" s="67">
        <v>0</v>
      </c>
      <c r="CG17" s="67">
        <v>0</v>
      </c>
      <c r="CH17" s="67">
        <v>0</v>
      </c>
      <c r="CI17" s="67">
        <v>4</v>
      </c>
      <c r="CJ17" s="67">
        <v>0</v>
      </c>
      <c r="CK17" s="67">
        <v>0</v>
      </c>
      <c r="CL17" s="67">
        <v>0</v>
      </c>
      <c r="CM17" s="67">
        <v>0</v>
      </c>
      <c r="CN17" s="67">
        <v>0</v>
      </c>
      <c r="CO17" s="67">
        <v>0</v>
      </c>
      <c r="CP17" s="67">
        <v>0</v>
      </c>
      <c r="CQ17" s="67">
        <v>0</v>
      </c>
      <c r="CR17" s="67">
        <v>0</v>
      </c>
      <c r="CS17" s="67">
        <v>0</v>
      </c>
      <c r="CT17" s="67">
        <v>0</v>
      </c>
      <c r="CU17" s="67">
        <v>0</v>
      </c>
      <c r="CV17" s="67">
        <v>9</v>
      </c>
      <c r="CW17" s="67">
        <v>17</v>
      </c>
      <c r="CX17" s="67">
        <v>0</v>
      </c>
      <c r="CY17" s="67">
        <v>0</v>
      </c>
      <c r="CZ17" s="67">
        <v>0</v>
      </c>
      <c r="DA17" s="67">
        <v>0</v>
      </c>
      <c r="DB17" s="67">
        <v>0</v>
      </c>
      <c r="DC17" s="67">
        <v>0</v>
      </c>
      <c r="DD17" s="67">
        <v>0</v>
      </c>
      <c r="DE17" s="67">
        <v>6</v>
      </c>
      <c r="DF17" s="67">
        <v>0</v>
      </c>
      <c r="DG17" s="67">
        <v>0</v>
      </c>
      <c r="DH17" s="67">
        <v>0</v>
      </c>
      <c r="DI17" s="67">
        <v>0</v>
      </c>
      <c r="DJ17" s="67">
        <v>3</v>
      </c>
      <c r="DK17" s="67">
        <v>3</v>
      </c>
      <c r="DL17" s="67">
        <v>0</v>
      </c>
      <c r="DM17" s="67">
        <v>0</v>
      </c>
      <c r="DN17" s="67">
        <v>0</v>
      </c>
      <c r="DO17" s="67">
        <v>0</v>
      </c>
      <c r="DP17" s="67">
        <v>28</v>
      </c>
      <c r="DQ17" s="67">
        <v>3</v>
      </c>
      <c r="DR17" s="67">
        <v>4</v>
      </c>
      <c r="DS17" s="67">
        <v>904</v>
      </c>
      <c r="DT17" s="67">
        <v>0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425</v>
      </c>
      <c r="EA17" s="67">
        <v>0</v>
      </c>
      <c r="EB17" s="67">
        <v>0</v>
      </c>
      <c r="EC17" s="67">
        <v>7</v>
      </c>
      <c r="ED17" s="67">
        <v>0</v>
      </c>
      <c r="EE17" s="67">
        <v>0</v>
      </c>
      <c r="EF17" s="67">
        <v>15</v>
      </c>
      <c r="EG17" s="67">
        <v>0</v>
      </c>
      <c r="EH17" s="67">
        <v>0</v>
      </c>
      <c r="EI17" s="67">
        <v>0</v>
      </c>
      <c r="EJ17" s="67">
        <v>0</v>
      </c>
      <c r="EK17" s="67">
        <v>0</v>
      </c>
      <c r="EL17" s="67">
        <v>0</v>
      </c>
      <c r="EM17" s="67">
        <v>0</v>
      </c>
    </row>
    <row r="18" spans="1:143" x14ac:dyDescent="0.25">
      <c r="A18" s="56">
        <v>15</v>
      </c>
      <c r="B18" s="66" t="s">
        <v>268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4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7">
        <v>0</v>
      </c>
      <c r="CD18" s="67">
        <v>0</v>
      </c>
      <c r="CE18" s="67">
        <v>0</v>
      </c>
      <c r="CF18" s="67">
        <v>0</v>
      </c>
      <c r="CG18" s="67">
        <v>0</v>
      </c>
      <c r="CH18" s="67">
        <v>0</v>
      </c>
      <c r="CI18" s="67">
        <v>0</v>
      </c>
      <c r="CJ18" s="67">
        <v>0</v>
      </c>
      <c r="CK18" s="67">
        <v>0</v>
      </c>
      <c r="CL18" s="67">
        <v>0</v>
      </c>
      <c r="CM18" s="67">
        <v>0</v>
      </c>
      <c r="CN18" s="67">
        <v>0</v>
      </c>
      <c r="CO18" s="67">
        <v>0</v>
      </c>
      <c r="CP18" s="67">
        <v>0</v>
      </c>
      <c r="CQ18" s="67">
        <v>0</v>
      </c>
      <c r="CR18" s="67">
        <v>0</v>
      </c>
      <c r="CS18" s="67">
        <v>0</v>
      </c>
      <c r="CT18" s="67">
        <v>0</v>
      </c>
      <c r="CU18" s="67">
        <v>0</v>
      </c>
      <c r="CV18" s="67">
        <v>0</v>
      </c>
      <c r="CW18" s="67">
        <v>0</v>
      </c>
      <c r="CX18" s="67">
        <v>0</v>
      </c>
      <c r="CY18" s="67">
        <v>0</v>
      </c>
      <c r="CZ18" s="67">
        <v>0</v>
      </c>
      <c r="DA18" s="67">
        <v>0</v>
      </c>
      <c r="DB18" s="67">
        <v>0</v>
      </c>
      <c r="DC18" s="67">
        <v>0</v>
      </c>
      <c r="DD18" s="67">
        <v>0</v>
      </c>
      <c r="DE18" s="67">
        <v>0</v>
      </c>
      <c r="DF18" s="67">
        <v>0</v>
      </c>
      <c r="DG18" s="67">
        <v>0</v>
      </c>
      <c r="DH18" s="67">
        <v>0</v>
      </c>
      <c r="DI18" s="67">
        <v>0</v>
      </c>
      <c r="DJ18" s="67">
        <v>0</v>
      </c>
      <c r="DK18" s="67">
        <v>0</v>
      </c>
      <c r="DL18" s="67">
        <v>0</v>
      </c>
      <c r="DM18" s="67">
        <v>0</v>
      </c>
      <c r="DN18" s="67">
        <v>0</v>
      </c>
      <c r="DO18" s="67">
        <v>0</v>
      </c>
      <c r="DP18" s="67">
        <v>0</v>
      </c>
      <c r="DQ18" s="67">
        <v>0</v>
      </c>
      <c r="DR18" s="67">
        <v>0</v>
      </c>
      <c r="DS18" s="67">
        <v>0</v>
      </c>
      <c r="DT18" s="67">
        <v>0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0</v>
      </c>
      <c r="EI18" s="67">
        <v>0</v>
      </c>
      <c r="EJ18" s="67">
        <v>0</v>
      </c>
      <c r="EK18" s="67">
        <v>0</v>
      </c>
      <c r="EL18" s="67">
        <v>0</v>
      </c>
      <c r="EM18" s="67">
        <v>0</v>
      </c>
    </row>
    <row r="19" spans="1:143" x14ac:dyDescent="0.25">
      <c r="A19" s="56">
        <v>16</v>
      </c>
      <c r="B19" s="66" t="s">
        <v>265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552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3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6</v>
      </c>
      <c r="AV19" s="67">
        <v>0</v>
      </c>
      <c r="AW19" s="67">
        <v>0</v>
      </c>
      <c r="AX19" s="67">
        <v>6</v>
      </c>
      <c r="AY19" s="67">
        <v>0</v>
      </c>
      <c r="AZ19" s="67">
        <v>60</v>
      </c>
      <c r="BA19" s="67">
        <v>930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5</v>
      </c>
      <c r="BI19" s="67">
        <v>0</v>
      </c>
      <c r="BJ19" s="67">
        <v>0</v>
      </c>
      <c r="BK19" s="67">
        <v>0</v>
      </c>
      <c r="BL19" s="67">
        <v>0</v>
      </c>
      <c r="BM19" s="67">
        <v>6</v>
      </c>
      <c r="BN19" s="67">
        <v>0</v>
      </c>
      <c r="BO19" s="67">
        <v>0</v>
      </c>
      <c r="BP19" s="67">
        <v>52</v>
      </c>
      <c r="BQ19" s="67">
        <v>0</v>
      </c>
      <c r="BR19" s="67">
        <v>0</v>
      </c>
      <c r="BS19" s="67">
        <v>0</v>
      </c>
      <c r="BT19" s="67">
        <v>0</v>
      </c>
      <c r="BU19" s="67">
        <v>0</v>
      </c>
      <c r="BV19" s="67">
        <v>0</v>
      </c>
      <c r="BW19" s="67">
        <v>0</v>
      </c>
      <c r="BX19" s="67">
        <v>0</v>
      </c>
      <c r="BY19" s="67">
        <v>0</v>
      </c>
      <c r="BZ19" s="67">
        <v>0</v>
      </c>
      <c r="CA19" s="67">
        <v>0</v>
      </c>
      <c r="CB19" s="67">
        <v>0</v>
      </c>
      <c r="CC19" s="67">
        <v>0</v>
      </c>
      <c r="CD19" s="67">
        <v>0</v>
      </c>
      <c r="CE19" s="67">
        <v>0</v>
      </c>
      <c r="CF19" s="67">
        <v>0</v>
      </c>
      <c r="CG19" s="67">
        <v>0</v>
      </c>
      <c r="CH19" s="67">
        <v>0</v>
      </c>
      <c r="CI19" s="67">
        <v>18</v>
      </c>
      <c r="CJ19" s="67">
        <v>0</v>
      </c>
      <c r="CK19" s="67">
        <v>0</v>
      </c>
      <c r="CL19" s="67">
        <v>0</v>
      </c>
      <c r="CM19" s="67">
        <v>0</v>
      </c>
      <c r="CN19" s="67">
        <v>0</v>
      </c>
      <c r="CO19" s="67">
        <v>0</v>
      </c>
      <c r="CP19" s="67">
        <v>0</v>
      </c>
      <c r="CQ19" s="67">
        <v>0</v>
      </c>
      <c r="CR19" s="67">
        <v>0</v>
      </c>
      <c r="CS19" s="67">
        <v>0</v>
      </c>
      <c r="CT19" s="67">
        <v>0</v>
      </c>
      <c r="CU19" s="67">
        <v>0</v>
      </c>
      <c r="CV19" s="67">
        <v>0</v>
      </c>
      <c r="CW19" s="67">
        <v>0</v>
      </c>
      <c r="CX19" s="67">
        <v>0</v>
      </c>
      <c r="CY19" s="67">
        <v>0</v>
      </c>
      <c r="CZ19" s="67">
        <v>0</v>
      </c>
      <c r="DA19" s="67">
        <v>0</v>
      </c>
      <c r="DB19" s="67">
        <v>0</v>
      </c>
      <c r="DC19" s="67">
        <v>0</v>
      </c>
      <c r="DD19" s="67">
        <v>0</v>
      </c>
      <c r="DE19" s="67">
        <v>0</v>
      </c>
      <c r="DF19" s="67">
        <v>0</v>
      </c>
      <c r="DG19" s="67">
        <v>0</v>
      </c>
      <c r="DH19" s="67">
        <v>0</v>
      </c>
      <c r="DI19" s="67">
        <v>0</v>
      </c>
      <c r="DJ19" s="67">
        <v>0</v>
      </c>
      <c r="DK19" s="67">
        <v>0</v>
      </c>
      <c r="DL19" s="67">
        <v>0</v>
      </c>
      <c r="DM19" s="67">
        <v>0</v>
      </c>
      <c r="DN19" s="67">
        <v>0</v>
      </c>
      <c r="DO19" s="67">
        <v>0</v>
      </c>
      <c r="DP19" s="67">
        <v>0</v>
      </c>
      <c r="DQ19" s="67">
        <v>4</v>
      </c>
      <c r="DR19" s="67">
        <v>0</v>
      </c>
      <c r="DS19" s="67">
        <v>495</v>
      </c>
      <c r="DT19" s="67">
        <v>0</v>
      </c>
      <c r="DU19" s="67">
        <v>0</v>
      </c>
      <c r="DV19" s="67">
        <v>0</v>
      </c>
      <c r="DW19" s="67">
        <v>0</v>
      </c>
      <c r="DX19" s="67">
        <v>0</v>
      </c>
      <c r="DY19" s="67">
        <v>0</v>
      </c>
      <c r="DZ19" s="67">
        <v>6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3</v>
      </c>
      <c r="EG19" s="67">
        <v>0</v>
      </c>
      <c r="EH19" s="67">
        <v>0</v>
      </c>
      <c r="EI19" s="67">
        <v>0</v>
      </c>
      <c r="EJ19" s="67">
        <v>0</v>
      </c>
      <c r="EK19" s="67">
        <v>0</v>
      </c>
      <c r="EL19" s="67">
        <v>0</v>
      </c>
      <c r="EM19" s="67">
        <v>0</v>
      </c>
    </row>
    <row r="20" spans="1:143" x14ac:dyDescent="0.25">
      <c r="A20" s="56">
        <v>17</v>
      </c>
      <c r="B20" s="66" t="s">
        <v>266</v>
      </c>
      <c r="C20" s="67">
        <v>0</v>
      </c>
      <c r="D20" s="67">
        <v>0</v>
      </c>
      <c r="E20" s="67">
        <v>0</v>
      </c>
      <c r="F20" s="67">
        <v>0</v>
      </c>
      <c r="G20" s="67">
        <v>25</v>
      </c>
      <c r="H20" s="67">
        <v>4441</v>
      </c>
      <c r="I20" s="67">
        <v>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12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20</v>
      </c>
      <c r="AJ20" s="67">
        <v>0</v>
      </c>
      <c r="AK20" s="67">
        <v>14</v>
      </c>
      <c r="AL20" s="67">
        <v>0</v>
      </c>
      <c r="AM20" s="67">
        <v>0</v>
      </c>
      <c r="AN20" s="67">
        <v>5</v>
      </c>
      <c r="AO20" s="67">
        <v>0</v>
      </c>
      <c r="AP20" s="67">
        <v>0</v>
      </c>
      <c r="AQ20" s="67">
        <v>0</v>
      </c>
      <c r="AR20" s="67">
        <v>0</v>
      </c>
      <c r="AS20" s="67">
        <v>4</v>
      </c>
      <c r="AT20" s="67">
        <v>0</v>
      </c>
      <c r="AU20" s="67">
        <v>13</v>
      </c>
      <c r="AV20" s="67">
        <v>0</v>
      </c>
      <c r="AW20" s="67">
        <v>0</v>
      </c>
      <c r="AX20" s="67">
        <v>4</v>
      </c>
      <c r="AY20" s="67">
        <v>4</v>
      </c>
      <c r="AZ20" s="67">
        <v>445</v>
      </c>
      <c r="BA20" s="67">
        <v>6346</v>
      </c>
      <c r="BB20" s="67">
        <v>0</v>
      </c>
      <c r="BC20" s="67">
        <v>7</v>
      </c>
      <c r="BD20" s="67">
        <v>0</v>
      </c>
      <c r="BE20" s="67">
        <v>0</v>
      </c>
      <c r="BF20" s="67">
        <v>0</v>
      </c>
      <c r="BG20" s="67">
        <v>0</v>
      </c>
      <c r="BH20" s="67">
        <v>45</v>
      </c>
      <c r="BI20" s="67">
        <v>0</v>
      </c>
      <c r="BJ20" s="67">
        <v>0</v>
      </c>
      <c r="BK20" s="67">
        <v>0</v>
      </c>
      <c r="BL20" s="67">
        <v>0</v>
      </c>
      <c r="BM20" s="67">
        <v>21</v>
      </c>
      <c r="BN20" s="67">
        <v>0</v>
      </c>
      <c r="BO20" s="67">
        <v>0</v>
      </c>
      <c r="BP20" s="67">
        <v>299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3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131</v>
      </c>
      <c r="CJ20" s="67">
        <v>0</v>
      </c>
      <c r="CK20" s="67">
        <v>0</v>
      </c>
      <c r="CL20" s="67">
        <v>0</v>
      </c>
      <c r="CM20" s="67">
        <v>0</v>
      </c>
      <c r="CN20" s="67">
        <v>0</v>
      </c>
      <c r="CO20" s="67">
        <v>0</v>
      </c>
      <c r="CP20" s="67">
        <v>0</v>
      </c>
      <c r="CQ20" s="67">
        <v>0</v>
      </c>
      <c r="CR20" s="67">
        <v>4</v>
      </c>
      <c r="CS20" s="67">
        <v>0</v>
      </c>
      <c r="CT20" s="67">
        <v>0</v>
      </c>
      <c r="CU20" s="67">
        <v>0</v>
      </c>
      <c r="CV20" s="67">
        <v>0</v>
      </c>
      <c r="CW20" s="67">
        <v>4</v>
      </c>
      <c r="CX20" s="67">
        <v>0</v>
      </c>
      <c r="CY20" s="67">
        <v>0</v>
      </c>
      <c r="CZ20" s="67">
        <v>0</v>
      </c>
      <c r="DA20" s="67">
        <v>0</v>
      </c>
      <c r="DB20" s="67">
        <v>0</v>
      </c>
      <c r="DC20" s="67">
        <v>0</v>
      </c>
      <c r="DD20" s="67">
        <v>0</v>
      </c>
      <c r="DE20" s="67">
        <v>0</v>
      </c>
      <c r="DF20" s="67">
        <v>0</v>
      </c>
      <c r="DG20" s="67">
        <v>0</v>
      </c>
      <c r="DH20" s="67">
        <v>0</v>
      </c>
      <c r="DI20" s="67">
        <v>0</v>
      </c>
      <c r="DJ20" s="67">
        <v>0</v>
      </c>
      <c r="DK20" s="67">
        <v>0</v>
      </c>
      <c r="DL20" s="67">
        <v>0</v>
      </c>
      <c r="DM20" s="67">
        <v>0</v>
      </c>
      <c r="DN20" s="67">
        <v>0</v>
      </c>
      <c r="DO20" s="67">
        <v>0</v>
      </c>
      <c r="DP20" s="67">
        <v>0</v>
      </c>
      <c r="DQ20" s="67">
        <v>8</v>
      </c>
      <c r="DR20" s="67">
        <v>0</v>
      </c>
      <c r="DS20" s="67">
        <v>3331</v>
      </c>
      <c r="DT20" s="67">
        <v>0</v>
      </c>
      <c r="DU20" s="67">
        <v>0</v>
      </c>
      <c r="DV20" s="67">
        <v>3</v>
      </c>
      <c r="DW20" s="67">
        <v>0</v>
      </c>
      <c r="DX20" s="67">
        <v>0</v>
      </c>
      <c r="DY20" s="67">
        <v>0</v>
      </c>
      <c r="DZ20" s="67">
        <v>85</v>
      </c>
      <c r="EA20" s="67">
        <v>0</v>
      </c>
      <c r="EB20" s="67">
        <v>0</v>
      </c>
      <c r="EC20" s="67">
        <v>5</v>
      </c>
      <c r="ED20" s="67">
        <v>0</v>
      </c>
      <c r="EE20" s="67">
        <v>0</v>
      </c>
      <c r="EF20" s="67">
        <v>23</v>
      </c>
      <c r="EG20" s="67">
        <v>0</v>
      </c>
      <c r="EH20" s="67">
        <v>0</v>
      </c>
      <c r="EI20" s="67">
        <v>0</v>
      </c>
      <c r="EJ20" s="67">
        <v>0</v>
      </c>
      <c r="EK20" s="67">
        <v>0</v>
      </c>
      <c r="EL20" s="67">
        <v>0</v>
      </c>
      <c r="EM20" s="67">
        <v>0</v>
      </c>
    </row>
    <row r="21" spans="1:143" x14ac:dyDescent="0.25">
      <c r="A21" s="56">
        <v>18</v>
      </c>
      <c r="B21" s="66" t="s">
        <v>492</v>
      </c>
      <c r="C21" s="67">
        <v>14</v>
      </c>
      <c r="D21" s="67">
        <v>3</v>
      </c>
      <c r="E21" s="67">
        <v>0</v>
      </c>
      <c r="F21" s="67">
        <v>22</v>
      </c>
      <c r="G21" s="67">
        <v>0</v>
      </c>
      <c r="H21" s="67">
        <v>30144</v>
      </c>
      <c r="I21" s="67">
        <v>29</v>
      </c>
      <c r="J21" s="67">
        <v>0</v>
      </c>
      <c r="K21" s="67">
        <v>7</v>
      </c>
      <c r="L21" s="67">
        <v>8</v>
      </c>
      <c r="M21" s="67">
        <v>28</v>
      </c>
      <c r="N21" s="67">
        <v>0</v>
      </c>
      <c r="O21" s="67">
        <v>44</v>
      </c>
      <c r="P21" s="67">
        <v>0</v>
      </c>
      <c r="Q21" s="67">
        <v>60</v>
      </c>
      <c r="R21" s="67">
        <v>3</v>
      </c>
      <c r="S21" s="67">
        <v>9</v>
      </c>
      <c r="T21" s="67">
        <v>0</v>
      </c>
      <c r="U21" s="67">
        <v>9</v>
      </c>
      <c r="V21" s="67">
        <v>203</v>
      </c>
      <c r="W21" s="67">
        <v>31</v>
      </c>
      <c r="X21" s="67">
        <v>183</v>
      </c>
      <c r="Y21" s="67">
        <v>24</v>
      </c>
      <c r="Z21" s="67">
        <v>0</v>
      </c>
      <c r="AA21" s="67">
        <v>0</v>
      </c>
      <c r="AB21" s="67">
        <v>4</v>
      </c>
      <c r="AC21" s="67">
        <v>22</v>
      </c>
      <c r="AD21" s="67">
        <v>14</v>
      </c>
      <c r="AE21" s="67">
        <v>18</v>
      </c>
      <c r="AF21" s="67">
        <v>20</v>
      </c>
      <c r="AG21" s="67">
        <v>10</v>
      </c>
      <c r="AH21" s="67">
        <v>4</v>
      </c>
      <c r="AI21" s="67">
        <v>14</v>
      </c>
      <c r="AJ21" s="67">
        <v>4</v>
      </c>
      <c r="AK21" s="67">
        <v>2044</v>
      </c>
      <c r="AL21" s="67">
        <v>3</v>
      </c>
      <c r="AM21" s="67">
        <v>7</v>
      </c>
      <c r="AN21" s="67">
        <v>0</v>
      </c>
      <c r="AO21" s="67">
        <v>37</v>
      </c>
      <c r="AP21" s="67">
        <v>15</v>
      </c>
      <c r="AQ21" s="67">
        <v>109</v>
      </c>
      <c r="AR21" s="67">
        <v>3</v>
      </c>
      <c r="AS21" s="67">
        <v>158</v>
      </c>
      <c r="AT21" s="67">
        <v>0</v>
      </c>
      <c r="AU21" s="67">
        <v>43</v>
      </c>
      <c r="AV21" s="67">
        <v>64</v>
      </c>
      <c r="AW21" s="67">
        <v>26</v>
      </c>
      <c r="AX21" s="67">
        <v>262</v>
      </c>
      <c r="AY21" s="67">
        <v>25</v>
      </c>
      <c r="AZ21" s="67">
        <v>116</v>
      </c>
      <c r="BA21" s="67">
        <v>20</v>
      </c>
      <c r="BB21" s="67">
        <v>114</v>
      </c>
      <c r="BC21" s="67">
        <v>18</v>
      </c>
      <c r="BD21" s="67">
        <v>82</v>
      </c>
      <c r="BE21" s="67">
        <v>0</v>
      </c>
      <c r="BF21" s="67">
        <v>36</v>
      </c>
      <c r="BG21" s="67">
        <v>6</v>
      </c>
      <c r="BH21" s="67">
        <v>0</v>
      </c>
      <c r="BI21" s="67">
        <v>4</v>
      </c>
      <c r="BJ21" s="67">
        <v>14</v>
      </c>
      <c r="BK21" s="67">
        <v>34</v>
      </c>
      <c r="BL21" s="67">
        <v>0</v>
      </c>
      <c r="BM21" s="67">
        <v>7</v>
      </c>
      <c r="BN21" s="67">
        <v>0</v>
      </c>
      <c r="BO21" s="67">
        <v>7</v>
      </c>
      <c r="BP21" s="67">
        <v>19</v>
      </c>
      <c r="BQ21" s="67">
        <v>0</v>
      </c>
      <c r="BR21" s="67">
        <v>4</v>
      </c>
      <c r="BS21" s="67">
        <v>0</v>
      </c>
      <c r="BT21" s="67">
        <v>0</v>
      </c>
      <c r="BU21" s="67">
        <v>0</v>
      </c>
      <c r="BV21" s="67">
        <v>113</v>
      </c>
      <c r="BW21" s="67">
        <v>14</v>
      </c>
      <c r="BX21" s="67">
        <v>11</v>
      </c>
      <c r="BY21" s="67">
        <v>19</v>
      </c>
      <c r="BZ21" s="67">
        <v>4</v>
      </c>
      <c r="CA21" s="67">
        <v>0</v>
      </c>
      <c r="CB21" s="67">
        <v>0</v>
      </c>
      <c r="CC21" s="67">
        <v>0</v>
      </c>
      <c r="CD21" s="67">
        <v>17</v>
      </c>
      <c r="CE21" s="67">
        <v>4</v>
      </c>
      <c r="CF21" s="67">
        <v>25</v>
      </c>
      <c r="CG21" s="67">
        <v>139</v>
      </c>
      <c r="CH21" s="67">
        <v>3</v>
      </c>
      <c r="CI21" s="67">
        <v>1009</v>
      </c>
      <c r="CJ21" s="67">
        <v>4</v>
      </c>
      <c r="CK21" s="67">
        <v>12</v>
      </c>
      <c r="CL21" s="67">
        <v>38</v>
      </c>
      <c r="CM21" s="67">
        <v>6</v>
      </c>
      <c r="CN21" s="67">
        <v>5</v>
      </c>
      <c r="CO21" s="67">
        <v>26</v>
      </c>
      <c r="CP21" s="67">
        <v>20</v>
      </c>
      <c r="CQ21" s="67">
        <v>8</v>
      </c>
      <c r="CR21" s="67">
        <v>78</v>
      </c>
      <c r="CS21" s="67">
        <v>61</v>
      </c>
      <c r="CT21" s="67">
        <v>20</v>
      </c>
      <c r="CU21" s="67">
        <v>0</v>
      </c>
      <c r="CV21" s="67">
        <v>24</v>
      </c>
      <c r="CW21" s="67">
        <v>57</v>
      </c>
      <c r="CX21" s="67">
        <v>0</v>
      </c>
      <c r="CY21" s="67">
        <v>0</v>
      </c>
      <c r="CZ21" s="67">
        <v>11</v>
      </c>
      <c r="DA21" s="67">
        <v>277</v>
      </c>
      <c r="DB21" s="67">
        <v>26</v>
      </c>
      <c r="DC21" s="67">
        <v>0</v>
      </c>
      <c r="DD21" s="67">
        <v>0</v>
      </c>
      <c r="DE21" s="67">
        <v>61</v>
      </c>
      <c r="DF21" s="67">
        <v>9</v>
      </c>
      <c r="DG21" s="67">
        <v>12</v>
      </c>
      <c r="DH21" s="67">
        <v>4</v>
      </c>
      <c r="DI21" s="67">
        <v>0</v>
      </c>
      <c r="DJ21" s="67">
        <v>262</v>
      </c>
      <c r="DK21" s="67">
        <v>44</v>
      </c>
      <c r="DL21" s="67">
        <v>0</v>
      </c>
      <c r="DM21" s="67">
        <v>0</v>
      </c>
      <c r="DN21" s="67">
        <v>38</v>
      </c>
      <c r="DO21" s="67">
        <v>50</v>
      </c>
      <c r="DP21" s="67">
        <v>3</v>
      </c>
      <c r="DQ21" s="67">
        <v>31</v>
      </c>
      <c r="DR21" s="67">
        <v>34</v>
      </c>
      <c r="DS21" s="67">
        <v>12</v>
      </c>
      <c r="DT21" s="67">
        <v>20</v>
      </c>
      <c r="DU21" s="67">
        <v>0</v>
      </c>
      <c r="DV21" s="67">
        <v>35</v>
      </c>
      <c r="DW21" s="67">
        <v>6</v>
      </c>
      <c r="DX21" s="67">
        <v>0</v>
      </c>
      <c r="DY21" s="67">
        <v>0</v>
      </c>
      <c r="DZ21" s="67">
        <v>93</v>
      </c>
      <c r="EA21" s="67">
        <v>5</v>
      </c>
      <c r="EB21" s="67">
        <v>25</v>
      </c>
      <c r="EC21" s="67">
        <v>8</v>
      </c>
      <c r="ED21" s="67">
        <v>31</v>
      </c>
      <c r="EE21" s="67">
        <v>11</v>
      </c>
      <c r="EF21" s="67">
        <v>328</v>
      </c>
      <c r="EG21" s="67">
        <v>4</v>
      </c>
      <c r="EH21" s="67">
        <v>0</v>
      </c>
      <c r="EI21" s="67">
        <v>4</v>
      </c>
      <c r="EJ21" s="67">
        <v>40</v>
      </c>
      <c r="EK21" s="67">
        <v>105</v>
      </c>
      <c r="EL21" s="67">
        <v>5</v>
      </c>
      <c r="EM21" s="67">
        <v>39</v>
      </c>
    </row>
    <row r="22" spans="1:143" x14ac:dyDescent="0.25">
      <c r="A22" s="56">
        <v>19</v>
      </c>
      <c r="B22" s="66" t="s">
        <v>326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7736</v>
      </c>
      <c r="I22" s="67">
        <v>0</v>
      </c>
      <c r="J22" s="67">
        <v>0</v>
      </c>
      <c r="K22" s="67">
        <v>3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4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7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0</v>
      </c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>
        <v>0</v>
      </c>
      <c r="BK22" s="67">
        <v>0</v>
      </c>
      <c r="BL22" s="67">
        <v>0</v>
      </c>
      <c r="BM22" s="67">
        <v>0</v>
      </c>
      <c r="BN22" s="67">
        <v>0</v>
      </c>
      <c r="BO22" s="67">
        <v>0</v>
      </c>
      <c r="BP22" s="67">
        <v>0</v>
      </c>
      <c r="BQ22" s="67">
        <v>0</v>
      </c>
      <c r="BR22" s="67">
        <v>0</v>
      </c>
      <c r="BS22" s="67">
        <v>0</v>
      </c>
      <c r="BT22" s="67">
        <v>0</v>
      </c>
      <c r="BU22" s="67">
        <v>0</v>
      </c>
      <c r="BV22" s="67">
        <v>0</v>
      </c>
      <c r="BW22" s="67">
        <v>0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7">
        <v>0</v>
      </c>
      <c r="CD22" s="67">
        <v>0</v>
      </c>
      <c r="CE22" s="67">
        <v>0</v>
      </c>
      <c r="CF22" s="67">
        <v>0</v>
      </c>
      <c r="CG22" s="67">
        <v>0</v>
      </c>
      <c r="CH22" s="67">
        <v>0</v>
      </c>
      <c r="CI22" s="67">
        <v>14</v>
      </c>
      <c r="CJ22" s="67">
        <v>0</v>
      </c>
      <c r="CK22" s="67">
        <v>0</v>
      </c>
      <c r="CL22" s="67">
        <v>0</v>
      </c>
      <c r="CM22" s="67">
        <v>0</v>
      </c>
      <c r="CN22" s="67">
        <v>0</v>
      </c>
      <c r="CO22" s="67">
        <v>0</v>
      </c>
      <c r="CP22" s="67">
        <v>0</v>
      </c>
      <c r="CQ22" s="67">
        <v>0</v>
      </c>
      <c r="CR22" s="67">
        <v>0</v>
      </c>
      <c r="CS22" s="67">
        <v>0</v>
      </c>
      <c r="CT22" s="67">
        <v>0</v>
      </c>
      <c r="CU22" s="67">
        <v>0</v>
      </c>
      <c r="CV22" s="67">
        <v>0</v>
      </c>
      <c r="CW22" s="67">
        <v>0</v>
      </c>
      <c r="CX22" s="67">
        <v>0</v>
      </c>
      <c r="CY22" s="67">
        <v>0</v>
      </c>
      <c r="CZ22" s="67">
        <v>0</v>
      </c>
      <c r="DA22" s="67">
        <v>0</v>
      </c>
      <c r="DB22" s="67">
        <v>0</v>
      </c>
      <c r="DC22" s="67">
        <v>0</v>
      </c>
      <c r="DD22" s="67">
        <v>0</v>
      </c>
      <c r="DE22" s="67">
        <v>0</v>
      </c>
      <c r="DF22" s="67">
        <v>0</v>
      </c>
      <c r="DG22" s="67">
        <v>0</v>
      </c>
      <c r="DH22" s="67">
        <v>0</v>
      </c>
      <c r="DI22" s="67">
        <v>0</v>
      </c>
      <c r="DJ22" s="67">
        <v>0</v>
      </c>
      <c r="DK22" s="67">
        <v>0</v>
      </c>
      <c r="DL22" s="67">
        <v>0</v>
      </c>
      <c r="DM22" s="67">
        <v>0</v>
      </c>
      <c r="DN22" s="67">
        <v>0</v>
      </c>
      <c r="DO22" s="67">
        <v>0</v>
      </c>
      <c r="DP22" s="67">
        <v>0</v>
      </c>
      <c r="DQ22" s="67">
        <v>0</v>
      </c>
      <c r="DR22" s="67">
        <v>0</v>
      </c>
      <c r="DS22" s="67">
        <v>0</v>
      </c>
      <c r="DT22" s="67">
        <v>0</v>
      </c>
      <c r="DU22" s="67">
        <v>0</v>
      </c>
      <c r="DV22" s="67">
        <v>0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</v>
      </c>
      <c r="EI22" s="67">
        <v>0</v>
      </c>
      <c r="EJ22" s="67">
        <v>0</v>
      </c>
      <c r="EK22" s="67">
        <v>0</v>
      </c>
      <c r="EL22" s="67">
        <v>0</v>
      </c>
      <c r="EM22" s="67">
        <v>5</v>
      </c>
    </row>
    <row r="23" spans="1:143" x14ac:dyDescent="0.25">
      <c r="A23" s="56">
        <v>20</v>
      </c>
      <c r="B23" s="66" t="s">
        <v>372</v>
      </c>
      <c r="C23" s="67">
        <v>0</v>
      </c>
      <c r="D23" s="67">
        <v>0</v>
      </c>
      <c r="E23" s="67">
        <v>0</v>
      </c>
      <c r="F23" s="67">
        <v>3</v>
      </c>
      <c r="G23" s="67">
        <v>0</v>
      </c>
      <c r="H23" s="67">
        <v>9583</v>
      </c>
      <c r="I23" s="67">
        <v>0</v>
      </c>
      <c r="J23" s="67">
        <v>0</v>
      </c>
      <c r="K23" s="67">
        <v>4</v>
      </c>
      <c r="L23" s="67">
        <v>0</v>
      </c>
      <c r="M23" s="67">
        <v>4</v>
      </c>
      <c r="N23" s="67">
        <v>0</v>
      </c>
      <c r="O23" s="67">
        <v>0</v>
      </c>
      <c r="P23" s="67">
        <v>3</v>
      </c>
      <c r="Q23" s="67">
        <v>48</v>
      </c>
      <c r="R23" s="67">
        <v>0</v>
      </c>
      <c r="S23" s="67">
        <v>0</v>
      </c>
      <c r="T23" s="67">
        <v>9</v>
      </c>
      <c r="U23" s="67">
        <v>3</v>
      </c>
      <c r="V23" s="67">
        <v>15</v>
      </c>
      <c r="W23" s="67">
        <v>5</v>
      </c>
      <c r="X23" s="67">
        <v>53</v>
      </c>
      <c r="Y23" s="67">
        <v>9</v>
      </c>
      <c r="Z23" s="67">
        <v>19</v>
      </c>
      <c r="AA23" s="67">
        <v>8</v>
      </c>
      <c r="AB23" s="67">
        <v>87</v>
      </c>
      <c r="AC23" s="67">
        <v>0</v>
      </c>
      <c r="AD23" s="67">
        <v>0</v>
      </c>
      <c r="AE23" s="67">
        <v>0</v>
      </c>
      <c r="AF23" s="67">
        <v>3</v>
      </c>
      <c r="AG23" s="67">
        <v>0</v>
      </c>
      <c r="AH23" s="67">
        <v>3</v>
      </c>
      <c r="AI23" s="67">
        <v>5</v>
      </c>
      <c r="AJ23" s="67">
        <v>15</v>
      </c>
      <c r="AK23" s="67">
        <v>241</v>
      </c>
      <c r="AL23" s="67">
        <v>0</v>
      </c>
      <c r="AM23" s="67">
        <v>0</v>
      </c>
      <c r="AN23" s="67">
        <v>0</v>
      </c>
      <c r="AO23" s="67">
        <v>438</v>
      </c>
      <c r="AP23" s="67">
        <v>16</v>
      </c>
      <c r="AQ23" s="67">
        <v>6</v>
      </c>
      <c r="AR23" s="67">
        <v>0</v>
      </c>
      <c r="AS23" s="67">
        <v>17</v>
      </c>
      <c r="AT23" s="67">
        <v>38</v>
      </c>
      <c r="AU23" s="67">
        <v>0</v>
      </c>
      <c r="AV23" s="67">
        <v>25</v>
      </c>
      <c r="AW23" s="67">
        <v>0</v>
      </c>
      <c r="AX23" s="67">
        <v>167</v>
      </c>
      <c r="AY23" s="67">
        <v>86</v>
      </c>
      <c r="AZ23" s="67">
        <v>14</v>
      </c>
      <c r="BA23" s="67">
        <v>13</v>
      </c>
      <c r="BB23" s="67">
        <v>9</v>
      </c>
      <c r="BC23" s="67">
        <v>0</v>
      </c>
      <c r="BD23" s="67">
        <v>26</v>
      </c>
      <c r="BE23" s="67">
        <v>0</v>
      </c>
      <c r="BF23" s="67">
        <v>4</v>
      </c>
      <c r="BG23" s="67">
        <v>0</v>
      </c>
      <c r="BH23" s="67">
        <v>0</v>
      </c>
      <c r="BI23" s="67">
        <v>0</v>
      </c>
      <c r="BJ23" s="67">
        <v>21</v>
      </c>
      <c r="BK23" s="67">
        <v>148</v>
      </c>
      <c r="BL23" s="67">
        <v>0</v>
      </c>
      <c r="BM23" s="67">
        <v>0</v>
      </c>
      <c r="BN23" s="67">
        <v>3</v>
      </c>
      <c r="BO23" s="67">
        <v>0</v>
      </c>
      <c r="BP23" s="67">
        <v>4</v>
      </c>
      <c r="BQ23" s="67">
        <v>14</v>
      </c>
      <c r="BR23" s="67">
        <v>0</v>
      </c>
      <c r="BS23" s="67">
        <v>0</v>
      </c>
      <c r="BT23" s="67">
        <v>0</v>
      </c>
      <c r="BU23" s="67">
        <v>3</v>
      </c>
      <c r="BV23" s="67">
        <v>187</v>
      </c>
      <c r="BW23" s="67">
        <v>11</v>
      </c>
      <c r="BX23" s="67">
        <v>32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46</v>
      </c>
      <c r="CE23" s="67">
        <v>3</v>
      </c>
      <c r="CF23" s="67">
        <v>8</v>
      </c>
      <c r="CG23" s="67">
        <v>30</v>
      </c>
      <c r="CH23" s="67">
        <v>0</v>
      </c>
      <c r="CI23" s="67">
        <v>775</v>
      </c>
      <c r="CJ23" s="67">
        <v>30</v>
      </c>
      <c r="CK23" s="67">
        <v>0</v>
      </c>
      <c r="CL23" s="67">
        <v>8</v>
      </c>
      <c r="CM23" s="67">
        <v>0</v>
      </c>
      <c r="CN23" s="67">
        <v>0</v>
      </c>
      <c r="CO23" s="67">
        <v>4</v>
      </c>
      <c r="CP23" s="67">
        <v>145</v>
      </c>
      <c r="CQ23" s="67">
        <v>8</v>
      </c>
      <c r="CR23" s="67">
        <v>186</v>
      </c>
      <c r="CS23" s="67">
        <v>6</v>
      </c>
      <c r="CT23" s="67">
        <v>0</v>
      </c>
      <c r="CU23" s="67">
        <v>0</v>
      </c>
      <c r="CV23" s="67">
        <v>4</v>
      </c>
      <c r="CW23" s="67">
        <v>0</v>
      </c>
      <c r="CX23" s="67">
        <v>0</v>
      </c>
      <c r="CY23" s="67">
        <v>668</v>
      </c>
      <c r="CZ23" s="67">
        <v>7</v>
      </c>
      <c r="DA23" s="67">
        <v>21</v>
      </c>
      <c r="DB23" s="67">
        <v>0</v>
      </c>
      <c r="DC23" s="67">
        <v>0</v>
      </c>
      <c r="DD23" s="67">
        <v>0</v>
      </c>
      <c r="DE23" s="67">
        <v>69</v>
      </c>
      <c r="DF23" s="67">
        <v>0</v>
      </c>
      <c r="DG23" s="67">
        <v>0</v>
      </c>
      <c r="DH23" s="67">
        <v>15</v>
      </c>
      <c r="DI23" s="67">
        <v>0</v>
      </c>
      <c r="DJ23" s="67">
        <v>201</v>
      </c>
      <c r="DK23" s="67">
        <v>7</v>
      </c>
      <c r="DL23" s="67">
        <v>9</v>
      </c>
      <c r="DM23" s="67">
        <v>0</v>
      </c>
      <c r="DN23" s="67">
        <v>3</v>
      </c>
      <c r="DO23" s="67">
        <v>128</v>
      </c>
      <c r="DP23" s="67">
        <v>7</v>
      </c>
      <c r="DQ23" s="67">
        <v>4</v>
      </c>
      <c r="DR23" s="67">
        <v>7</v>
      </c>
      <c r="DS23" s="67">
        <v>0</v>
      </c>
      <c r="DT23" s="67">
        <v>20</v>
      </c>
      <c r="DU23" s="67">
        <v>0</v>
      </c>
      <c r="DV23" s="67">
        <v>8</v>
      </c>
      <c r="DW23" s="67">
        <v>3</v>
      </c>
      <c r="DX23" s="67">
        <v>74</v>
      </c>
      <c r="DY23" s="67">
        <v>0</v>
      </c>
      <c r="DZ23" s="67">
        <v>0</v>
      </c>
      <c r="EA23" s="67">
        <v>4</v>
      </c>
      <c r="EB23" s="67">
        <v>0</v>
      </c>
      <c r="EC23" s="67">
        <v>4</v>
      </c>
      <c r="ED23" s="67">
        <v>3</v>
      </c>
      <c r="EE23" s="67">
        <v>0</v>
      </c>
      <c r="EF23" s="67">
        <v>56</v>
      </c>
      <c r="EG23" s="67">
        <v>0</v>
      </c>
      <c r="EH23" s="67">
        <v>54</v>
      </c>
      <c r="EI23" s="67">
        <v>0</v>
      </c>
      <c r="EJ23" s="67">
        <v>14</v>
      </c>
      <c r="EK23" s="67">
        <v>6</v>
      </c>
      <c r="EL23" s="67">
        <v>16</v>
      </c>
      <c r="EM23" s="67">
        <v>72</v>
      </c>
    </row>
    <row r="24" spans="1:143" x14ac:dyDescent="0.25">
      <c r="A24" s="56">
        <v>21</v>
      </c>
      <c r="B24" s="66" t="s">
        <v>327</v>
      </c>
      <c r="C24" s="67">
        <v>19</v>
      </c>
      <c r="D24" s="67">
        <v>0</v>
      </c>
      <c r="E24" s="67">
        <v>8</v>
      </c>
      <c r="F24" s="67">
        <v>11</v>
      </c>
      <c r="G24" s="67">
        <v>0</v>
      </c>
      <c r="H24" s="67">
        <v>4725</v>
      </c>
      <c r="I24" s="67">
        <v>10</v>
      </c>
      <c r="J24" s="67">
        <v>3</v>
      </c>
      <c r="K24" s="67">
        <v>5</v>
      </c>
      <c r="L24" s="67">
        <v>0</v>
      </c>
      <c r="M24" s="67">
        <v>11</v>
      </c>
      <c r="N24" s="67">
        <v>5</v>
      </c>
      <c r="O24" s="67">
        <v>0</v>
      </c>
      <c r="P24" s="67">
        <v>3</v>
      </c>
      <c r="Q24" s="67">
        <v>12</v>
      </c>
      <c r="R24" s="67">
        <v>0</v>
      </c>
      <c r="S24" s="67">
        <v>0</v>
      </c>
      <c r="T24" s="67">
        <v>0</v>
      </c>
      <c r="U24" s="67">
        <v>5</v>
      </c>
      <c r="V24" s="67">
        <v>51</v>
      </c>
      <c r="W24" s="67">
        <v>10</v>
      </c>
      <c r="X24" s="67">
        <v>44</v>
      </c>
      <c r="Y24" s="67">
        <v>4</v>
      </c>
      <c r="Z24" s="67">
        <v>0</v>
      </c>
      <c r="AA24" s="67">
        <v>3</v>
      </c>
      <c r="AB24" s="67">
        <v>12</v>
      </c>
      <c r="AC24" s="67">
        <v>5</v>
      </c>
      <c r="AD24" s="67">
        <v>0</v>
      </c>
      <c r="AE24" s="67">
        <v>0</v>
      </c>
      <c r="AF24" s="67">
        <v>4</v>
      </c>
      <c r="AG24" s="67">
        <v>3</v>
      </c>
      <c r="AH24" s="67">
        <v>4</v>
      </c>
      <c r="AI24" s="67">
        <v>19</v>
      </c>
      <c r="AJ24" s="67">
        <v>6</v>
      </c>
      <c r="AK24" s="67">
        <v>265</v>
      </c>
      <c r="AL24" s="67">
        <v>0</v>
      </c>
      <c r="AM24" s="67">
        <v>0</v>
      </c>
      <c r="AN24" s="67">
        <v>9</v>
      </c>
      <c r="AO24" s="67">
        <v>37</v>
      </c>
      <c r="AP24" s="67">
        <v>0</v>
      </c>
      <c r="AQ24" s="67">
        <v>16</v>
      </c>
      <c r="AR24" s="67">
        <v>0</v>
      </c>
      <c r="AS24" s="67">
        <v>65</v>
      </c>
      <c r="AT24" s="67">
        <v>0</v>
      </c>
      <c r="AU24" s="67">
        <v>5</v>
      </c>
      <c r="AV24" s="67">
        <v>0</v>
      </c>
      <c r="AW24" s="67">
        <v>0</v>
      </c>
      <c r="AX24" s="67">
        <v>131</v>
      </c>
      <c r="AY24" s="67">
        <v>31</v>
      </c>
      <c r="AZ24" s="67">
        <v>7276</v>
      </c>
      <c r="BA24" s="67">
        <v>35</v>
      </c>
      <c r="BB24" s="67">
        <v>12</v>
      </c>
      <c r="BC24" s="67">
        <v>25</v>
      </c>
      <c r="BD24" s="67">
        <v>24</v>
      </c>
      <c r="BE24" s="67">
        <v>0</v>
      </c>
      <c r="BF24" s="67">
        <v>23</v>
      </c>
      <c r="BG24" s="67">
        <v>0</v>
      </c>
      <c r="BH24" s="67">
        <v>16</v>
      </c>
      <c r="BI24" s="67">
        <v>3</v>
      </c>
      <c r="BJ24" s="67">
        <v>13</v>
      </c>
      <c r="BK24" s="67">
        <v>12</v>
      </c>
      <c r="BL24" s="67">
        <v>0</v>
      </c>
      <c r="BM24" s="67">
        <v>20</v>
      </c>
      <c r="BN24" s="67">
        <v>3</v>
      </c>
      <c r="BO24" s="67">
        <v>0</v>
      </c>
      <c r="BP24" s="67">
        <v>5</v>
      </c>
      <c r="BQ24" s="67">
        <v>3</v>
      </c>
      <c r="BR24" s="67">
        <v>0</v>
      </c>
      <c r="BS24" s="67">
        <v>0</v>
      </c>
      <c r="BT24" s="67">
        <v>0</v>
      </c>
      <c r="BU24" s="67">
        <v>0</v>
      </c>
      <c r="BV24" s="67">
        <v>244</v>
      </c>
      <c r="BW24" s="67">
        <v>0</v>
      </c>
      <c r="BX24" s="67">
        <v>22</v>
      </c>
      <c r="BY24" s="67">
        <v>5</v>
      </c>
      <c r="BZ24" s="67">
        <v>0</v>
      </c>
      <c r="CA24" s="67">
        <v>0</v>
      </c>
      <c r="CB24" s="67">
        <v>0</v>
      </c>
      <c r="CC24" s="67">
        <v>4</v>
      </c>
      <c r="CD24" s="67">
        <v>3</v>
      </c>
      <c r="CE24" s="67">
        <v>0</v>
      </c>
      <c r="CF24" s="67">
        <v>17</v>
      </c>
      <c r="CG24" s="67">
        <v>24</v>
      </c>
      <c r="CH24" s="67">
        <v>0</v>
      </c>
      <c r="CI24" s="67">
        <v>288</v>
      </c>
      <c r="CJ24" s="67">
        <v>3</v>
      </c>
      <c r="CK24" s="67">
        <v>0</v>
      </c>
      <c r="CL24" s="67">
        <v>4</v>
      </c>
      <c r="CM24" s="67">
        <v>3</v>
      </c>
      <c r="CN24" s="67">
        <v>13</v>
      </c>
      <c r="CO24" s="67">
        <v>119</v>
      </c>
      <c r="CP24" s="67">
        <v>43</v>
      </c>
      <c r="CQ24" s="67">
        <v>13</v>
      </c>
      <c r="CR24" s="67">
        <v>79</v>
      </c>
      <c r="CS24" s="67">
        <v>0</v>
      </c>
      <c r="CT24" s="67">
        <v>7</v>
      </c>
      <c r="CU24" s="67">
        <v>6</v>
      </c>
      <c r="CV24" s="67">
        <v>5</v>
      </c>
      <c r="CW24" s="67">
        <v>10</v>
      </c>
      <c r="CX24" s="67">
        <v>0</v>
      </c>
      <c r="CY24" s="67">
        <v>67</v>
      </c>
      <c r="CZ24" s="67">
        <v>11</v>
      </c>
      <c r="DA24" s="67">
        <v>34</v>
      </c>
      <c r="DB24" s="67">
        <v>0</v>
      </c>
      <c r="DC24" s="67">
        <v>14</v>
      </c>
      <c r="DD24" s="67">
        <v>0</v>
      </c>
      <c r="DE24" s="67">
        <v>23</v>
      </c>
      <c r="DF24" s="67">
        <v>0</v>
      </c>
      <c r="DG24" s="67">
        <v>0</v>
      </c>
      <c r="DH24" s="67">
        <v>23</v>
      </c>
      <c r="DI24" s="67">
        <v>0</v>
      </c>
      <c r="DJ24" s="67">
        <v>46</v>
      </c>
      <c r="DK24" s="67">
        <v>0</v>
      </c>
      <c r="DL24" s="67">
        <v>0</v>
      </c>
      <c r="DM24" s="67">
        <v>0</v>
      </c>
      <c r="DN24" s="67">
        <v>4</v>
      </c>
      <c r="DO24" s="67">
        <v>21</v>
      </c>
      <c r="DP24" s="67">
        <v>4</v>
      </c>
      <c r="DQ24" s="67">
        <v>10</v>
      </c>
      <c r="DR24" s="67">
        <v>10</v>
      </c>
      <c r="DS24" s="67">
        <v>0</v>
      </c>
      <c r="DT24" s="67">
        <v>17</v>
      </c>
      <c r="DU24" s="67">
        <v>7</v>
      </c>
      <c r="DV24" s="67">
        <v>11</v>
      </c>
      <c r="DW24" s="67">
        <v>4</v>
      </c>
      <c r="DX24" s="67">
        <v>62</v>
      </c>
      <c r="DY24" s="67">
        <v>0</v>
      </c>
      <c r="DZ24" s="67">
        <v>34</v>
      </c>
      <c r="EA24" s="67">
        <v>4</v>
      </c>
      <c r="EB24" s="67">
        <v>5</v>
      </c>
      <c r="EC24" s="67">
        <v>56</v>
      </c>
      <c r="ED24" s="67">
        <v>3</v>
      </c>
      <c r="EE24" s="67">
        <v>3</v>
      </c>
      <c r="EF24" s="67">
        <v>237</v>
      </c>
      <c r="EG24" s="67">
        <v>0</v>
      </c>
      <c r="EH24" s="67">
        <v>13</v>
      </c>
      <c r="EI24" s="67">
        <v>8</v>
      </c>
      <c r="EJ24" s="67">
        <v>13</v>
      </c>
      <c r="EK24" s="67">
        <v>11</v>
      </c>
      <c r="EL24" s="67">
        <v>14</v>
      </c>
      <c r="EM24" s="67">
        <v>15</v>
      </c>
    </row>
    <row r="25" spans="1:143" x14ac:dyDescent="0.25">
      <c r="A25" s="56">
        <v>22</v>
      </c>
      <c r="B25" s="66" t="s">
        <v>241</v>
      </c>
      <c r="C25" s="67">
        <v>33</v>
      </c>
      <c r="D25" s="67">
        <v>8</v>
      </c>
      <c r="E25" s="67">
        <v>3</v>
      </c>
      <c r="F25" s="67">
        <v>268</v>
      </c>
      <c r="G25" s="67">
        <v>5</v>
      </c>
      <c r="H25" s="67">
        <v>223454</v>
      </c>
      <c r="I25" s="67">
        <v>101</v>
      </c>
      <c r="J25" s="67">
        <v>12</v>
      </c>
      <c r="K25" s="67">
        <v>157</v>
      </c>
      <c r="L25" s="67">
        <v>13</v>
      </c>
      <c r="M25" s="67">
        <v>32</v>
      </c>
      <c r="N25" s="67">
        <v>67</v>
      </c>
      <c r="O25" s="67">
        <v>16</v>
      </c>
      <c r="P25" s="67">
        <v>60</v>
      </c>
      <c r="Q25" s="67">
        <v>1471</v>
      </c>
      <c r="R25" s="67">
        <v>44</v>
      </c>
      <c r="S25" s="67">
        <v>18</v>
      </c>
      <c r="T25" s="67">
        <v>108</v>
      </c>
      <c r="U25" s="67">
        <v>428</v>
      </c>
      <c r="V25" s="67">
        <v>828</v>
      </c>
      <c r="W25" s="67">
        <v>432</v>
      </c>
      <c r="X25" s="67">
        <v>9180</v>
      </c>
      <c r="Y25" s="67">
        <v>215</v>
      </c>
      <c r="Z25" s="67">
        <v>502</v>
      </c>
      <c r="AA25" s="67">
        <v>175</v>
      </c>
      <c r="AB25" s="67">
        <v>76</v>
      </c>
      <c r="AC25" s="67">
        <v>125</v>
      </c>
      <c r="AD25" s="67">
        <v>32</v>
      </c>
      <c r="AE25" s="67">
        <v>31</v>
      </c>
      <c r="AF25" s="67">
        <v>64</v>
      </c>
      <c r="AG25" s="67">
        <v>20</v>
      </c>
      <c r="AH25" s="67">
        <v>59</v>
      </c>
      <c r="AI25" s="67">
        <v>481</v>
      </c>
      <c r="AJ25" s="67">
        <v>392</v>
      </c>
      <c r="AK25" s="67">
        <v>9830</v>
      </c>
      <c r="AL25" s="67">
        <v>59</v>
      </c>
      <c r="AM25" s="67">
        <v>22</v>
      </c>
      <c r="AN25" s="67">
        <v>215</v>
      </c>
      <c r="AO25" s="67">
        <v>790</v>
      </c>
      <c r="AP25" s="67">
        <v>84</v>
      </c>
      <c r="AQ25" s="67">
        <v>171</v>
      </c>
      <c r="AR25" s="67">
        <v>19</v>
      </c>
      <c r="AS25" s="67">
        <v>969</v>
      </c>
      <c r="AT25" s="67">
        <v>332</v>
      </c>
      <c r="AU25" s="67">
        <v>177</v>
      </c>
      <c r="AV25" s="67">
        <v>6448</v>
      </c>
      <c r="AW25" s="67">
        <v>124</v>
      </c>
      <c r="AX25" s="67">
        <v>3075</v>
      </c>
      <c r="AY25" s="67">
        <v>2235</v>
      </c>
      <c r="AZ25" s="67">
        <v>1531</v>
      </c>
      <c r="BA25" s="67">
        <v>970</v>
      </c>
      <c r="BB25" s="67">
        <v>238</v>
      </c>
      <c r="BC25" s="67">
        <v>26</v>
      </c>
      <c r="BD25" s="67">
        <v>357</v>
      </c>
      <c r="BE25" s="67">
        <v>43</v>
      </c>
      <c r="BF25" s="67">
        <v>338</v>
      </c>
      <c r="BG25" s="67">
        <v>14</v>
      </c>
      <c r="BH25" s="67">
        <v>124</v>
      </c>
      <c r="BI25" s="67">
        <v>48</v>
      </c>
      <c r="BJ25" s="67">
        <v>780</v>
      </c>
      <c r="BK25" s="67">
        <v>3474</v>
      </c>
      <c r="BL25" s="67">
        <v>3</v>
      </c>
      <c r="BM25" s="67">
        <v>49</v>
      </c>
      <c r="BN25" s="67">
        <v>141</v>
      </c>
      <c r="BO25" s="67">
        <v>23</v>
      </c>
      <c r="BP25" s="67">
        <v>344</v>
      </c>
      <c r="BQ25" s="67">
        <v>404</v>
      </c>
      <c r="BR25" s="67">
        <v>4</v>
      </c>
      <c r="BS25" s="67">
        <v>6</v>
      </c>
      <c r="BT25" s="67">
        <v>106</v>
      </c>
      <c r="BU25" s="67">
        <v>88</v>
      </c>
      <c r="BV25" s="67">
        <v>5770</v>
      </c>
      <c r="BW25" s="67">
        <v>58</v>
      </c>
      <c r="BX25" s="67">
        <v>99</v>
      </c>
      <c r="BY25" s="67">
        <v>71</v>
      </c>
      <c r="BZ25" s="67">
        <v>27</v>
      </c>
      <c r="CA25" s="67">
        <v>22</v>
      </c>
      <c r="CB25" s="67">
        <v>4</v>
      </c>
      <c r="CC25" s="67">
        <v>12</v>
      </c>
      <c r="CD25" s="67">
        <v>12957</v>
      </c>
      <c r="CE25" s="67">
        <v>105</v>
      </c>
      <c r="CF25" s="67">
        <v>402</v>
      </c>
      <c r="CG25" s="67">
        <v>1099</v>
      </c>
      <c r="CH25" s="67">
        <v>11</v>
      </c>
      <c r="CI25" s="67">
        <v>7681</v>
      </c>
      <c r="CJ25" s="67">
        <v>458</v>
      </c>
      <c r="CK25" s="67">
        <v>46</v>
      </c>
      <c r="CL25" s="67">
        <v>598</v>
      </c>
      <c r="CM25" s="67">
        <v>34</v>
      </c>
      <c r="CN25" s="67">
        <v>16</v>
      </c>
      <c r="CO25" s="67">
        <v>103</v>
      </c>
      <c r="CP25" s="67">
        <v>959</v>
      </c>
      <c r="CQ25" s="67">
        <v>174</v>
      </c>
      <c r="CR25" s="67">
        <v>7170</v>
      </c>
      <c r="CS25" s="67">
        <v>172</v>
      </c>
      <c r="CT25" s="67">
        <v>35</v>
      </c>
      <c r="CU25" s="67">
        <v>26</v>
      </c>
      <c r="CV25" s="67">
        <v>791</v>
      </c>
      <c r="CW25" s="67">
        <v>211</v>
      </c>
      <c r="CX25" s="67">
        <v>40</v>
      </c>
      <c r="CY25" s="67">
        <v>637</v>
      </c>
      <c r="CZ25" s="67">
        <v>39</v>
      </c>
      <c r="DA25" s="67">
        <v>1269</v>
      </c>
      <c r="DB25" s="67">
        <v>117</v>
      </c>
      <c r="DC25" s="67">
        <v>11</v>
      </c>
      <c r="DD25" s="67">
        <v>128</v>
      </c>
      <c r="DE25" s="67">
        <v>1597</v>
      </c>
      <c r="DF25" s="67">
        <v>18</v>
      </c>
      <c r="DG25" s="67">
        <v>14</v>
      </c>
      <c r="DH25" s="67">
        <v>139</v>
      </c>
      <c r="DI25" s="67">
        <v>0</v>
      </c>
      <c r="DJ25" s="67">
        <v>11545</v>
      </c>
      <c r="DK25" s="67">
        <v>139</v>
      </c>
      <c r="DL25" s="67">
        <v>194</v>
      </c>
      <c r="DM25" s="67">
        <v>0</v>
      </c>
      <c r="DN25" s="67">
        <v>130</v>
      </c>
      <c r="DO25" s="67">
        <v>853</v>
      </c>
      <c r="DP25" s="67">
        <v>324</v>
      </c>
      <c r="DQ25" s="67">
        <v>78</v>
      </c>
      <c r="DR25" s="67">
        <v>131</v>
      </c>
      <c r="DS25" s="67">
        <v>112</v>
      </c>
      <c r="DT25" s="67">
        <v>948</v>
      </c>
      <c r="DU25" s="67">
        <v>103</v>
      </c>
      <c r="DV25" s="67">
        <v>3409</v>
      </c>
      <c r="DW25" s="67">
        <v>73</v>
      </c>
      <c r="DX25" s="67">
        <v>103</v>
      </c>
      <c r="DY25" s="67">
        <v>20</v>
      </c>
      <c r="DZ25" s="67">
        <v>26</v>
      </c>
      <c r="EA25" s="67">
        <v>124</v>
      </c>
      <c r="EB25" s="67">
        <v>198</v>
      </c>
      <c r="EC25" s="67">
        <v>108</v>
      </c>
      <c r="ED25" s="67">
        <v>68</v>
      </c>
      <c r="EE25" s="67">
        <v>115</v>
      </c>
      <c r="EF25" s="67">
        <v>3579</v>
      </c>
      <c r="EG25" s="67">
        <v>18</v>
      </c>
      <c r="EH25" s="67">
        <v>56</v>
      </c>
      <c r="EI25" s="67">
        <v>52</v>
      </c>
      <c r="EJ25" s="67">
        <v>2284</v>
      </c>
      <c r="EK25" s="67">
        <v>767</v>
      </c>
      <c r="EL25" s="67">
        <v>298</v>
      </c>
      <c r="EM25" s="67">
        <v>1594</v>
      </c>
    </row>
    <row r="26" spans="1:143" x14ac:dyDescent="0.25">
      <c r="A26" s="56">
        <v>23</v>
      </c>
      <c r="B26" s="66" t="s">
        <v>373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12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6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  <c r="CR26" s="67">
        <v>0</v>
      </c>
      <c r="CS26" s="67">
        <v>0</v>
      </c>
      <c r="CT26" s="67">
        <v>0</v>
      </c>
      <c r="CU26" s="67">
        <v>0</v>
      </c>
      <c r="CV26" s="67">
        <v>0</v>
      </c>
      <c r="CW26" s="67">
        <v>0</v>
      </c>
      <c r="CX26" s="67">
        <v>0</v>
      </c>
      <c r="CY26" s="67">
        <v>0</v>
      </c>
      <c r="CZ26" s="67">
        <v>0</v>
      </c>
      <c r="DA26" s="67">
        <v>0</v>
      </c>
      <c r="DB26" s="67">
        <v>0</v>
      </c>
      <c r="DC26" s="67">
        <v>0</v>
      </c>
      <c r="DD26" s="67">
        <v>0</v>
      </c>
      <c r="DE26" s="67">
        <v>0</v>
      </c>
      <c r="DF26" s="67">
        <v>0</v>
      </c>
      <c r="DG26" s="67">
        <v>0</v>
      </c>
      <c r="DH26" s="67">
        <v>0</v>
      </c>
      <c r="DI26" s="67">
        <v>0</v>
      </c>
      <c r="DJ26" s="67">
        <v>0</v>
      </c>
      <c r="DK26" s="67">
        <v>0</v>
      </c>
      <c r="DL26" s="67">
        <v>0</v>
      </c>
      <c r="DM26" s="67">
        <v>0</v>
      </c>
      <c r="DN26" s="67">
        <v>0</v>
      </c>
      <c r="DO26" s="67">
        <v>0</v>
      </c>
      <c r="DP26" s="67">
        <v>0</v>
      </c>
      <c r="DQ26" s="67">
        <v>0</v>
      </c>
      <c r="DR26" s="67">
        <v>0</v>
      </c>
      <c r="DS26" s="67">
        <v>0</v>
      </c>
      <c r="DT26" s="67">
        <v>0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0</v>
      </c>
      <c r="EI26" s="67">
        <v>0</v>
      </c>
      <c r="EJ26" s="67">
        <v>0</v>
      </c>
      <c r="EK26" s="67">
        <v>0</v>
      </c>
      <c r="EL26" s="67">
        <v>0</v>
      </c>
      <c r="EM26" s="67">
        <v>0</v>
      </c>
    </row>
    <row r="27" spans="1:143" x14ac:dyDescent="0.25">
      <c r="A27" s="56">
        <v>24</v>
      </c>
      <c r="B27" s="66" t="s">
        <v>302</v>
      </c>
      <c r="C27" s="67">
        <v>0</v>
      </c>
      <c r="D27" s="67">
        <v>0</v>
      </c>
      <c r="E27" s="67">
        <v>0</v>
      </c>
      <c r="F27" s="67">
        <v>32</v>
      </c>
      <c r="G27" s="67">
        <v>0</v>
      </c>
      <c r="H27" s="67">
        <v>5420</v>
      </c>
      <c r="I27" s="67">
        <v>7</v>
      </c>
      <c r="J27" s="67">
        <v>12</v>
      </c>
      <c r="K27" s="67">
        <v>0</v>
      </c>
      <c r="L27" s="67">
        <v>0</v>
      </c>
      <c r="M27" s="67">
        <v>4</v>
      </c>
      <c r="N27" s="67">
        <v>0</v>
      </c>
      <c r="O27" s="67">
        <v>3</v>
      </c>
      <c r="P27" s="67">
        <v>0</v>
      </c>
      <c r="Q27" s="67">
        <v>19</v>
      </c>
      <c r="R27" s="67">
        <v>0</v>
      </c>
      <c r="S27" s="67">
        <v>5</v>
      </c>
      <c r="T27" s="67">
        <v>3</v>
      </c>
      <c r="U27" s="67">
        <v>6</v>
      </c>
      <c r="V27" s="67">
        <v>14</v>
      </c>
      <c r="W27" s="67">
        <v>55</v>
      </c>
      <c r="X27" s="67">
        <v>27</v>
      </c>
      <c r="Y27" s="67">
        <v>18</v>
      </c>
      <c r="Z27" s="67">
        <v>23</v>
      </c>
      <c r="AA27" s="67">
        <v>9</v>
      </c>
      <c r="AB27" s="67">
        <v>20</v>
      </c>
      <c r="AC27" s="67">
        <v>8</v>
      </c>
      <c r="AD27" s="67">
        <v>3</v>
      </c>
      <c r="AE27" s="67">
        <v>0</v>
      </c>
      <c r="AF27" s="67">
        <v>4</v>
      </c>
      <c r="AG27" s="67">
        <v>4</v>
      </c>
      <c r="AH27" s="67">
        <v>0</v>
      </c>
      <c r="AI27" s="67">
        <v>18</v>
      </c>
      <c r="AJ27" s="67">
        <v>79</v>
      </c>
      <c r="AK27" s="67">
        <v>342</v>
      </c>
      <c r="AL27" s="67">
        <v>21</v>
      </c>
      <c r="AM27" s="67">
        <v>0</v>
      </c>
      <c r="AN27" s="67">
        <v>114</v>
      </c>
      <c r="AO27" s="67">
        <v>39</v>
      </c>
      <c r="AP27" s="67">
        <v>8</v>
      </c>
      <c r="AQ27" s="67">
        <v>17</v>
      </c>
      <c r="AR27" s="67">
        <v>0</v>
      </c>
      <c r="AS27" s="67">
        <v>49</v>
      </c>
      <c r="AT27" s="67">
        <v>0</v>
      </c>
      <c r="AU27" s="67">
        <v>34</v>
      </c>
      <c r="AV27" s="67">
        <v>7</v>
      </c>
      <c r="AW27" s="67">
        <v>12</v>
      </c>
      <c r="AX27" s="67">
        <v>305</v>
      </c>
      <c r="AY27" s="67">
        <v>32</v>
      </c>
      <c r="AZ27" s="67">
        <v>23</v>
      </c>
      <c r="BA27" s="67">
        <v>34</v>
      </c>
      <c r="BB27" s="67">
        <v>19</v>
      </c>
      <c r="BC27" s="67">
        <v>0</v>
      </c>
      <c r="BD27" s="67">
        <v>56</v>
      </c>
      <c r="BE27" s="67">
        <v>0</v>
      </c>
      <c r="BF27" s="67">
        <v>6</v>
      </c>
      <c r="BG27" s="67">
        <v>0</v>
      </c>
      <c r="BH27" s="67">
        <v>13</v>
      </c>
      <c r="BI27" s="67">
        <v>0</v>
      </c>
      <c r="BJ27" s="67">
        <v>16</v>
      </c>
      <c r="BK27" s="67">
        <v>9</v>
      </c>
      <c r="BL27" s="67">
        <v>0</v>
      </c>
      <c r="BM27" s="67">
        <v>13</v>
      </c>
      <c r="BN27" s="67">
        <v>3</v>
      </c>
      <c r="BO27" s="67">
        <v>0</v>
      </c>
      <c r="BP27" s="67">
        <v>19</v>
      </c>
      <c r="BQ27" s="67">
        <v>6</v>
      </c>
      <c r="BR27" s="67">
        <v>0</v>
      </c>
      <c r="BS27" s="67">
        <v>0</v>
      </c>
      <c r="BT27" s="67">
        <v>0</v>
      </c>
      <c r="BU27" s="67">
        <v>5</v>
      </c>
      <c r="BV27" s="67">
        <v>75</v>
      </c>
      <c r="BW27" s="67">
        <v>33</v>
      </c>
      <c r="BX27" s="67">
        <v>59</v>
      </c>
      <c r="BY27" s="67">
        <v>5</v>
      </c>
      <c r="BZ27" s="67">
        <v>0</v>
      </c>
      <c r="CA27" s="67">
        <v>0</v>
      </c>
      <c r="CB27" s="67">
        <v>0</v>
      </c>
      <c r="CC27" s="67">
        <v>0</v>
      </c>
      <c r="CD27" s="67">
        <v>16</v>
      </c>
      <c r="CE27" s="67">
        <v>0</v>
      </c>
      <c r="CF27" s="67">
        <v>3</v>
      </c>
      <c r="CG27" s="67">
        <v>56</v>
      </c>
      <c r="CH27" s="67">
        <v>0</v>
      </c>
      <c r="CI27" s="67">
        <v>488</v>
      </c>
      <c r="CJ27" s="67">
        <v>21</v>
      </c>
      <c r="CK27" s="67">
        <v>5</v>
      </c>
      <c r="CL27" s="67">
        <v>17</v>
      </c>
      <c r="CM27" s="67">
        <v>5</v>
      </c>
      <c r="CN27" s="67">
        <v>0</v>
      </c>
      <c r="CO27" s="67">
        <v>17</v>
      </c>
      <c r="CP27" s="67">
        <v>19</v>
      </c>
      <c r="CQ27" s="67">
        <v>16</v>
      </c>
      <c r="CR27" s="67">
        <v>3953</v>
      </c>
      <c r="CS27" s="67">
        <v>8</v>
      </c>
      <c r="CT27" s="67">
        <v>15</v>
      </c>
      <c r="CU27" s="67">
        <v>0</v>
      </c>
      <c r="CV27" s="67">
        <v>26</v>
      </c>
      <c r="CW27" s="67">
        <v>0</v>
      </c>
      <c r="CX27" s="67">
        <v>5</v>
      </c>
      <c r="CY27" s="67">
        <v>101</v>
      </c>
      <c r="CZ27" s="67">
        <v>19</v>
      </c>
      <c r="DA27" s="67">
        <v>42</v>
      </c>
      <c r="DB27" s="67">
        <v>13</v>
      </c>
      <c r="DC27" s="67">
        <v>7</v>
      </c>
      <c r="DD27" s="67">
        <v>33</v>
      </c>
      <c r="DE27" s="67">
        <v>34</v>
      </c>
      <c r="DF27" s="67">
        <v>0</v>
      </c>
      <c r="DG27" s="67">
        <v>0</v>
      </c>
      <c r="DH27" s="67">
        <v>0</v>
      </c>
      <c r="DI27" s="67">
        <v>0</v>
      </c>
      <c r="DJ27" s="67">
        <v>190</v>
      </c>
      <c r="DK27" s="67">
        <v>11</v>
      </c>
      <c r="DL27" s="67">
        <v>18</v>
      </c>
      <c r="DM27" s="67">
        <v>0</v>
      </c>
      <c r="DN27" s="67">
        <v>9</v>
      </c>
      <c r="DO27" s="67">
        <v>106</v>
      </c>
      <c r="DP27" s="67">
        <v>10</v>
      </c>
      <c r="DQ27" s="67">
        <v>9</v>
      </c>
      <c r="DR27" s="67">
        <v>5</v>
      </c>
      <c r="DS27" s="67">
        <v>0</v>
      </c>
      <c r="DT27" s="67">
        <v>3</v>
      </c>
      <c r="DU27" s="67">
        <v>6</v>
      </c>
      <c r="DV27" s="67">
        <v>13</v>
      </c>
      <c r="DW27" s="67">
        <v>3</v>
      </c>
      <c r="DX27" s="67">
        <v>12</v>
      </c>
      <c r="DY27" s="67">
        <v>3</v>
      </c>
      <c r="DZ27" s="67">
        <v>0</v>
      </c>
      <c r="EA27" s="67">
        <v>26</v>
      </c>
      <c r="EB27" s="67">
        <v>0</v>
      </c>
      <c r="EC27" s="67">
        <v>20</v>
      </c>
      <c r="ED27" s="67">
        <v>0</v>
      </c>
      <c r="EE27" s="67">
        <v>9</v>
      </c>
      <c r="EF27" s="67">
        <v>40</v>
      </c>
      <c r="EG27" s="67">
        <v>0</v>
      </c>
      <c r="EH27" s="67">
        <v>0</v>
      </c>
      <c r="EI27" s="67">
        <v>6</v>
      </c>
      <c r="EJ27" s="67">
        <v>15</v>
      </c>
      <c r="EK27" s="67">
        <v>9</v>
      </c>
      <c r="EL27" s="67">
        <v>5</v>
      </c>
      <c r="EM27" s="67">
        <v>30</v>
      </c>
    </row>
    <row r="28" spans="1:143" x14ac:dyDescent="0.25">
      <c r="A28" s="56">
        <v>25</v>
      </c>
      <c r="B28" s="66" t="s">
        <v>242</v>
      </c>
      <c r="C28" s="67">
        <v>0</v>
      </c>
      <c r="D28" s="67">
        <v>0</v>
      </c>
      <c r="E28" s="67">
        <v>0</v>
      </c>
      <c r="F28" s="67">
        <v>8</v>
      </c>
      <c r="G28" s="67">
        <v>0</v>
      </c>
      <c r="H28" s="67">
        <v>16274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8</v>
      </c>
      <c r="W28" s="67">
        <v>0</v>
      </c>
      <c r="X28" s="67">
        <v>49</v>
      </c>
      <c r="Y28" s="67">
        <v>5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14</v>
      </c>
      <c r="AJ28" s="67">
        <v>0</v>
      </c>
      <c r="AK28" s="67">
        <v>225</v>
      </c>
      <c r="AL28" s="67">
        <v>0</v>
      </c>
      <c r="AM28" s="67">
        <v>0</v>
      </c>
      <c r="AN28" s="67">
        <v>0</v>
      </c>
      <c r="AO28" s="67">
        <v>18</v>
      </c>
      <c r="AP28" s="67">
        <v>0</v>
      </c>
      <c r="AQ28" s="67">
        <v>5</v>
      </c>
      <c r="AR28" s="67">
        <v>0</v>
      </c>
      <c r="AS28" s="67">
        <v>9</v>
      </c>
      <c r="AT28" s="67">
        <v>0</v>
      </c>
      <c r="AU28" s="67">
        <v>0</v>
      </c>
      <c r="AV28" s="67">
        <v>10</v>
      </c>
      <c r="AW28" s="67">
        <v>6</v>
      </c>
      <c r="AX28" s="67">
        <v>183</v>
      </c>
      <c r="AY28" s="67">
        <v>4</v>
      </c>
      <c r="AZ28" s="67">
        <v>0</v>
      </c>
      <c r="BA28" s="67">
        <v>4</v>
      </c>
      <c r="BB28" s="67">
        <v>12</v>
      </c>
      <c r="BC28" s="67">
        <v>0</v>
      </c>
      <c r="BD28" s="67">
        <v>8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27</v>
      </c>
      <c r="BL28" s="67">
        <v>0</v>
      </c>
      <c r="BM28" s="67">
        <v>4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80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4</v>
      </c>
      <c r="CE28" s="67">
        <v>0</v>
      </c>
      <c r="CF28" s="67">
        <v>0</v>
      </c>
      <c r="CG28" s="67">
        <v>15</v>
      </c>
      <c r="CH28" s="67">
        <v>0</v>
      </c>
      <c r="CI28" s="67">
        <v>505</v>
      </c>
      <c r="CJ28" s="67">
        <v>0</v>
      </c>
      <c r="CK28" s="67">
        <v>0</v>
      </c>
      <c r="CL28" s="67">
        <v>33</v>
      </c>
      <c r="CM28" s="67">
        <v>0</v>
      </c>
      <c r="CN28" s="67">
        <v>0</v>
      </c>
      <c r="CO28" s="67">
        <v>0</v>
      </c>
      <c r="CP28" s="67">
        <v>6</v>
      </c>
      <c r="CQ28" s="67">
        <v>0</v>
      </c>
      <c r="CR28" s="67">
        <v>17</v>
      </c>
      <c r="CS28" s="67">
        <v>0</v>
      </c>
      <c r="CT28" s="67">
        <v>0</v>
      </c>
      <c r="CU28" s="67">
        <v>4</v>
      </c>
      <c r="CV28" s="67">
        <v>0</v>
      </c>
      <c r="CW28" s="67">
        <v>0</v>
      </c>
      <c r="CX28" s="67">
        <v>0</v>
      </c>
      <c r="CY28" s="67">
        <v>7</v>
      </c>
      <c r="CZ28" s="67">
        <v>8</v>
      </c>
      <c r="DA28" s="67">
        <v>24</v>
      </c>
      <c r="DB28" s="67">
        <v>0</v>
      </c>
      <c r="DC28" s="67">
        <v>0</v>
      </c>
      <c r="DD28" s="67">
        <v>0</v>
      </c>
      <c r="DE28" s="67">
        <v>33</v>
      </c>
      <c r="DF28" s="67">
        <v>0</v>
      </c>
      <c r="DG28" s="67">
        <v>0</v>
      </c>
      <c r="DH28" s="67">
        <v>0</v>
      </c>
      <c r="DI28" s="67">
        <v>0</v>
      </c>
      <c r="DJ28" s="67">
        <v>500</v>
      </c>
      <c r="DK28" s="67">
        <v>0</v>
      </c>
      <c r="DL28" s="67">
        <v>0</v>
      </c>
      <c r="DM28" s="67">
        <v>0</v>
      </c>
      <c r="DN28" s="67">
        <v>0</v>
      </c>
      <c r="DO28" s="67">
        <v>3</v>
      </c>
      <c r="DP28" s="67">
        <v>0</v>
      </c>
      <c r="DQ28" s="67">
        <v>3</v>
      </c>
      <c r="DR28" s="67">
        <v>5</v>
      </c>
      <c r="DS28" s="67">
        <v>0</v>
      </c>
      <c r="DT28" s="67">
        <v>3</v>
      </c>
      <c r="DU28" s="67">
        <v>0</v>
      </c>
      <c r="DV28" s="67">
        <v>0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11</v>
      </c>
      <c r="ED28" s="67">
        <v>4</v>
      </c>
      <c r="EE28" s="67">
        <v>0</v>
      </c>
      <c r="EF28" s="67">
        <v>33</v>
      </c>
      <c r="EG28" s="67">
        <v>0</v>
      </c>
      <c r="EH28" s="67">
        <v>0</v>
      </c>
      <c r="EI28" s="67">
        <v>0</v>
      </c>
      <c r="EJ28" s="67">
        <v>0</v>
      </c>
      <c r="EK28" s="67">
        <v>5</v>
      </c>
      <c r="EL28" s="67">
        <v>11</v>
      </c>
      <c r="EM28" s="67">
        <v>5</v>
      </c>
    </row>
    <row r="29" spans="1:143" x14ac:dyDescent="0.25">
      <c r="A29" s="56">
        <v>26</v>
      </c>
      <c r="B29" s="66" t="s">
        <v>1</v>
      </c>
      <c r="C29" s="67">
        <v>10</v>
      </c>
      <c r="D29" s="67">
        <v>0</v>
      </c>
      <c r="E29" s="67">
        <v>4</v>
      </c>
      <c r="F29" s="67">
        <v>121</v>
      </c>
      <c r="G29" s="67">
        <v>0</v>
      </c>
      <c r="H29" s="67">
        <v>149775</v>
      </c>
      <c r="I29" s="67">
        <v>64</v>
      </c>
      <c r="J29" s="67">
        <v>43</v>
      </c>
      <c r="K29" s="67">
        <v>520</v>
      </c>
      <c r="L29" s="67">
        <v>0</v>
      </c>
      <c r="M29" s="67">
        <v>70</v>
      </c>
      <c r="N29" s="67">
        <v>7708</v>
      </c>
      <c r="O29" s="67">
        <v>30</v>
      </c>
      <c r="P29" s="67">
        <v>28</v>
      </c>
      <c r="Q29" s="67">
        <v>396</v>
      </c>
      <c r="R29" s="67">
        <v>513</v>
      </c>
      <c r="S29" s="67">
        <v>19</v>
      </c>
      <c r="T29" s="67">
        <v>0</v>
      </c>
      <c r="U29" s="67">
        <v>29130</v>
      </c>
      <c r="V29" s="67">
        <v>473</v>
      </c>
      <c r="W29" s="67">
        <v>124</v>
      </c>
      <c r="X29" s="67">
        <v>54776</v>
      </c>
      <c r="Y29" s="67">
        <v>69</v>
      </c>
      <c r="Z29" s="67">
        <v>0</v>
      </c>
      <c r="AA29" s="67">
        <v>0</v>
      </c>
      <c r="AB29" s="67">
        <v>0</v>
      </c>
      <c r="AC29" s="67">
        <v>49</v>
      </c>
      <c r="AD29" s="67">
        <v>19</v>
      </c>
      <c r="AE29" s="67">
        <v>50</v>
      </c>
      <c r="AF29" s="67">
        <v>68</v>
      </c>
      <c r="AG29" s="67">
        <v>24</v>
      </c>
      <c r="AH29" s="67">
        <v>5</v>
      </c>
      <c r="AI29" s="67">
        <v>35</v>
      </c>
      <c r="AJ29" s="67">
        <v>21</v>
      </c>
      <c r="AK29" s="67">
        <v>5127</v>
      </c>
      <c r="AL29" s="67">
        <v>0</v>
      </c>
      <c r="AM29" s="67">
        <v>20</v>
      </c>
      <c r="AN29" s="67">
        <v>14</v>
      </c>
      <c r="AO29" s="67">
        <v>157</v>
      </c>
      <c r="AP29" s="67">
        <v>49</v>
      </c>
      <c r="AQ29" s="67">
        <v>359</v>
      </c>
      <c r="AR29" s="67">
        <v>0</v>
      </c>
      <c r="AS29" s="67">
        <v>721</v>
      </c>
      <c r="AT29" s="67">
        <v>7</v>
      </c>
      <c r="AU29" s="67">
        <v>39</v>
      </c>
      <c r="AV29" s="67">
        <v>6709</v>
      </c>
      <c r="AW29" s="67">
        <v>85</v>
      </c>
      <c r="AX29" s="67">
        <v>2388</v>
      </c>
      <c r="AY29" s="67">
        <v>9082</v>
      </c>
      <c r="AZ29" s="67">
        <v>48</v>
      </c>
      <c r="BA29" s="67">
        <v>23</v>
      </c>
      <c r="BB29" s="67">
        <v>207</v>
      </c>
      <c r="BC29" s="67">
        <v>22</v>
      </c>
      <c r="BD29" s="67">
        <v>634</v>
      </c>
      <c r="BE29" s="67">
        <v>10</v>
      </c>
      <c r="BF29" s="67">
        <v>8036</v>
      </c>
      <c r="BG29" s="67">
        <v>7</v>
      </c>
      <c r="BH29" s="67">
        <v>7</v>
      </c>
      <c r="BI29" s="67">
        <v>7</v>
      </c>
      <c r="BJ29" s="67">
        <v>72</v>
      </c>
      <c r="BK29" s="67">
        <v>3138</v>
      </c>
      <c r="BL29" s="67">
        <v>0</v>
      </c>
      <c r="BM29" s="67">
        <v>33</v>
      </c>
      <c r="BN29" s="67">
        <v>7783</v>
      </c>
      <c r="BO29" s="67">
        <v>7</v>
      </c>
      <c r="BP29" s="67">
        <v>25</v>
      </c>
      <c r="BQ29" s="67">
        <v>9</v>
      </c>
      <c r="BR29" s="67">
        <v>8</v>
      </c>
      <c r="BS29" s="67">
        <v>7</v>
      </c>
      <c r="BT29" s="67">
        <v>227</v>
      </c>
      <c r="BU29" s="67">
        <v>4</v>
      </c>
      <c r="BV29" s="67">
        <v>39429</v>
      </c>
      <c r="BW29" s="67">
        <v>28</v>
      </c>
      <c r="BX29" s="67">
        <v>125</v>
      </c>
      <c r="BY29" s="67">
        <v>41</v>
      </c>
      <c r="BZ29" s="67">
        <v>9</v>
      </c>
      <c r="CA29" s="67">
        <v>1883</v>
      </c>
      <c r="CB29" s="67">
        <v>3</v>
      </c>
      <c r="CC29" s="67">
        <v>4</v>
      </c>
      <c r="CD29" s="67">
        <v>9880</v>
      </c>
      <c r="CE29" s="67">
        <v>4</v>
      </c>
      <c r="CF29" s="67">
        <v>10391</v>
      </c>
      <c r="CG29" s="67">
        <v>312</v>
      </c>
      <c r="CH29" s="67">
        <v>33</v>
      </c>
      <c r="CI29" s="67">
        <v>3951</v>
      </c>
      <c r="CJ29" s="67">
        <v>29</v>
      </c>
      <c r="CK29" s="67">
        <v>17</v>
      </c>
      <c r="CL29" s="67">
        <v>72</v>
      </c>
      <c r="CM29" s="67">
        <v>34</v>
      </c>
      <c r="CN29" s="67">
        <v>30</v>
      </c>
      <c r="CO29" s="67">
        <v>33</v>
      </c>
      <c r="CP29" s="67">
        <v>141</v>
      </c>
      <c r="CQ29" s="67">
        <v>31</v>
      </c>
      <c r="CR29" s="67">
        <v>625</v>
      </c>
      <c r="CS29" s="67">
        <v>122</v>
      </c>
      <c r="CT29" s="67">
        <v>39</v>
      </c>
      <c r="CU29" s="67">
        <v>66</v>
      </c>
      <c r="CV29" s="67">
        <v>21</v>
      </c>
      <c r="CW29" s="67">
        <v>120</v>
      </c>
      <c r="CX29" s="67">
        <v>0</v>
      </c>
      <c r="CY29" s="67">
        <v>5</v>
      </c>
      <c r="CZ29" s="67">
        <v>45</v>
      </c>
      <c r="DA29" s="67">
        <v>464</v>
      </c>
      <c r="DB29" s="67">
        <v>25</v>
      </c>
      <c r="DC29" s="67">
        <v>19</v>
      </c>
      <c r="DD29" s="67">
        <v>4</v>
      </c>
      <c r="DE29" s="67">
        <v>4819</v>
      </c>
      <c r="DF29" s="67">
        <v>21</v>
      </c>
      <c r="DG29" s="67">
        <v>16</v>
      </c>
      <c r="DH29" s="67">
        <v>24</v>
      </c>
      <c r="DI29" s="67">
        <v>3</v>
      </c>
      <c r="DJ29" s="67">
        <v>620</v>
      </c>
      <c r="DK29" s="67">
        <v>34</v>
      </c>
      <c r="DL29" s="67">
        <v>0</v>
      </c>
      <c r="DM29" s="67">
        <v>0</v>
      </c>
      <c r="DN29" s="67">
        <v>56</v>
      </c>
      <c r="DO29" s="67">
        <v>59798</v>
      </c>
      <c r="DP29" s="67">
        <v>3</v>
      </c>
      <c r="DQ29" s="67">
        <v>67</v>
      </c>
      <c r="DR29" s="67">
        <v>122</v>
      </c>
      <c r="DS29" s="67">
        <v>7</v>
      </c>
      <c r="DT29" s="67">
        <v>11017</v>
      </c>
      <c r="DU29" s="67">
        <v>17</v>
      </c>
      <c r="DV29" s="67">
        <v>59529</v>
      </c>
      <c r="DW29" s="67">
        <v>1309</v>
      </c>
      <c r="DX29" s="67">
        <v>11</v>
      </c>
      <c r="DY29" s="67">
        <v>9</v>
      </c>
      <c r="DZ29" s="67">
        <v>39</v>
      </c>
      <c r="EA29" s="67">
        <v>7</v>
      </c>
      <c r="EB29" s="67">
        <v>27</v>
      </c>
      <c r="EC29" s="67">
        <v>272</v>
      </c>
      <c r="ED29" s="67">
        <v>52</v>
      </c>
      <c r="EE29" s="67">
        <v>33</v>
      </c>
      <c r="EF29" s="67">
        <v>1167</v>
      </c>
      <c r="EG29" s="67">
        <v>5</v>
      </c>
      <c r="EH29" s="67">
        <v>14</v>
      </c>
      <c r="EI29" s="67">
        <v>36</v>
      </c>
      <c r="EJ29" s="67">
        <v>115257</v>
      </c>
      <c r="EK29" s="67">
        <v>138</v>
      </c>
      <c r="EL29" s="67">
        <v>65</v>
      </c>
      <c r="EM29" s="67">
        <v>115</v>
      </c>
    </row>
    <row r="30" spans="1:143" x14ac:dyDescent="0.25">
      <c r="A30" s="56">
        <v>27</v>
      </c>
      <c r="B30" s="66" t="s">
        <v>374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220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4</v>
      </c>
      <c r="AL30" s="67">
        <v>0</v>
      </c>
      <c r="AM30" s="67">
        <v>0</v>
      </c>
      <c r="AN30" s="67">
        <v>0</v>
      </c>
      <c r="AO30" s="67">
        <v>3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4</v>
      </c>
      <c r="AY30" s="67">
        <v>0</v>
      </c>
      <c r="AZ30" s="67">
        <v>4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5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8</v>
      </c>
      <c r="CH30" s="67">
        <v>0</v>
      </c>
      <c r="CI30" s="67">
        <v>11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3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0</v>
      </c>
      <c r="CZ30" s="67">
        <v>0</v>
      </c>
      <c r="DA30" s="67">
        <v>0</v>
      </c>
      <c r="DB30" s="67">
        <v>0</v>
      </c>
      <c r="DC30" s="67">
        <v>0</v>
      </c>
      <c r="DD30" s="67">
        <v>0</v>
      </c>
      <c r="DE30" s="67">
        <v>0</v>
      </c>
      <c r="DF30" s="67">
        <v>0</v>
      </c>
      <c r="DG30" s="67">
        <v>0</v>
      </c>
      <c r="DH30" s="67">
        <v>0</v>
      </c>
      <c r="DI30" s="67">
        <v>0</v>
      </c>
      <c r="DJ30" s="67">
        <v>12</v>
      </c>
      <c r="DK30" s="67">
        <v>0</v>
      </c>
      <c r="DL30" s="67">
        <v>3</v>
      </c>
      <c r="DM30" s="67">
        <v>0</v>
      </c>
      <c r="DN30" s="67">
        <v>0</v>
      </c>
      <c r="DO30" s="67">
        <v>0</v>
      </c>
      <c r="DP30" s="67">
        <v>0</v>
      </c>
      <c r="DQ30" s="67">
        <v>0</v>
      </c>
      <c r="DR30" s="67">
        <v>0</v>
      </c>
      <c r="DS30" s="67">
        <v>0</v>
      </c>
      <c r="DT30" s="67">
        <v>0</v>
      </c>
      <c r="DU30" s="67">
        <v>3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</v>
      </c>
      <c r="EI30" s="67">
        <v>0</v>
      </c>
      <c r="EJ30" s="67">
        <v>0</v>
      </c>
      <c r="EK30" s="67">
        <v>0</v>
      </c>
      <c r="EL30" s="67">
        <v>0</v>
      </c>
      <c r="EM30" s="67">
        <v>3</v>
      </c>
    </row>
    <row r="31" spans="1:143" x14ac:dyDescent="0.25">
      <c r="A31" s="56">
        <v>28</v>
      </c>
      <c r="B31" s="66" t="s">
        <v>348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130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5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  <c r="CR31" s="67">
        <v>0</v>
      </c>
      <c r="CS31" s="67">
        <v>0</v>
      </c>
      <c r="CT31" s="67">
        <v>0</v>
      </c>
      <c r="CU31" s="67">
        <v>0</v>
      </c>
      <c r="CV31" s="67">
        <v>0</v>
      </c>
      <c r="CW31" s="67">
        <v>0</v>
      </c>
      <c r="CX31" s="67">
        <v>0</v>
      </c>
      <c r="CY31" s="67">
        <v>0</v>
      </c>
      <c r="CZ31" s="67">
        <v>0</v>
      </c>
      <c r="DA31" s="67">
        <v>0</v>
      </c>
      <c r="DB31" s="67">
        <v>0</v>
      </c>
      <c r="DC31" s="67">
        <v>0</v>
      </c>
      <c r="DD31" s="67">
        <v>0</v>
      </c>
      <c r="DE31" s="67">
        <v>0</v>
      </c>
      <c r="DF31" s="67">
        <v>0</v>
      </c>
      <c r="DG31" s="67">
        <v>0</v>
      </c>
      <c r="DH31" s="67">
        <v>0</v>
      </c>
      <c r="DI31" s="67">
        <v>0</v>
      </c>
      <c r="DJ31" s="67">
        <v>0</v>
      </c>
      <c r="DK31" s="67">
        <v>0</v>
      </c>
      <c r="DL31" s="67">
        <v>0</v>
      </c>
      <c r="DM31" s="67">
        <v>0</v>
      </c>
      <c r="DN31" s="67">
        <v>0</v>
      </c>
      <c r="DO31" s="67">
        <v>0</v>
      </c>
      <c r="DP31" s="67">
        <v>0</v>
      </c>
      <c r="DQ31" s="67">
        <v>0</v>
      </c>
      <c r="DR31" s="67">
        <v>0</v>
      </c>
      <c r="DS31" s="67">
        <v>0</v>
      </c>
      <c r="DT31" s="67">
        <v>0</v>
      </c>
      <c r="DU31" s="67">
        <v>0</v>
      </c>
      <c r="DV31" s="67">
        <v>3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</v>
      </c>
      <c r="EI31" s="67">
        <v>0</v>
      </c>
      <c r="EJ31" s="67">
        <v>533</v>
      </c>
      <c r="EK31" s="67">
        <v>0</v>
      </c>
      <c r="EL31" s="67">
        <v>0</v>
      </c>
      <c r="EM31" s="67">
        <v>0</v>
      </c>
    </row>
    <row r="32" spans="1:143" x14ac:dyDescent="0.25">
      <c r="A32" s="56">
        <v>29</v>
      </c>
      <c r="B32" s="66" t="s">
        <v>250</v>
      </c>
      <c r="C32" s="67">
        <v>0</v>
      </c>
      <c r="D32" s="67">
        <v>0</v>
      </c>
      <c r="E32" s="67">
        <v>0</v>
      </c>
      <c r="F32" s="67">
        <v>0</v>
      </c>
      <c r="G32" s="67">
        <v>5</v>
      </c>
      <c r="H32" s="67">
        <v>656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67</v>
      </c>
      <c r="AJ32" s="67">
        <v>0</v>
      </c>
      <c r="AK32" s="67">
        <v>3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20</v>
      </c>
      <c r="AY32" s="67">
        <v>0</v>
      </c>
      <c r="AZ32" s="67">
        <v>0</v>
      </c>
      <c r="BA32" s="67">
        <v>3165</v>
      </c>
      <c r="BB32" s="67">
        <v>0</v>
      </c>
      <c r="BC32" s="67">
        <v>3</v>
      </c>
      <c r="BD32" s="67">
        <v>0</v>
      </c>
      <c r="BE32" s="67">
        <v>0</v>
      </c>
      <c r="BF32" s="67">
        <v>0</v>
      </c>
      <c r="BG32" s="67">
        <v>0</v>
      </c>
      <c r="BH32" s="67">
        <v>77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54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7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  <c r="CR32" s="67">
        <v>0</v>
      </c>
      <c r="CS32" s="67">
        <v>0</v>
      </c>
      <c r="CT32" s="67">
        <v>0</v>
      </c>
      <c r="CU32" s="67">
        <v>0</v>
      </c>
      <c r="CV32" s="67">
        <v>0</v>
      </c>
      <c r="CW32" s="67">
        <v>0</v>
      </c>
      <c r="CX32" s="67">
        <v>0</v>
      </c>
      <c r="CY32" s="67">
        <v>0</v>
      </c>
      <c r="CZ32" s="67">
        <v>0</v>
      </c>
      <c r="DA32" s="67">
        <v>0</v>
      </c>
      <c r="DB32" s="67">
        <v>4</v>
      </c>
      <c r="DC32" s="67">
        <v>0</v>
      </c>
      <c r="DD32" s="67">
        <v>0</v>
      </c>
      <c r="DE32" s="67">
        <v>0</v>
      </c>
      <c r="DF32" s="67">
        <v>0</v>
      </c>
      <c r="DG32" s="67">
        <v>0</v>
      </c>
      <c r="DH32" s="67">
        <v>0</v>
      </c>
      <c r="DI32" s="67">
        <v>0</v>
      </c>
      <c r="DJ32" s="67">
        <v>9</v>
      </c>
      <c r="DK32" s="67">
        <v>3</v>
      </c>
      <c r="DL32" s="67">
        <v>0</v>
      </c>
      <c r="DM32" s="67">
        <v>0</v>
      </c>
      <c r="DN32" s="67">
        <v>0</v>
      </c>
      <c r="DO32" s="67">
        <v>0</v>
      </c>
      <c r="DP32" s="67">
        <v>6</v>
      </c>
      <c r="DQ32" s="67">
        <v>0</v>
      </c>
      <c r="DR32" s="67">
        <v>0</v>
      </c>
      <c r="DS32" s="67">
        <v>184</v>
      </c>
      <c r="DT32" s="67">
        <v>6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16</v>
      </c>
      <c r="EA32" s="67">
        <v>0</v>
      </c>
      <c r="EB32" s="67">
        <v>3</v>
      </c>
      <c r="EC32" s="67">
        <v>0</v>
      </c>
      <c r="ED32" s="67">
        <v>0</v>
      </c>
      <c r="EE32" s="67">
        <v>0</v>
      </c>
      <c r="EF32" s="67">
        <v>4</v>
      </c>
      <c r="EG32" s="67">
        <v>0</v>
      </c>
      <c r="EH32" s="67">
        <v>0</v>
      </c>
      <c r="EI32" s="67">
        <v>0</v>
      </c>
      <c r="EJ32" s="67">
        <v>0</v>
      </c>
      <c r="EK32" s="67">
        <v>0</v>
      </c>
      <c r="EL32" s="67">
        <v>0</v>
      </c>
      <c r="EM32" s="67">
        <v>0</v>
      </c>
    </row>
    <row r="33" spans="1:143" x14ac:dyDescent="0.25">
      <c r="A33" s="56">
        <v>30</v>
      </c>
      <c r="B33" s="66" t="s">
        <v>243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3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  <c r="CR33" s="67">
        <v>0</v>
      </c>
      <c r="CS33" s="67">
        <v>0</v>
      </c>
      <c r="CT33" s="67">
        <v>0</v>
      </c>
      <c r="CU33" s="67">
        <v>0</v>
      </c>
      <c r="CV33" s="67">
        <v>0</v>
      </c>
      <c r="CW33" s="67">
        <v>0</v>
      </c>
      <c r="CX33" s="67">
        <v>0</v>
      </c>
      <c r="CY33" s="67">
        <v>0</v>
      </c>
      <c r="CZ33" s="67">
        <v>0</v>
      </c>
      <c r="DA33" s="67">
        <v>0</v>
      </c>
      <c r="DB33" s="67">
        <v>0</v>
      </c>
      <c r="DC33" s="67">
        <v>0</v>
      </c>
      <c r="DD33" s="67">
        <v>0</v>
      </c>
      <c r="DE33" s="67">
        <v>0</v>
      </c>
      <c r="DF33" s="67">
        <v>0</v>
      </c>
      <c r="DG33" s="67">
        <v>0</v>
      </c>
      <c r="DH33" s="67">
        <v>0</v>
      </c>
      <c r="DI33" s="67">
        <v>0</v>
      </c>
      <c r="DJ33" s="67">
        <v>0</v>
      </c>
      <c r="DK33" s="67">
        <v>0</v>
      </c>
      <c r="DL33" s="67">
        <v>0</v>
      </c>
      <c r="DM33" s="67">
        <v>0</v>
      </c>
      <c r="DN33" s="67">
        <v>0</v>
      </c>
      <c r="DO33" s="67">
        <v>0</v>
      </c>
      <c r="DP33" s="67">
        <v>0</v>
      </c>
      <c r="DQ33" s="67">
        <v>0</v>
      </c>
      <c r="DR33" s="67">
        <v>0</v>
      </c>
      <c r="DS33" s="67">
        <v>0</v>
      </c>
      <c r="DT33" s="67">
        <v>0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</v>
      </c>
      <c r="EI33" s="67">
        <v>0</v>
      </c>
      <c r="EJ33" s="67">
        <v>0</v>
      </c>
      <c r="EK33" s="67">
        <v>0</v>
      </c>
      <c r="EL33" s="67">
        <v>0</v>
      </c>
      <c r="EM33" s="67">
        <v>0</v>
      </c>
    </row>
    <row r="34" spans="1:143" x14ac:dyDescent="0.25">
      <c r="A34" s="56">
        <v>31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3185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7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3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7</v>
      </c>
      <c r="AT34" s="67">
        <v>0</v>
      </c>
      <c r="AU34" s="67">
        <v>45</v>
      </c>
      <c r="AV34" s="67">
        <v>0</v>
      </c>
      <c r="AW34" s="67">
        <v>0</v>
      </c>
      <c r="AX34" s="67">
        <v>9</v>
      </c>
      <c r="AY34" s="67">
        <v>0</v>
      </c>
      <c r="AZ34" s="67">
        <v>0</v>
      </c>
      <c r="BA34" s="67">
        <v>10359</v>
      </c>
      <c r="BB34" s="67">
        <v>0</v>
      </c>
      <c r="BC34" s="67">
        <v>0</v>
      </c>
      <c r="BD34" s="67">
        <v>3</v>
      </c>
      <c r="BE34" s="67">
        <v>0</v>
      </c>
      <c r="BF34" s="67">
        <v>0</v>
      </c>
      <c r="BG34" s="67">
        <v>0</v>
      </c>
      <c r="BH34" s="67">
        <v>62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7">
        <v>113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7">
        <v>0</v>
      </c>
      <c r="CD34" s="67">
        <v>0</v>
      </c>
      <c r="CE34" s="67">
        <v>0</v>
      </c>
      <c r="CF34" s="67">
        <v>0</v>
      </c>
      <c r="CG34" s="67">
        <v>5</v>
      </c>
      <c r="CH34" s="67">
        <v>0</v>
      </c>
      <c r="CI34" s="67">
        <v>57</v>
      </c>
      <c r="CJ34" s="67">
        <v>0</v>
      </c>
      <c r="CK34" s="67">
        <v>0</v>
      </c>
      <c r="CL34" s="67">
        <v>0</v>
      </c>
      <c r="CM34" s="67">
        <v>0</v>
      </c>
      <c r="CN34" s="67">
        <v>0</v>
      </c>
      <c r="CO34" s="67">
        <v>0</v>
      </c>
      <c r="CP34" s="67">
        <v>0</v>
      </c>
      <c r="CQ34" s="67">
        <v>0</v>
      </c>
      <c r="CR34" s="67">
        <v>0</v>
      </c>
      <c r="CS34" s="67">
        <v>0</v>
      </c>
      <c r="CT34" s="67">
        <v>0</v>
      </c>
      <c r="CU34" s="67">
        <v>0</v>
      </c>
      <c r="CV34" s="67">
        <v>0</v>
      </c>
      <c r="CW34" s="67">
        <v>0</v>
      </c>
      <c r="CX34" s="67">
        <v>0</v>
      </c>
      <c r="CY34" s="67">
        <v>0</v>
      </c>
      <c r="CZ34" s="67">
        <v>0</v>
      </c>
      <c r="DA34" s="67">
        <v>0</v>
      </c>
      <c r="DB34" s="67">
        <v>0</v>
      </c>
      <c r="DC34" s="67">
        <v>0</v>
      </c>
      <c r="DD34" s="67">
        <v>0</v>
      </c>
      <c r="DE34" s="67">
        <v>0</v>
      </c>
      <c r="DF34" s="67">
        <v>0</v>
      </c>
      <c r="DG34" s="67">
        <v>0</v>
      </c>
      <c r="DH34" s="67">
        <v>0</v>
      </c>
      <c r="DI34" s="67">
        <v>0</v>
      </c>
      <c r="DJ34" s="67">
        <v>0</v>
      </c>
      <c r="DK34" s="67">
        <v>0</v>
      </c>
      <c r="DL34" s="67">
        <v>0</v>
      </c>
      <c r="DM34" s="67">
        <v>0</v>
      </c>
      <c r="DN34" s="67">
        <v>0</v>
      </c>
      <c r="DO34" s="67">
        <v>0</v>
      </c>
      <c r="DP34" s="67">
        <v>0</v>
      </c>
      <c r="DQ34" s="67">
        <v>8</v>
      </c>
      <c r="DR34" s="67">
        <v>0</v>
      </c>
      <c r="DS34" s="67">
        <v>86</v>
      </c>
      <c r="DT34" s="67">
        <v>0</v>
      </c>
      <c r="DU34" s="67">
        <v>0</v>
      </c>
      <c r="DV34" s="67">
        <v>0</v>
      </c>
      <c r="DW34" s="67">
        <v>0</v>
      </c>
      <c r="DX34" s="67">
        <v>0</v>
      </c>
      <c r="DY34" s="67">
        <v>0</v>
      </c>
      <c r="DZ34" s="67">
        <v>84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5</v>
      </c>
      <c r="EG34" s="67">
        <v>0</v>
      </c>
      <c r="EH34" s="67">
        <v>0</v>
      </c>
      <c r="EI34" s="67">
        <v>0</v>
      </c>
      <c r="EJ34" s="67">
        <v>0</v>
      </c>
      <c r="EK34" s="67">
        <v>0</v>
      </c>
      <c r="EL34" s="67">
        <v>0</v>
      </c>
      <c r="EM34" s="67">
        <v>0</v>
      </c>
    </row>
    <row r="35" spans="1:143" x14ac:dyDescent="0.25">
      <c r="A35" s="56">
        <v>32</v>
      </c>
      <c r="B35" s="66" t="s">
        <v>315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8425</v>
      </c>
      <c r="I35" s="67">
        <v>4</v>
      </c>
      <c r="J35" s="67">
        <v>0</v>
      </c>
      <c r="K35" s="67">
        <v>3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9</v>
      </c>
      <c r="V35" s="67">
        <v>61</v>
      </c>
      <c r="W35" s="67">
        <v>5</v>
      </c>
      <c r="X35" s="67">
        <v>49</v>
      </c>
      <c r="Y35" s="67">
        <v>0</v>
      </c>
      <c r="Z35" s="67">
        <v>14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3</v>
      </c>
      <c r="AH35" s="67">
        <v>0</v>
      </c>
      <c r="AI35" s="67">
        <v>0</v>
      </c>
      <c r="AJ35" s="67">
        <v>0</v>
      </c>
      <c r="AK35" s="67">
        <v>418</v>
      </c>
      <c r="AL35" s="67">
        <v>0</v>
      </c>
      <c r="AM35" s="67">
        <v>0</v>
      </c>
      <c r="AN35" s="67">
        <v>0</v>
      </c>
      <c r="AO35" s="67">
        <v>55</v>
      </c>
      <c r="AP35" s="67">
        <v>0</v>
      </c>
      <c r="AQ35" s="67">
        <v>7</v>
      </c>
      <c r="AR35" s="67">
        <v>0</v>
      </c>
      <c r="AS35" s="67">
        <v>44</v>
      </c>
      <c r="AT35" s="67">
        <v>4</v>
      </c>
      <c r="AU35" s="67">
        <v>10</v>
      </c>
      <c r="AV35" s="67">
        <v>4</v>
      </c>
      <c r="AW35" s="67">
        <v>3</v>
      </c>
      <c r="AX35" s="67">
        <v>15</v>
      </c>
      <c r="AY35" s="67">
        <v>11</v>
      </c>
      <c r="AZ35" s="67">
        <v>0</v>
      </c>
      <c r="BA35" s="67">
        <v>0</v>
      </c>
      <c r="BB35" s="67">
        <v>3</v>
      </c>
      <c r="BC35" s="67">
        <v>0</v>
      </c>
      <c r="BD35" s="67">
        <v>3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9</v>
      </c>
      <c r="BL35" s="67">
        <v>0</v>
      </c>
      <c r="BM35" s="67">
        <v>0</v>
      </c>
      <c r="BN35" s="67">
        <v>0</v>
      </c>
      <c r="BO35" s="67">
        <v>0</v>
      </c>
      <c r="BP35" s="67">
        <v>3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4</v>
      </c>
      <c r="BW35" s="67">
        <v>0</v>
      </c>
      <c r="BX35" s="67">
        <v>9</v>
      </c>
      <c r="BY35" s="67">
        <v>0</v>
      </c>
      <c r="BZ35" s="67">
        <v>0</v>
      </c>
      <c r="CA35" s="67">
        <v>0</v>
      </c>
      <c r="CB35" s="67">
        <v>0</v>
      </c>
      <c r="CC35" s="67">
        <v>0</v>
      </c>
      <c r="CD35" s="67">
        <v>0</v>
      </c>
      <c r="CE35" s="67">
        <v>0</v>
      </c>
      <c r="CF35" s="67">
        <v>4</v>
      </c>
      <c r="CG35" s="67">
        <v>31</v>
      </c>
      <c r="CH35" s="67">
        <v>0</v>
      </c>
      <c r="CI35" s="67">
        <v>218</v>
      </c>
      <c r="CJ35" s="67">
        <v>0</v>
      </c>
      <c r="CK35" s="67">
        <v>0</v>
      </c>
      <c r="CL35" s="67">
        <v>4</v>
      </c>
      <c r="CM35" s="67">
        <v>0</v>
      </c>
      <c r="CN35" s="67">
        <v>0</v>
      </c>
      <c r="CO35" s="67">
        <v>0</v>
      </c>
      <c r="CP35" s="67">
        <v>3</v>
      </c>
      <c r="CQ35" s="67">
        <v>0</v>
      </c>
      <c r="CR35" s="67">
        <v>41</v>
      </c>
      <c r="CS35" s="67">
        <v>5</v>
      </c>
      <c r="CT35" s="67">
        <v>0</v>
      </c>
      <c r="CU35" s="67">
        <v>0</v>
      </c>
      <c r="CV35" s="67">
        <v>0</v>
      </c>
      <c r="CW35" s="67">
        <v>5</v>
      </c>
      <c r="CX35" s="67">
        <v>0</v>
      </c>
      <c r="CY35" s="67">
        <v>0</v>
      </c>
      <c r="CZ35" s="67">
        <v>0</v>
      </c>
      <c r="DA35" s="67">
        <v>26</v>
      </c>
      <c r="DB35" s="67">
        <v>0</v>
      </c>
      <c r="DC35" s="67">
        <v>0</v>
      </c>
      <c r="DD35" s="67">
        <v>0</v>
      </c>
      <c r="DE35" s="67">
        <v>0</v>
      </c>
      <c r="DF35" s="67">
        <v>0</v>
      </c>
      <c r="DG35" s="67">
        <v>0</v>
      </c>
      <c r="DH35" s="67">
        <v>0</v>
      </c>
      <c r="DI35" s="67">
        <v>0</v>
      </c>
      <c r="DJ35" s="67">
        <v>69</v>
      </c>
      <c r="DK35" s="67">
        <v>0</v>
      </c>
      <c r="DL35" s="67">
        <v>0</v>
      </c>
      <c r="DM35" s="67">
        <v>0</v>
      </c>
      <c r="DN35" s="67">
        <v>0</v>
      </c>
      <c r="DO35" s="67">
        <v>5</v>
      </c>
      <c r="DP35" s="67">
        <v>0</v>
      </c>
      <c r="DQ35" s="67">
        <v>0</v>
      </c>
      <c r="DR35" s="67">
        <v>0</v>
      </c>
      <c r="DS35" s="67">
        <v>0</v>
      </c>
      <c r="DT35" s="67">
        <v>0</v>
      </c>
      <c r="DU35" s="67">
        <v>0</v>
      </c>
      <c r="DV35" s="67">
        <v>3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29</v>
      </c>
      <c r="EG35" s="67">
        <v>0</v>
      </c>
      <c r="EH35" s="67">
        <v>0</v>
      </c>
      <c r="EI35" s="67">
        <v>0</v>
      </c>
      <c r="EJ35" s="67">
        <v>5</v>
      </c>
      <c r="EK35" s="67">
        <v>20</v>
      </c>
      <c r="EL35" s="67">
        <v>0</v>
      </c>
      <c r="EM35" s="67">
        <v>6</v>
      </c>
    </row>
    <row r="36" spans="1:143" x14ac:dyDescent="0.25">
      <c r="A36" s="56">
        <v>33</v>
      </c>
      <c r="B36" s="66" t="s">
        <v>303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530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12</v>
      </c>
      <c r="V36" s="67">
        <v>3</v>
      </c>
      <c r="W36" s="67">
        <v>0</v>
      </c>
      <c r="X36" s="67">
        <v>255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14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478</v>
      </c>
      <c r="AW36" s="67">
        <v>0</v>
      </c>
      <c r="AX36" s="67">
        <v>0</v>
      </c>
      <c r="AY36" s="67">
        <v>5</v>
      </c>
      <c r="AZ36" s="67">
        <v>0</v>
      </c>
      <c r="BA36" s="67">
        <v>8</v>
      </c>
      <c r="BB36" s="67">
        <v>0</v>
      </c>
      <c r="BC36" s="67">
        <v>0</v>
      </c>
      <c r="BD36" s="67">
        <v>0</v>
      </c>
      <c r="BE36" s="67">
        <v>0</v>
      </c>
      <c r="BF36" s="67">
        <v>4</v>
      </c>
      <c r="BG36" s="67">
        <v>0</v>
      </c>
      <c r="BH36" s="67">
        <v>0</v>
      </c>
      <c r="BI36" s="67">
        <v>0</v>
      </c>
      <c r="BJ36" s="67">
        <v>0</v>
      </c>
      <c r="BK36" s="67">
        <v>14</v>
      </c>
      <c r="BL36" s="67">
        <v>0</v>
      </c>
      <c r="BM36" s="67">
        <v>0</v>
      </c>
      <c r="BN36" s="67">
        <v>11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8</v>
      </c>
      <c r="BU36" s="67">
        <v>0</v>
      </c>
      <c r="BV36" s="67">
        <v>36</v>
      </c>
      <c r="BW36" s="67">
        <v>0</v>
      </c>
      <c r="BX36" s="67">
        <v>0</v>
      </c>
      <c r="BY36" s="67">
        <v>0</v>
      </c>
      <c r="BZ36" s="67">
        <v>0</v>
      </c>
      <c r="CA36" s="67">
        <v>0</v>
      </c>
      <c r="CB36" s="67">
        <v>0</v>
      </c>
      <c r="CC36" s="67">
        <v>0</v>
      </c>
      <c r="CD36" s="67">
        <v>0</v>
      </c>
      <c r="CE36" s="67">
        <v>0</v>
      </c>
      <c r="CF36" s="67">
        <v>0</v>
      </c>
      <c r="CG36" s="67">
        <v>3</v>
      </c>
      <c r="CH36" s="67">
        <v>0</v>
      </c>
      <c r="CI36" s="67">
        <v>10</v>
      </c>
      <c r="CJ36" s="67">
        <v>4</v>
      </c>
      <c r="CK36" s="67">
        <v>0</v>
      </c>
      <c r="CL36" s="67">
        <v>0</v>
      </c>
      <c r="CM36" s="67">
        <v>0</v>
      </c>
      <c r="CN36" s="67">
        <v>0</v>
      </c>
      <c r="CO36" s="67">
        <v>0</v>
      </c>
      <c r="CP36" s="67">
        <v>0</v>
      </c>
      <c r="CQ36" s="67">
        <v>0</v>
      </c>
      <c r="CR36" s="67">
        <v>50</v>
      </c>
      <c r="CS36" s="67">
        <v>0</v>
      </c>
      <c r="CT36" s="67">
        <v>0</v>
      </c>
      <c r="CU36" s="67">
        <v>0</v>
      </c>
      <c r="CV36" s="67">
        <v>0</v>
      </c>
      <c r="CW36" s="67">
        <v>0</v>
      </c>
      <c r="CX36" s="67">
        <v>0</v>
      </c>
      <c r="CY36" s="67">
        <v>0</v>
      </c>
      <c r="CZ36" s="67">
        <v>0</v>
      </c>
      <c r="DA36" s="67">
        <v>0</v>
      </c>
      <c r="DB36" s="67">
        <v>0</v>
      </c>
      <c r="DC36" s="67">
        <v>0</v>
      </c>
      <c r="DD36" s="67">
        <v>0</v>
      </c>
      <c r="DE36" s="67">
        <v>12</v>
      </c>
      <c r="DF36" s="67">
        <v>0</v>
      </c>
      <c r="DG36" s="67">
        <v>0</v>
      </c>
      <c r="DH36" s="67">
        <v>0</v>
      </c>
      <c r="DI36" s="67">
        <v>0</v>
      </c>
      <c r="DJ36" s="67">
        <v>3</v>
      </c>
      <c r="DK36" s="67">
        <v>0</v>
      </c>
      <c r="DL36" s="67">
        <v>0</v>
      </c>
      <c r="DM36" s="67">
        <v>0</v>
      </c>
      <c r="DN36" s="67">
        <v>0</v>
      </c>
      <c r="DO36" s="67">
        <v>0</v>
      </c>
      <c r="DP36" s="67">
        <v>0</v>
      </c>
      <c r="DQ36" s="67">
        <v>0</v>
      </c>
      <c r="DR36" s="67">
        <v>0</v>
      </c>
      <c r="DS36" s="67">
        <v>0</v>
      </c>
      <c r="DT36" s="67">
        <v>21</v>
      </c>
      <c r="DU36" s="67">
        <v>3</v>
      </c>
      <c r="DV36" s="67">
        <v>7</v>
      </c>
      <c r="DW36" s="67">
        <v>0</v>
      </c>
      <c r="DX36" s="67">
        <v>5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10</v>
      </c>
      <c r="EG36" s="67">
        <v>0</v>
      </c>
      <c r="EH36" s="67">
        <v>0</v>
      </c>
      <c r="EI36" s="67">
        <v>0</v>
      </c>
      <c r="EJ36" s="67">
        <v>139</v>
      </c>
      <c r="EK36" s="67">
        <v>0</v>
      </c>
      <c r="EL36" s="67">
        <v>0</v>
      </c>
      <c r="EM36" s="67">
        <v>0</v>
      </c>
    </row>
    <row r="37" spans="1:143" x14ac:dyDescent="0.25">
      <c r="A37" s="56">
        <v>34</v>
      </c>
      <c r="B37" s="66" t="s">
        <v>293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0</v>
      </c>
      <c r="AT37" s="67">
        <v>0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>
        <v>0</v>
      </c>
      <c r="BK37" s="67">
        <v>0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0</v>
      </c>
      <c r="BX37" s="67">
        <v>0</v>
      </c>
      <c r="BY37" s="67">
        <v>0</v>
      </c>
      <c r="BZ37" s="67">
        <v>0</v>
      </c>
      <c r="CA37" s="67">
        <v>0</v>
      </c>
      <c r="CB37" s="67">
        <v>0</v>
      </c>
      <c r="CC37" s="67">
        <v>0</v>
      </c>
      <c r="CD37" s="67">
        <v>0</v>
      </c>
      <c r="CE37" s="67">
        <v>0</v>
      </c>
      <c r="CF37" s="67">
        <v>0</v>
      </c>
      <c r="CG37" s="67">
        <v>0</v>
      </c>
      <c r="CH37" s="67">
        <v>0</v>
      </c>
      <c r="CI37" s="67">
        <v>0</v>
      </c>
      <c r="CJ37" s="67">
        <v>0</v>
      </c>
      <c r="CK37" s="67">
        <v>0</v>
      </c>
      <c r="CL37" s="67">
        <v>0</v>
      </c>
      <c r="CM37" s="67">
        <v>0</v>
      </c>
      <c r="CN37" s="67">
        <v>0</v>
      </c>
      <c r="CO37" s="67">
        <v>0</v>
      </c>
      <c r="CP37" s="67">
        <v>0</v>
      </c>
      <c r="CQ37" s="67">
        <v>0</v>
      </c>
      <c r="CR37" s="67">
        <v>0</v>
      </c>
      <c r="CS37" s="67">
        <v>0</v>
      </c>
      <c r="CT37" s="67">
        <v>0</v>
      </c>
      <c r="CU37" s="67">
        <v>0</v>
      </c>
      <c r="CV37" s="67">
        <v>0</v>
      </c>
      <c r="CW37" s="67">
        <v>0</v>
      </c>
      <c r="CX37" s="67">
        <v>0</v>
      </c>
      <c r="CY37" s="67">
        <v>0</v>
      </c>
      <c r="CZ37" s="67">
        <v>0</v>
      </c>
      <c r="DA37" s="67">
        <v>0</v>
      </c>
      <c r="DB37" s="67">
        <v>0</v>
      </c>
      <c r="DC37" s="67">
        <v>0</v>
      </c>
      <c r="DD37" s="67">
        <v>0</v>
      </c>
      <c r="DE37" s="67">
        <v>0</v>
      </c>
      <c r="DF37" s="67">
        <v>0</v>
      </c>
      <c r="DG37" s="67">
        <v>0</v>
      </c>
      <c r="DH37" s="67">
        <v>0</v>
      </c>
      <c r="DI37" s="67">
        <v>0</v>
      </c>
      <c r="DJ37" s="67">
        <v>0</v>
      </c>
      <c r="DK37" s="67">
        <v>0</v>
      </c>
      <c r="DL37" s="67">
        <v>0</v>
      </c>
      <c r="DM37" s="67">
        <v>0</v>
      </c>
      <c r="DN37" s="67">
        <v>0</v>
      </c>
      <c r="DO37" s="67">
        <v>0</v>
      </c>
      <c r="DP37" s="67">
        <v>0</v>
      </c>
      <c r="DQ37" s="67">
        <v>0</v>
      </c>
      <c r="DR37" s="67">
        <v>0</v>
      </c>
      <c r="DS37" s="67">
        <v>0</v>
      </c>
      <c r="DT37" s="67">
        <v>0</v>
      </c>
      <c r="DU37" s="67">
        <v>0</v>
      </c>
      <c r="DV37" s="67">
        <v>0</v>
      </c>
      <c r="DW37" s="67">
        <v>0</v>
      </c>
      <c r="DX37" s="67">
        <v>0</v>
      </c>
      <c r="DY37" s="67">
        <v>0</v>
      </c>
      <c r="DZ37" s="67">
        <v>0</v>
      </c>
      <c r="EA37" s="67">
        <v>0</v>
      </c>
      <c r="EB37" s="67">
        <v>0</v>
      </c>
      <c r="EC37" s="67">
        <v>0</v>
      </c>
      <c r="ED37" s="67">
        <v>0</v>
      </c>
      <c r="EE37" s="67">
        <v>0</v>
      </c>
      <c r="EF37" s="67">
        <v>0</v>
      </c>
      <c r="EG37" s="67">
        <v>0</v>
      </c>
      <c r="EH37" s="67">
        <v>0</v>
      </c>
      <c r="EI37" s="67">
        <v>0</v>
      </c>
      <c r="EJ37" s="67">
        <v>0</v>
      </c>
      <c r="EK37" s="67">
        <v>0</v>
      </c>
      <c r="EL37" s="67">
        <v>0</v>
      </c>
      <c r="EM37" s="67">
        <v>0</v>
      </c>
    </row>
    <row r="38" spans="1:143" x14ac:dyDescent="0.25">
      <c r="A38" s="56">
        <v>35</v>
      </c>
      <c r="B38" s="66" t="s">
        <v>309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4054</v>
      </c>
      <c r="I38" s="67">
        <v>3</v>
      </c>
      <c r="J38" s="67">
        <v>4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17</v>
      </c>
      <c r="W38" s="67">
        <v>4</v>
      </c>
      <c r="X38" s="67">
        <v>23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3</v>
      </c>
      <c r="AI38" s="67">
        <v>24</v>
      </c>
      <c r="AJ38" s="67">
        <v>0</v>
      </c>
      <c r="AK38" s="67">
        <v>197</v>
      </c>
      <c r="AL38" s="67">
        <v>0</v>
      </c>
      <c r="AM38" s="67">
        <v>0</v>
      </c>
      <c r="AN38" s="67">
        <v>0</v>
      </c>
      <c r="AO38" s="67">
        <v>12</v>
      </c>
      <c r="AP38" s="67">
        <v>4</v>
      </c>
      <c r="AQ38" s="67">
        <v>0</v>
      </c>
      <c r="AR38" s="67">
        <v>0</v>
      </c>
      <c r="AS38" s="67">
        <v>18</v>
      </c>
      <c r="AT38" s="67">
        <v>0</v>
      </c>
      <c r="AU38" s="67">
        <v>5</v>
      </c>
      <c r="AV38" s="67">
        <v>17</v>
      </c>
      <c r="AW38" s="67">
        <v>0</v>
      </c>
      <c r="AX38" s="67">
        <v>86</v>
      </c>
      <c r="AY38" s="67">
        <v>4</v>
      </c>
      <c r="AZ38" s="67">
        <v>8</v>
      </c>
      <c r="BA38" s="67">
        <v>0</v>
      </c>
      <c r="BB38" s="67">
        <v>5</v>
      </c>
      <c r="BC38" s="67">
        <v>3</v>
      </c>
      <c r="BD38" s="67">
        <v>9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>
        <v>11</v>
      </c>
      <c r="BK38" s="67">
        <v>19</v>
      </c>
      <c r="BL38" s="67">
        <v>0</v>
      </c>
      <c r="BM38" s="67">
        <v>0</v>
      </c>
      <c r="BN38" s="67">
        <v>0</v>
      </c>
      <c r="BO38" s="67">
        <v>0</v>
      </c>
      <c r="BP38" s="67">
        <v>11</v>
      </c>
      <c r="BQ38" s="67">
        <v>0</v>
      </c>
      <c r="BR38" s="67">
        <v>0</v>
      </c>
      <c r="BS38" s="67">
        <v>0</v>
      </c>
      <c r="BT38" s="67">
        <v>0</v>
      </c>
      <c r="BU38" s="67">
        <v>0</v>
      </c>
      <c r="BV38" s="67">
        <v>57</v>
      </c>
      <c r="BW38" s="67">
        <v>4</v>
      </c>
      <c r="BX38" s="67">
        <v>4</v>
      </c>
      <c r="BY38" s="67">
        <v>0</v>
      </c>
      <c r="BZ38" s="67">
        <v>0</v>
      </c>
      <c r="CA38" s="67">
        <v>0</v>
      </c>
      <c r="CB38" s="67">
        <v>0</v>
      </c>
      <c r="CC38" s="67">
        <v>0</v>
      </c>
      <c r="CD38" s="67">
        <v>6</v>
      </c>
      <c r="CE38" s="67">
        <v>0</v>
      </c>
      <c r="CF38" s="67">
        <v>0</v>
      </c>
      <c r="CG38" s="67">
        <v>35</v>
      </c>
      <c r="CH38" s="67">
        <v>0</v>
      </c>
      <c r="CI38" s="67">
        <v>143</v>
      </c>
      <c r="CJ38" s="67">
        <v>0</v>
      </c>
      <c r="CK38" s="67">
        <v>0</v>
      </c>
      <c r="CL38" s="67">
        <v>21</v>
      </c>
      <c r="CM38" s="67">
        <v>0</v>
      </c>
      <c r="CN38" s="67">
        <v>0</v>
      </c>
      <c r="CO38" s="67">
        <v>4</v>
      </c>
      <c r="CP38" s="67">
        <v>7</v>
      </c>
      <c r="CQ38" s="67">
        <v>0</v>
      </c>
      <c r="CR38" s="67">
        <v>76</v>
      </c>
      <c r="CS38" s="67">
        <v>0</v>
      </c>
      <c r="CT38" s="67">
        <v>0</v>
      </c>
      <c r="CU38" s="67">
        <v>0</v>
      </c>
      <c r="CV38" s="67">
        <v>0</v>
      </c>
      <c r="CW38" s="67">
        <v>0</v>
      </c>
      <c r="CX38" s="67">
        <v>0</v>
      </c>
      <c r="CY38" s="67">
        <v>7</v>
      </c>
      <c r="CZ38" s="67">
        <v>0</v>
      </c>
      <c r="DA38" s="67">
        <v>28</v>
      </c>
      <c r="DB38" s="67">
        <v>0</v>
      </c>
      <c r="DC38" s="67">
        <v>0</v>
      </c>
      <c r="DD38" s="67">
        <v>0</v>
      </c>
      <c r="DE38" s="67">
        <v>21</v>
      </c>
      <c r="DF38" s="67">
        <v>0</v>
      </c>
      <c r="DG38" s="67">
        <v>0</v>
      </c>
      <c r="DH38" s="67">
        <v>0</v>
      </c>
      <c r="DI38" s="67">
        <v>0</v>
      </c>
      <c r="DJ38" s="67">
        <v>84</v>
      </c>
      <c r="DK38" s="67">
        <v>3</v>
      </c>
      <c r="DL38" s="67">
        <v>0</v>
      </c>
      <c r="DM38" s="67">
        <v>0</v>
      </c>
      <c r="DN38" s="67">
        <v>0</v>
      </c>
      <c r="DO38" s="67">
        <v>10</v>
      </c>
      <c r="DP38" s="67">
        <v>0</v>
      </c>
      <c r="DQ38" s="67">
        <v>0</v>
      </c>
      <c r="DR38" s="67">
        <v>0</v>
      </c>
      <c r="DS38" s="67">
        <v>0</v>
      </c>
      <c r="DT38" s="67">
        <v>3</v>
      </c>
      <c r="DU38" s="67">
        <v>0</v>
      </c>
      <c r="DV38" s="67">
        <v>5</v>
      </c>
      <c r="DW38" s="67">
        <v>0</v>
      </c>
      <c r="DX38" s="67">
        <v>4</v>
      </c>
      <c r="DY38" s="67">
        <v>0</v>
      </c>
      <c r="DZ38" s="67">
        <v>7</v>
      </c>
      <c r="EA38" s="67">
        <v>0</v>
      </c>
      <c r="EB38" s="67">
        <v>0</v>
      </c>
      <c r="EC38" s="67">
        <v>0</v>
      </c>
      <c r="ED38" s="67">
        <v>3</v>
      </c>
      <c r="EE38" s="67">
        <v>0</v>
      </c>
      <c r="EF38" s="67">
        <v>40</v>
      </c>
      <c r="EG38" s="67">
        <v>5</v>
      </c>
      <c r="EH38" s="67">
        <v>0</v>
      </c>
      <c r="EI38" s="67">
        <v>0</v>
      </c>
      <c r="EJ38" s="67">
        <v>4</v>
      </c>
      <c r="EK38" s="67">
        <v>4</v>
      </c>
      <c r="EL38" s="67">
        <v>0</v>
      </c>
      <c r="EM38" s="67">
        <v>7</v>
      </c>
    </row>
    <row r="39" spans="1:143" x14ac:dyDescent="0.25">
      <c r="A39" s="56">
        <v>36</v>
      </c>
      <c r="B39" s="66" t="s">
        <v>316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710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8</v>
      </c>
      <c r="W39" s="67">
        <v>0</v>
      </c>
      <c r="X39" s="67">
        <v>7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54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3</v>
      </c>
      <c r="AR39" s="67">
        <v>0</v>
      </c>
      <c r="AS39" s="67">
        <v>7</v>
      </c>
      <c r="AT39" s="67">
        <v>3</v>
      </c>
      <c r="AU39" s="67">
        <v>5</v>
      </c>
      <c r="AV39" s="67">
        <v>0</v>
      </c>
      <c r="AW39" s="67">
        <v>0</v>
      </c>
      <c r="AX39" s="67">
        <v>0</v>
      </c>
      <c r="AY39" s="67">
        <v>4</v>
      </c>
      <c r="AZ39" s="67">
        <v>0</v>
      </c>
      <c r="BA39" s="67">
        <v>0</v>
      </c>
      <c r="BB39" s="67">
        <v>5</v>
      </c>
      <c r="BC39" s="67">
        <v>0</v>
      </c>
      <c r="BD39" s="67">
        <v>6</v>
      </c>
      <c r="BE39" s="67">
        <v>0</v>
      </c>
      <c r="BF39" s="67">
        <v>4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0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11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0</v>
      </c>
      <c r="CE39" s="67">
        <v>0</v>
      </c>
      <c r="CF39" s="67">
        <v>0</v>
      </c>
      <c r="CG39" s="67">
        <v>6</v>
      </c>
      <c r="CH39" s="67">
        <v>0</v>
      </c>
      <c r="CI39" s="67">
        <v>22</v>
      </c>
      <c r="CJ39" s="67">
        <v>0</v>
      </c>
      <c r="CK39" s="67">
        <v>0</v>
      </c>
      <c r="CL39" s="67">
        <v>4</v>
      </c>
      <c r="CM39" s="67">
        <v>0</v>
      </c>
      <c r="CN39" s="67">
        <v>0</v>
      </c>
      <c r="CO39" s="67">
        <v>0</v>
      </c>
      <c r="CP39" s="67">
        <v>0</v>
      </c>
      <c r="CQ39" s="67">
        <v>3</v>
      </c>
      <c r="CR39" s="67">
        <v>6</v>
      </c>
      <c r="CS39" s="67">
        <v>0</v>
      </c>
      <c r="CT39" s="67">
        <v>0</v>
      </c>
      <c r="CU39" s="67">
        <v>0</v>
      </c>
      <c r="CV39" s="67">
        <v>0</v>
      </c>
      <c r="CW39" s="67">
        <v>0</v>
      </c>
      <c r="CX39" s="67">
        <v>0</v>
      </c>
      <c r="CY39" s="67">
        <v>0</v>
      </c>
      <c r="CZ39" s="67">
        <v>0</v>
      </c>
      <c r="DA39" s="67">
        <v>4</v>
      </c>
      <c r="DB39" s="67">
        <v>0</v>
      </c>
      <c r="DC39" s="67">
        <v>0</v>
      </c>
      <c r="DD39" s="67">
        <v>0</v>
      </c>
      <c r="DE39" s="67">
        <v>0</v>
      </c>
      <c r="DF39" s="67">
        <v>0</v>
      </c>
      <c r="DG39" s="67">
        <v>0</v>
      </c>
      <c r="DH39" s="67">
        <v>0</v>
      </c>
      <c r="DI39" s="67">
        <v>0</v>
      </c>
      <c r="DJ39" s="67">
        <v>38</v>
      </c>
      <c r="DK39" s="67">
        <v>0</v>
      </c>
      <c r="DL39" s="67">
        <v>0</v>
      </c>
      <c r="DM39" s="67">
        <v>0</v>
      </c>
      <c r="DN39" s="67">
        <v>0</v>
      </c>
      <c r="DO39" s="67">
        <v>0</v>
      </c>
      <c r="DP39" s="67">
        <v>0</v>
      </c>
      <c r="DQ39" s="67">
        <v>0</v>
      </c>
      <c r="DR39" s="67">
        <v>0</v>
      </c>
      <c r="DS39" s="67">
        <v>0</v>
      </c>
      <c r="DT39" s="67">
        <v>0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24</v>
      </c>
      <c r="EG39" s="67">
        <v>0</v>
      </c>
      <c r="EH39" s="67">
        <v>0</v>
      </c>
      <c r="EI39" s="67">
        <v>0</v>
      </c>
      <c r="EJ39" s="67">
        <v>0</v>
      </c>
      <c r="EK39" s="67">
        <v>0</v>
      </c>
      <c r="EL39" s="67">
        <v>0</v>
      </c>
      <c r="EM39" s="67">
        <v>9</v>
      </c>
    </row>
    <row r="40" spans="1:143" x14ac:dyDescent="0.25">
      <c r="A40" s="56">
        <v>37</v>
      </c>
      <c r="B40" s="66" t="s">
        <v>493</v>
      </c>
      <c r="C40" s="67">
        <v>39</v>
      </c>
      <c r="D40" s="67">
        <v>81</v>
      </c>
      <c r="E40" s="67">
        <v>13</v>
      </c>
      <c r="F40" s="67">
        <v>521</v>
      </c>
      <c r="G40" s="67">
        <v>403</v>
      </c>
      <c r="H40" s="67">
        <v>416618</v>
      </c>
      <c r="I40" s="67">
        <v>364</v>
      </c>
      <c r="J40" s="67">
        <v>77</v>
      </c>
      <c r="K40" s="67">
        <v>44</v>
      </c>
      <c r="L40" s="67">
        <v>212</v>
      </c>
      <c r="M40" s="67">
        <v>148</v>
      </c>
      <c r="N40" s="67">
        <v>220</v>
      </c>
      <c r="O40" s="67">
        <v>1519</v>
      </c>
      <c r="P40" s="67">
        <v>223</v>
      </c>
      <c r="Q40" s="67">
        <v>2360</v>
      </c>
      <c r="R40" s="67">
        <v>158</v>
      </c>
      <c r="S40" s="67">
        <v>521</v>
      </c>
      <c r="T40" s="67">
        <v>577</v>
      </c>
      <c r="U40" s="67">
        <v>664</v>
      </c>
      <c r="V40" s="67">
        <v>1768</v>
      </c>
      <c r="W40" s="67">
        <v>1619</v>
      </c>
      <c r="X40" s="67">
        <v>14025</v>
      </c>
      <c r="Y40" s="67">
        <v>2425</v>
      </c>
      <c r="Z40" s="67">
        <v>1855</v>
      </c>
      <c r="AA40" s="67">
        <v>703</v>
      </c>
      <c r="AB40" s="67">
        <v>1284</v>
      </c>
      <c r="AC40" s="67">
        <v>1685</v>
      </c>
      <c r="AD40" s="67">
        <v>112</v>
      </c>
      <c r="AE40" s="67">
        <v>166</v>
      </c>
      <c r="AF40" s="67">
        <v>259</v>
      </c>
      <c r="AG40" s="67">
        <v>87</v>
      </c>
      <c r="AH40" s="67">
        <v>133</v>
      </c>
      <c r="AI40" s="67">
        <v>1637</v>
      </c>
      <c r="AJ40" s="67">
        <v>1088</v>
      </c>
      <c r="AK40" s="67">
        <v>15340</v>
      </c>
      <c r="AL40" s="67">
        <v>691</v>
      </c>
      <c r="AM40" s="67">
        <v>80</v>
      </c>
      <c r="AN40" s="67">
        <v>1958</v>
      </c>
      <c r="AO40" s="67">
        <v>3585</v>
      </c>
      <c r="AP40" s="67">
        <v>342</v>
      </c>
      <c r="AQ40" s="67">
        <v>549</v>
      </c>
      <c r="AR40" s="67">
        <v>69</v>
      </c>
      <c r="AS40" s="67">
        <v>2485</v>
      </c>
      <c r="AT40" s="67">
        <v>1107</v>
      </c>
      <c r="AU40" s="67">
        <v>1075</v>
      </c>
      <c r="AV40" s="67">
        <v>5831</v>
      </c>
      <c r="AW40" s="67">
        <v>355</v>
      </c>
      <c r="AX40" s="67">
        <v>7141</v>
      </c>
      <c r="AY40" s="67">
        <v>8194</v>
      </c>
      <c r="AZ40" s="67">
        <v>1904</v>
      </c>
      <c r="BA40" s="67">
        <v>5308</v>
      </c>
      <c r="BB40" s="67">
        <v>808</v>
      </c>
      <c r="BC40" s="67">
        <v>102</v>
      </c>
      <c r="BD40" s="67">
        <v>1472</v>
      </c>
      <c r="BE40" s="67">
        <v>109</v>
      </c>
      <c r="BF40" s="67">
        <v>487</v>
      </c>
      <c r="BG40" s="67">
        <v>23</v>
      </c>
      <c r="BH40" s="67">
        <v>223</v>
      </c>
      <c r="BI40" s="67">
        <v>187</v>
      </c>
      <c r="BJ40" s="67">
        <v>1731</v>
      </c>
      <c r="BK40" s="67">
        <v>4244</v>
      </c>
      <c r="BL40" s="67">
        <v>13</v>
      </c>
      <c r="BM40" s="67">
        <v>249</v>
      </c>
      <c r="BN40" s="67">
        <v>161</v>
      </c>
      <c r="BO40" s="67">
        <v>119</v>
      </c>
      <c r="BP40" s="67">
        <v>2110</v>
      </c>
      <c r="BQ40" s="67">
        <v>806</v>
      </c>
      <c r="BR40" s="67">
        <v>34</v>
      </c>
      <c r="BS40" s="67">
        <v>55</v>
      </c>
      <c r="BT40" s="67">
        <v>91</v>
      </c>
      <c r="BU40" s="67">
        <v>241</v>
      </c>
      <c r="BV40" s="67">
        <v>9711</v>
      </c>
      <c r="BW40" s="67">
        <v>349</v>
      </c>
      <c r="BX40" s="67">
        <v>908</v>
      </c>
      <c r="BY40" s="67">
        <v>239</v>
      </c>
      <c r="BZ40" s="67">
        <v>159</v>
      </c>
      <c r="CA40" s="67">
        <v>58</v>
      </c>
      <c r="CB40" s="67">
        <v>188</v>
      </c>
      <c r="CC40" s="67">
        <v>13</v>
      </c>
      <c r="CD40" s="67">
        <v>2242</v>
      </c>
      <c r="CE40" s="67">
        <v>229</v>
      </c>
      <c r="CF40" s="67">
        <v>803</v>
      </c>
      <c r="CG40" s="67">
        <v>2501</v>
      </c>
      <c r="CH40" s="67">
        <v>27</v>
      </c>
      <c r="CI40" s="67">
        <v>25207</v>
      </c>
      <c r="CJ40" s="67">
        <v>2255</v>
      </c>
      <c r="CK40" s="67">
        <v>11533</v>
      </c>
      <c r="CL40" s="67">
        <v>674</v>
      </c>
      <c r="CM40" s="67">
        <v>121</v>
      </c>
      <c r="CN40" s="67">
        <v>42</v>
      </c>
      <c r="CO40" s="67">
        <v>234</v>
      </c>
      <c r="CP40" s="67">
        <v>1632</v>
      </c>
      <c r="CQ40" s="67">
        <v>688</v>
      </c>
      <c r="CR40" s="67">
        <v>16499</v>
      </c>
      <c r="CS40" s="67">
        <v>799</v>
      </c>
      <c r="CT40" s="67">
        <v>263</v>
      </c>
      <c r="CU40" s="67">
        <v>73</v>
      </c>
      <c r="CV40" s="67">
        <v>2703</v>
      </c>
      <c r="CW40" s="67">
        <v>2160</v>
      </c>
      <c r="CX40" s="67">
        <v>166</v>
      </c>
      <c r="CY40" s="67">
        <v>5842</v>
      </c>
      <c r="CZ40" s="67">
        <v>166</v>
      </c>
      <c r="DA40" s="67">
        <v>2395</v>
      </c>
      <c r="DB40" s="67">
        <v>3398</v>
      </c>
      <c r="DC40" s="67">
        <v>62</v>
      </c>
      <c r="DD40" s="67">
        <v>533</v>
      </c>
      <c r="DE40" s="67">
        <v>3854</v>
      </c>
      <c r="DF40" s="67">
        <v>76</v>
      </c>
      <c r="DG40" s="67">
        <v>96</v>
      </c>
      <c r="DH40" s="67">
        <v>152</v>
      </c>
      <c r="DI40" s="67">
        <v>0</v>
      </c>
      <c r="DJ40" s="67">
        <v>23920</v>
      </c>
      <c r="DK40" s="67">
        <v>1930</v>
      </c>
      <c r="DL40" s="67">
        <v>914</v>
      </c>
      <c r="DM40" s="67">
        <v>0</v>
      </c>
      <c r="DN40" s="67">
        <v>279</v>
      </c>
      <c r="DO40" s="67">
        <v>2366</v>
      </c>
      <c r="DP40" s="67">
        <v>1404</v>
      </c>
      <c r="DQ40" s="67">
        <v>325</v>
      </c>
      <c r="DR40" s="67">
        <v>430</v>
      </c>
      <c r="DS40" s="67">
        <v>2451</v>
      </c>
      <c r="DT40" s="67">
        <v>1991</v>
      </c>
      <c r="DU40" s="67">
        <v>647</v>
      </c>
      <c r="DV40" s="67">
        <v>1379</v>
      </c>
      <c r="DW40" s="67">
        <v>278</v>
      </c>
      <c r="DX40" s="67">
        <v>1449</v>
      </c>
      <c r="DY40" s="67">
        <v>72</v>
      </c>
      <c r="DZ40" s="67">
        <v>380</v>
      </c>
      <c r="EA40" s="67">
        <v>448</v>
      </c>
      <c r="EB40" s="67">
        <v>1405</v>
      </c>
      <c r="EC40" s="67">
        <v>401</v>
      </c>
      <c r="ED40" s="67">
        <v>218</v>
      </c>
      <c r="EE40" s="67">
        <v>354</v>
      </c>
      <c r="EF40" s="67">
        <v>5478</v>
      </c>
      <c r="EG40" s="67">
        <v>73</v>
      </c>
      <c r="EH40" s="67">
        <v>166</v>
      </c>
      <c r="EI40" s="67">
        <v>238</v>
      </c>
      <c r="EJ40" s="67">
        <v>1965</v>
      </c>
      <c r="EK40" s="67">
        <v>707</v>
      </c>
      <c r="EL40" s="67">
        <v>820</v>
      </c>
      <c r="EM40" s="67">
        <v>6225</v>
      </c>
    </row>
    <row r="41" spans="1:143" x14ac:dyDescent="0.25">
      <c r="A41" s="56">
        <v>38</v>
      </c>
      <c r="B41" s="66" t="s">
        <v>253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72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0</v>
      </c>
      <c r="BM41" s="67">
        <v>0</v>
      </c>
      <c r="BN41" s="67">
        <v>0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</v>
      </c>
      <c r="BZ41" s="67">
        <v>0</v>
      </c>
      <c r="CA41" s="67">
        <v>0</v>
      </c>
      <c r="CB41" s="67">
        <v>0</v>
      </c>
      <c r="CC41" s="67">
        <v>0</v>
      </c>
      <c r="CD41" s="67">
        <v>0</v>
      </c>
      <c r="CE41" s="67">
        <v>0</v>
      </c>
      <c r="CF41" s="67">
        <v>0</v>
      </c>
      <c r="CG41" s="67">
        <v>0</v>
      </c>
      <c r="CH41" s="67">
        <v>0</v>
      </c>
      <c r="CI41" s="67">
        <v>4</v>
      </c>
      <c r="CJ41" s="67">
        <v>0</v>
      </c>
      <c r="CK41" s="67">
        <v>0</v>
      </c>
      <c r="CL41" s="67">
        <v>0</v>
      </c>
      <c r="CM41" s="67">
        <v>0</v>
      </c>
      <c r="CN41" s="67">
        <v>0</v>
      </c>
      <c r="CO41" s="67">
        <v>0</v>
      </c>
      <c r="CP41" s="67">
        <v>0</v>
      </c>
      <c r="CQ41" s="67">
        <v>0</v>
      </c>
      <c r="CR41" s="67">
        <v>4</v>
      </c>
      <c r="CS41" s="67">
        <v>0</v>
      </c>
      <c r="CT41" s="67">
        <v>0</v>
      </c>
      <c r="CU41" s="67">
        <v>0</v>
      </c>
      <c r="CV41" s="67">
        <v>0</v>
      </c>
      <c r="CW41" s="67">
        <v>0</v>
      </c>
      <c r="CX41" s="67">
        <v>0</v>
      </c>
      <c r="CY41" s="67">
        <v>0</v>
      </c>
      <c r="CZ41" s="67">
        <v>0</v>
      </c>
      <c r="DA41" s="67">
        <v>0</v>
      </c>
      <c r="DB41" s="67">
        <v>0</v>
      </c>
      <c r="DC41" s="67">
        <v>0</v>
      </c>
      <c r="DD41" s="67">
        <v>0</v>
      </c>
      <c r="DE41" s="67">
        <v>0</v>
      </c>
      <c r="DF41" s="67">
        <v>0</v>
      </c>
      <c r="DG41" s="67">
        <v>0</v>
      </c>
      <c r="DH41" s="67">
        <v>0</v>
      </c>
      <c r="DI41" s="67">
        <v>0</v>
      </c>
      <c r="DJ41" s="67">
        <v>0</v>
      </c>
      <c r="DK41" s="67">
        <v>0</v>
      </c>
      <c r="DL41" s="67">
        <v>0</v>
      </c>
      <c r="DM41" s="67">
        <v>0</v>
      </c>
      <c r="DN41" s="67">
        <v>0</v>
      </c>
      <c r="DO41" s="67">
        <v>0</v>
      </c>
      <c r="DP41" s="67">
        <v>0</v>
      </c>
      <c r="DQ41" s="67">
        <v>0</v>
      </c>
      <c r="DR41" s="67">
        <v>0</v>
      </c>
      <c r="DS41" s="67">
        <v>0</v>
      </c>
      <c r="DT41" s="67">
        <v>0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5</v>
      </c>
      <c r="EG41" s="67">
        <v>0</v>
      </c>
      <c r="EH41" s="67">
        <v>0</v>
      </c>
      <c r="EI41" s="67">
        <v>0</v>
      </c>
      <c r="EJ41" s="67">
        <v>0</v>
      </c>
      <c r="EK41" s="67">
        <v>0</v>
      </c>
      <c r="EL41" s="67">
        <v>0</v>
      </c>
      <c r="EM41" s="67">
        <v>0</v>
      </c>
    </row>
    <row r="42" spans="1:143" x14ac:dyDescent="0.25">
      <c r="A42" s="56">
        <v>39</v>
      </c>
      <c r="B42" s="66" t="s">
        <v>349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1144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8</v>
      </c>
      <c r="W42" s="67">
        <v>0</v>
      </c>
      <c r="X42" s="67">
        <v>10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7">
        <v>0</v>
      </c>
      <c r="AF42" s="67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72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3</v>
      </c>
      <c r="AR42" s="67">
        <v>0</v>
      </c>
      <c r="AS42" s="67">
        <v>9</v>
      </c>
      <c r="AT42" s="67">
        <v>0</v>
      </c>
      <c r="AU42" s="67">
        <v>0</v>
      </c>
      <c r="AV42" s="67">
        <v>0</v>
      </c>
      <c r="AW42" s="67">
        <v>6</v>
      </c>
      <c r="AX42" s="67">
        <v>10</v>
      </c>
      <c r="AY42" s="67">
        <v>0</v>
      </c>
      <c r="AZ42" s="67">
        <v>5</v>
      </c>
      <c r="BA42" s="67">
        <v>0</v>
      </c>
      <c r="BB42" s="67">
        <v>0</v>
      </c>
      <c r="BC42" s="67">
        <v>5</v>
      </c>
      <c r="BD42" s="67">
        <v>14</v>
      </c>
      <c r="BE42" s="67">
        <v>0</v>
      </c>
      <c r="BF42" s="67">
        <v>24</v>
      </c>
      <c r="BG42" s="67">
        <v>0</v>
      </c>
      <c r="BH42" s="67">
        <v>0</v>
      </c>
      <c r="BI42" s="67">
        <v>0</v>
      </c>
      <c r="BJ42" s="67">
        <v>0</v>
      </c>
      <c r="BK42" s="67">
        <v>0</v>
      </c>
      <c r="BL42" s="67">
        <v>0</v>
      </c>
      <c r="BM42" s="67">
        <v>0</v>
      </c>
      <c r="BN42" s="67">
        <v>0</v>
      </c>
      <c r="BO42" s="67">
        <v>0</v>
      </c>
      <c r="BP42" s="67">
        <v>0</v>
      </c>
      <c r="BQ42" s="67">
        <v>0</v>
      </c>
      <c r="BR42" s="67">
        <v>0</v>
      </c>
      <c r="BS42" s="67">
        <v>0</v>
      </c>
      <c r="BT42" s="67">
        <v>0</v>
      </c>
      <c r="BU42" s="67">
        <v>0</v>
      </c>
      <c r="BV42" s="67">
        <v>6</v>
      </c>
      <c r="BW42" s="67">
        <v>3</v>
      </c>
      <c r="BX42" s="67">
        <v>0</v>
      </c>
      <c r="BY42" s="67">
        <v>0</v>
      </c>
      <c r="BZ42" s="67">
        <v>0</v>
      </c>
      <c r="CA42" s="67">
        <v>0</v>
      </c>
      <c r="CB42" s="67">
        <v>0</v>
      </c>
      <c r="CC42" s="67">
        <v>0</v>
      </c>
      <c r="CD42" s="67">
        <v>0</v>
      </c>
      <c r="CE42" s="67">
        <v>0</v>
      </c>
      <c r="CF42" s="67">
        <v>0</v>
      </c>
      <c r="CG42" s="67">
        <v>9</v>
      </c>
      <c r="CH42" s="67">
        <v>0</v>
      </c>
      <c r="CI42" s="67">
        <v>107</v>
      </c>
      <c r="CJ42" s="67">
        <v>0</v>
      </c>
      <c r="CK42" s="67">
        <v>0</v>
      </c>
      <c r="CL42" s="67">
        <v>7</v>
      </c>
      <c r="CM42" s="67">
        <v>0</v>
      </c>
      <c r="CN42" s="67">
        <v>0</v>
      </c>
      <c r="CO42" s="67">
        <v>0</v>
      </c>
      <c r="CP42" s="67">
        <v>0</v>
      </c>
      <c r="CQ42" s="67">
        <v>0</v>
      </c>
      <c r="CR42" s="67">
        <v>5</v>
      </c>
      <c r="CS42" s="67">
        <v>0</v>
      </c>
      <c r="CT42" s="67">
        <v>0</v>
      </c>
      <c r="CU42" s="67">
        <v>0</v>
      </c>
      <c r="CV42" s="67">
        <v>0</v>
      </c>
      <c r="CW42" s="67">
        <v>10</v>
      </c>
      <c r="CX42" s="67">
        <v>0</v>
      </c>
      <c r="CY42" s="67">
        <v>0</v>
      </c>
      <c r="CZ42" s="67">
        <v>0</v>
      </c>
      <c r="DA42" s="67">
        <v>9</v>
      </c>
      <c r="DB42" s="67">
        <v>0</v>
      </c>
      <c r="DC42" s="67">
        <v>0</v>
      </c>
      <c r="DD42" s="67">
        <v>0</v>
      </c>
      <c r="DE42" s="67">
        <v>0</v>
      </c>
      <c r="DF42" s="67">
        <v>3</v>
      </c>
      <c r="DG42" s="67">
        <v>0</v>
      </c>
      <c r="DH42" s="67">
        <v>0</v>
      </c>
      <c r="DI42" s="67">
        <v>0</v>
      </c>
      <c r="DJ42" s="67">
        <v>21</v>
      </c>
      <c r="DK42" s="67">
        <v>3</v>
      </c>
      <c r="DL42" s="67">
        <v>0</v>
      </c>
      <c r="DM42" s="67">
        <v>0</v>
      </c>
      <c r="DN42" s="67">
        <v>0</v>
      </c>
      <c r="DO42" s="67">
        <v>0</v>
      </c>
      <c r="DP42" s="67">
        <v>0</v>
      </c>
      <c r="DQ42" s="67">
        <v>0</v>
      </c>
      <c r="DR42" s="67">
        <v>0</v>
      </c>
      <c r="DS42" s="67">
        <v>0</v>
      </c>
      <c r="DT42" s="67">
        <v>56</v>
      </c>
      <c r="DU42" s="67">
        <v>0</v>
      </c>
      <c r="DV42" s="67">
        <v>5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3</v>
      </c>
      <c r="EC42" s="67">
        <v>0</v>
      </c>
      <c r="ED42" s="67">
        <v>0</v>
      </c>
      <c r="EE42" s="67">
        <v>0</v>
      </c>
      <c r="EF42" s="67">
        <v>23</v>
      </c>
      <c r="EG42" s="67">
        <v>0</v>
      </c>
      <c r="EH42" s="67">
        <v>0</v>
      </c>
      <c r="EI42" s="67">
        <v>8</v>
      </c>
      <c r="EJ42" s="67">
        <v>4</v>
      </c>
      <c r="EK42" s="67">
        <v>0</v>
      </c>
      <c r="EL42" s="67">
        <v>0</v>
      </c>
      <c r="EM42" s="67">
        <v>3</v>
      </c>
    </row>
    <row r="43" spans="1:143" x14ac:dyDescent="0.25">
      <c r="A43" s="56">
        <v>40</v>
      </c>
      <c r="B43" s="66" t="s">
        <v>304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574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13</v>
      </c>
      <c r="U43" s="67">
        <v>0</v>
      </c>
      <c r="V43" s="67">
        <v>7</v>
      </c>
      <c r="W43" s="67">
        <v>0</v>
      </c>
      <c r="X43" s="67">
        <v>0</v>
      </c>
      <c r="Y43" s="67">
        <v>0</v>
      </c>
      <c r="Z43" s="67">
        <v>0</v>
      </c>
      <c r="AA43" s="67">
        <v>3</v>
      </c>
      <c r="AB43" s="67">
        <v>0</v>
      </c>
      <c r="AC43" s="67">
        <v>6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31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3</v>
      </c>
      <c r="AT43" s="67">
        <v>0</v>
      </c>
      <c r="AU43" s="67">
        <v>9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>
        <v>5</v>
      </c>
      <c r="BK43" s="67">
        <v>11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0</v>
      </c>
      <c r="BR43" s="67">
        <v>0</v>
      </c>
      <c r="BS43" s="67">
        <v>0</v>
      </c>
      <c r="BT43" s="67">
        <v>0</v>
      </c>
      <c r="BU43" s="67">
        <v>0</v>
      </c>
      <c r="BV43" s="67">
        <v>4</v>
      </c>
      <c r="BW43" s="67">
        <v>0</v>
      </c>
      <c r="BX43" s="67">
        <v>0</v>
      </c>
      <c r="BY43" s="67">
        <v>0</v>
      </c>
      <c r="BZ43" s="67">
        <v>0</v>
      </c>
      <c r="CA43" s="67">
        <v>0</v>
      </c>
      <c r="CB43" s="67">
        <v>0</v>
      </c>
      <c r="CC43" s="67">
        <v>0</v>
      </c>
      <c r="CD43" s="67">
        <v>0</v>
      </c>
      <c r="CE43" s="67">
        <v>0</v>
      </c>
      <c r="CF43" s="67">
        <v>0</v>
      </c>
      <c r="CG43" s="67">
        <v>0</v>
      </c>
      <c r="CH43" s="67">
        <v>0</v>
      </c>
      <c r="CI43" s="67">
        <v>62</v>
      </c>
      <c r="CJ43" s="67">
        <v>0</v>
      </c>
      <c r="CK43" s="67">
        <v>0</v>
      </c>
      <c r="CL43" s="67">
        <v>0</v>
      </c>
      <c r="CM43" s="67">
        <v>0</v>
      </c>
      <c r="CN43" s="67">
        <v>0</v>
      </c>
      <c r="CO43" s="67">
        <v>0</v>
      </c>
      <c r="CP43" s="67">
        <v>11</v>
      </c>
      <c r="CQ43" s="67">
        <v>0</v>
      </c>
      <c r="CR43" s="67">
        <v>22</v>
      </c>
      <c r="CS43" s="67">
        <v>0</v>
      </c>
      <c r="CT43" s="67">
        <v>0</v>
      </c>
      <c r="CU43" s="67">
        <v>0</v>
      </c>
      <c r="CV43" s="67">
        <v>0</v>
      </c>
      <c r="CW43" s="67">
        <v>0</v>
      </c>
      <c r="CX43" s="67">
        <v>4</v>
      </c>
      <c r="CY43" s="67">
        <v>19</v>
      </c>
      <c r="CZ43" s="67">
        <v>0</v>
      </c>
      <c r="DA43" s="67">
        <v>6</v>
      </c>
      <c r="DB43" s="67">
        <v>39</v>
      </c>
      <c r="DC43" s="67">
        <v>0</v>
      </c>
      <c r="DD43" s="67">
        <v>0</v>
      </c>
      <c r="DE43" s="67">
        <v>0</v>
      </c>
      <c r="DF43" s="67">
        <v>0</v>
      </c>
      <c r="DG43" s="67">
        <v>0</v>
      </c>
      <c r="DH43" s="67">
        <v>0</v>
      </c>
      <c r="DI43" s="67">
        <v>0</v>
      </c>
      <c r="DJ43" s="67">
        <v>8</v>
      </c>
      <c r="DK43" s="67">
        <v>48</v>
      </c>
      <c r="DL43" s="67">
        <v>0</v>
      </c>
      <c r="DM43" s="67">
        <v>0</v>
      </c>
      <c r="DN43" s="67">
        <v>0</v>
      </c>
      <c r="DO43" s="67">
        <v>0</v>
      </c>
      <c r="DP43" s="67">
        <v>5</v>
      </c>
      <c r="DQ43" s="67">
        <v>0</v>
      </c>
      <c r="DR43" s="67">
        <v>0</v>
      </c>
      <c r="DS43" s="67">
        <v>0</v>
      </c>
      <c r="DT43" s="67">
        <v>0</v>
      </c>
      <c r="DU43" s="67">
        <v>0</v>
      </c>
      <c r="DV43" s="67">
        <v>0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29</v>
      </c>
      <c r="EG43" s="67">
        <v>0</v>
      </c>
      <c r="EH43" s="67">
        <v>3</v>
      </c>
      <c r="EI43" s="67">
        <v>0</v>
      </c>
      <c r="EJ43" s="67">
        <v>0</v>
      </c>
      <c r="EK43" s="67">
        <v>0</v>
      </c>
      <c r="EL43" s="67">
        <v>0</v>
      </c>
      <c r="EM43" s="67">
        <v>4</v>
      </c>
    </row>
    <row r="44" spans="1:143" x14ac:dyDescent="0.25">
      <c r="A44" s="56">
        <v>41</v>
      </c>
      <c r="B44" s="66" t="s">
        <v>252</v>
      </c>
      <c r="C44" s="67">
        <v>0</v>
      </c>
      <c r="D44" s="67">
        <v>0</v>
      </c>
      <c r="E44" s="67">
        <v>4</v>
      </c>
      <c r="F44" s="67">
        <v>7</v>
      </c>
      <c r="G44" s="67">
        <v>0</v>
      </c>
      <c r="H44" s="67">
        <v>23040</v>
      </c>
      <c r="I44" s="67">
        <v>0</v>
      </c>
      <c r="J44" s="67">
        <v>5</v>
      </c>
      <c r="K44" s="67">
        <v>0</v>
      </c>
      <c r="L44" s="67">
        <v>0</v>
      </c>
      <c r="M44" s="67">
        <v>4</v>
      </c>
      <c r="N44" s="67">
        <v>0</v>
      </c>
      <c r="O44" s="67">
        <v>0</v>
      </c>
      <c r="P44" s="67">
        <v>0</v>
      </c>
      <c r="Q44" s="67">
        <v>4</v>
      </c>
      <c r="R44" s="67">
        <v>3</v>
      </c>
      <c r="S44" s="67">
        <v>0</v>
      </c>
      <c r="T44" s="67">
        <v>0</v>
      </c>
      <c r="U44" s="67">
        <v>10</v>
      </c>
      <c r="V44" s="67">
        <v>36</v>
      </c>
      <c r="W44" s="67">
        <v>8</v>
      </c>
      <c r="X44" s="67">
        <v>129</v>
      </c>
      <c r="Y44" s="67">
        <v>10</v>
      </c>
      <c r="Z44" s="67">
        <v>6</v>
      </c>
      <c r="AA44" s="67">
        <v>0</v>
      </c>
      <c r="AB44" s="67">
        <v>4</v>
      </c>
      <c r="AC44" s="67">
        <v>0</v>
      </c>
      <c r="AD44" s="67">
        <v>0</v>
      </c>
      <c r="AE44" s="67">
        <v>3</v>
      </c>
      <c r="AF44" s="67">
        <v>4</v>
      </c>
      <c r="AG44" s="67">
        <v>0</v>
      </c>
      <c r="AH44" s="67">
        <v>0</v>
      </c>
      <c r="AI44" s="67">
        <v>6</v>
      </c>
      <c r="AJ44" s="67">
        <v>3</v>
      </c>
      <c r="AK44" s="67">
        <v>778</v>
      </c>
      <c r="AL44" s="67">
        <v>0</v>
      </c>
      <c r="AM44" s="67">
        <v>0</v>
      </c>
      <c r="AN44" s="67">
        <v>11</v>
      </c>
      <c r="AO44" s="67">
        <v>39</v>
      </c>
      <c r="AP44" s="67">
        <v>13</v>
      </c>
      <c r="AQ44" s="67">
        <v>6</v>
      </c>
      <c r="AR44" s="67">
        <v>0</v>
      </c>
      <c r="AS44" s="67">
        <v>66</v>
      </c>
      <c r="AT44" s="67">
        <v>12</v>
      </c>
      <c r="AU44" s="67">
        <v>9</v>
      </c>
      <c r="AV44" s="67">
        <v>70</v>
      </c>
      <c r="AW44" s="67">
        <v>7</v>
      </c>
      <c r="AX44" s="67">
        <v>65</v>
      </c>
      <c r="AY44" s="67">
        <v>158</v>
      </c>
      <c r="AZ44" s="67">
        <v>6</v>
      </c>
      <c r="BA44" s="67">
        <v>0</v>
      </c>
      <c r="BB44" s="67">
        <v>18</v>
      </c>
      <c r="BC44" s="67">
        <v>5</v>
      </c>
      <c r="BD44" s="67">
        <v>17</v>
      </c>
      <c r="BE44" s="67">
        <v>0</v>
      </c>
      <c r="BF44" s="67">
        <v>18</v>
      </c>
      <c r="BG44" s="67">
        <v>0</v>
      </c>
      <c r="BH44" s="67">
        <v>7</v>
      </c>
      <c r="BI44" s="67">
        <v>0</v>
      </c>
      <c r="BJ44" s="67">
        <v>10</v>
      </c>
      <c r="BK44" s="67">
        <v>125</v>
      </c>
      <c r="BL44" s="67">
        <v>0</v>
      </c>
      <c r="BM44" s="67">
        <v>3</v>
      </c>
      <c r="BN44" s="67">
        <v>0</v>
      </c>
      <c r="BO44" s="67">
        <v>0</v>
      </c>
      <c r="BP44" s="67">
        <v>8</v>
      </c>
      <c r="BQ44" s="67">
        <v>13</v>
      </c>
      <c r="BR44" s="67">
        <v>0</v>
      </c>
      <c r="BS44" s="67">
        <v>4</v>
      </c>
      <c r="BT44" s="67">
        <v>0</v>
      </c>
      <c r="BU44" s="67">
        <v>0</v>
      </c>
      <c r="BV44" s="67">
        <v>379</v>
      </c>
      <c r="BW44" s="67">
        <v>4</v>
      </c>
      <c r="BX44" s="67">
        <v>10</v>
      </c>
      <c r="BY44" s="67">
        <v>0</v>
      </c>
      <c r="BZ44" s="67">
        <v>0</v>
      </c>
      <c r="CA44" s="67">
        <v>0</v>
      </c>
      <c r="CB44" s="67">
        <v>0</v>
      </c>
      <c r="CC44" s="67">
        <v>0</v>
      </c>
      <c r="CD44" s="67">
        <v>90</v>
      </c>
      <c r="CE44" s="67">
        <v>5</v>
      </c>
      <c r="CF44" s="67">
        <v>5</v>
      </c>
      <c r="CG44" s="67">
        <v>117</v>
      </c>
      <c r="CH44" s="67">
        <v>0</v>
      </c>
      <c r="CI44" s="67">
        <v>287</v>
      </c>
      <c r="CJ44" s="67">
        <v>20</v>
      </c>
      <c r="CK44" s="67">
        <v>0</v>
      </c>
      <c r="CL44" s="67">
        <v>63</v>
      </c>
      <c r="CM44" s="67">
        <v>9</v>
      </c>
      <c r="CN44" s="67">
        <v>4</v>
      </c>
      <c r="CO44" s="67">
        <v>0</v>
      </c>
      <c r="CP44" s="67">
        <v>65</v>
      </c>
      <c r="CQ44" s="67">
        <v>3</v>
      </c>
      <c r="CR44" s="67">
        <v>3212</v>
      </c>
      <c r="CS44" s="67">
        <v>9</v>
      </c>
      <c r="CT44" s="67">
        <v>0</v>
      </c>
      <c r="CU44" s="67">
        <v>3</v>
      </c>
      <c r="CV44" s="67">
        <v>0</v>
      </c>
      <c r="CW44" s="67">
        <v>3</v>
      </c>
      <c r="CX44" s="67">
        <v>0</v>
      </c>
      <c r="CY44" s="67">
        <v>16</v>
      </c>
      <c r="CZ44" s="67">
        <v>8</v>
      </c>
      <c r="DA44" s="67">
        <v>110</v>
      </c>
      <c r="DB44" s="67">
        <v>0</v>
      </c>
      <c r="DC44" s="67">
        <v>0</v>
      </c>
      <c r="DD44" s="67">
        <v>9</v>
      </c>
      <c r="DE44" s="67">
        <v>182</v>
      </c>
      <c r="DF44" s="67">
        <v>0</v>
      </c>
      <c r="DG44" s="67">
        <v>0</v>
      </c>
      <c r="DH44" s="67">
        <v>4</v>
      </c>
      <c r="DI44" s="67">
        <v>0</v>
      </c>
      <c r="DJ44" s="67">
        <v>317</v>
      </c>
      <c r="DK44" s="67">
        <v>9</v>
      </c>
      <c r="DL44" s="67">
        <v>7</v>
      </c>
      <c r="DM44" s="67">
        <v>0</v>
      </c>
      <c r="DN44" s="67">
        <v>0</v>
      </c>
      <c r="DO44" s="67">
        <v>16</v>
      </c>
      <c r="DP44" s="67">
        <v>6</v>
      </c>
      <c r="DQ44" s="67">
        <v>4</v>
      </c>
      <c r="DR44" s="67">
        <v>12</v>
      </c>
      <c r="DS44" s="67">
        <v>3</v>
      </c>
      <c r="DT44" s="67">
        <v>17</v>
      </c>
      <c r="DU44" s="67">
        <v>0</v>
      </c>
      <c r="DV44" s="67">
        <v>16</v>
      </c>
      <c r="DW44" s="67">
        <v>5</v>
      </c>
      <c r="DX44" s="67">
        <v>11</v>
      </c>
      <c r="DY44" s="67">
        <v>0</v>
      </c>
      <c r="DZ44" s="67">
        <v>0</v>
      </c>
      <c r="EA44" s="67">
        <v>9</v>
      </c>
      <c r="EB44" s="67">
        <v>0</v>
      </c>
      <c r="EC44" s="67">
        <v>11</v>
      </c>
      <c r="ED44" s="67">
        <v>3</v>
      </c>
      <c r="EE44" s="67">
        <v>0</v>
      </c>
      <c r="EF44" s="67">
        <v>173</v>
      </c>
      <c r="EG44" s="67">
        <v>0</v>
      </c>
      <c r="EH44" s="67">
        <v>58</v>
      </c>
      <c r="EI44" s="67">
        <v>0</v>
      </c>
      <c r="EJ44" s="67">
        <v>36</v>
      </c>
      <c r="EK44" s="67">
        <v>27</v>
      </c>
      <c r="EL44" s="67">
        <v>9</v>
      </c>
      <c r="EM44" s="67">
        <v>100</v>
      </c>
    </row>
    <row r="45" spans="1:143" x14ac:dyDescent="0.25">
      <c r="A45" s="56">
        <v>42</v>
      </c>
      <c r="B45" s="66" t="s">
        <v>251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4410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3</v>
      </c>
      <c r="V45" s="67">
        <v>13</v>
      </c>
      <c r="W45" s="67">
        <v>0</v>
      </c>
      <c r="X45" s="67">
        <v>33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112</v>
      </c>
      <c r="AL45" s="67">
        <v>0</v>
      </c>
      <c r="AM45" s="67">
        <v>0</v>
      </c>
      <c r="AN45" s="67">
        <v>7</v>
      </c>
      <c r="AO45" s="67">
        <v>11</v>
      </c>
      <c r="AP45" s="67">
        <v>0</v>
      </c>
      <c r="AQ45" s="67">
        <v>0</v>
      </c>
      <c r="AR45" s="67">
        <v>0</v>
      </c>
      <c r="AS45" s="67">
        <v>7</v>
      </c>
      <c r="AT45" s="67">
        <v>0</v>
      </c>
      <c r="AU45" s="67">
        <v>0</v>
      </c>
      <c r="AV45" s="67">
        <v>7</v>
      </c>
      <c r="AW45" s="67">
        <v>0</v>
      </c>
      <c r="AX45" s="67">
        <v>19</v>
      </c>
      <c r="AY45" s="67">
        <v>56</v>
      </c>
      <c r="AZ45" s="67">
        <v>0</v>
      </c>
      <c r="BA45" s="67">
        <v>0</v>
      </c>
      <c r="BB45" s="67">
        <v>0</v>
      </c>
      <c r="BC45" s="67">
        <v>0</v>
      </c>
      <c r="BD45" s="67">
        <v>3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41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114</v>
      </c>
      <c r="BW45" s="67">
        <v>0</v>
      </c>
      <c r="BX45" s="67">
        <v>7</v>
      </c>
      <c r="BY45" s="67">
        <v>0</v>
      </c>
      <c r="BZ45" s="67">
        <v>0</v>
      </c>
      <c r="CA45" s="67">
        <v>0</v>
      </c>
      <c r="CB45" s="67">
        <v>0</v>
      </c>
      <c r="CC45" s="67">
        <v>0</v>
      </c>
      <c r="CD45" s="67">
        <v>23</v>
      </c>
      <c r="CE45" s="67">
        <v>0</v>
      </c>
      <c r="CF45" s="67">
        <v>0</v>
      </c>
      <c r="CG45" s="67">
        <v>27</v>
      </c>
      <c r="CH45" s="67">
        <v>0</v>
      </c>
      <c r="CI45" s="67">
        <v>53</v>
      </c>
      <c r="CJ45" s="67">
        <v>10</v>
      </c>
      <c r="CK45" s="67">
        <v>0</v>
      </c>
      <c r="CL45" s="67">
        <v>10</v>
      </c>
      <c r="CM45" s="67">
        <v>0</v>
      </c>
      <c r="CN45" s="67">
        <v>0</v>
      </c>
      <c r="CO45" s="67">
        <v>0</v>
      </c>
      <c r="CP45" s="67">
        <v>12</v>
      </c>
      <c r="CQ45" s="67">
        <v>0</v>
      </c>
      <c r="CR45" s="67">
        <v>43</v>
      </c>
      <c r="CS45" s="67">
        <v>0</v>
      </c>
      <c r="CT45" s="67">
        <v>0</v>
      </c>
      <c r="CU45" s="67">
        <v>0</v>
      </c>
      <c r="CV45" s="67">
        <v>0</v>
      </c>
      <c r="CW45" s="67">
        <v>5</v>
      </c>
      <c r="CX45" s="67">
        <v>0</v>
      </c>
      <c r="CY45" s="67">
        <v>0</v>
      </c>
      <c r="CZ45" s="67">
        <v>0</v>
      </c>
      <c r="DA45" s="67">
        <v>16</v>
      </c>
      <c r="DB45" s="67">
        <v>0</v>
      </c>
      <c r="DC45" s="67">
        <v>0</v>
      </c>
      <c r="DD45" s="67">
        <v>0</v>
      </c>
      <c r="DE45" s="67">
        <v>24</v>
      </c>
      <c r="DF45" s="67">
        <v>0</v>
      </c>
      <c r="DG45" s="67">
        <v>0</v>
      </c>
      <c r="DH45" s="67">
        <v>0</v>
      </c>
      <c r="DI45" s="67">
        <v>0</v>
      </c>
      <c r="DJ45" s="67">
        <v>80</v>
      </c>
      <c r="DK45" s="67">
        <v>4</v>
      </c>
      <c r="DL45" s="67">
        <v>0</v>
      </c>
      <c r="DM45" s="67">
        <v>0</v>
      </c>
      <c r="DN45" s="67">
        <v>0</v>
      </c>
      <c r="DO45" s="67">
        <v>0</v>
      </c>
      <c r="DP45" s="67">
        <v>4</v>
      </c>
      <c r="DQ45" s="67">
        <v>0</v>
      </c>
      <c r="DR45" s="67">
        <v>0</v>
      </c>
      <c r="DS45" s="67">
        <v>0</v>
      </c>
      <c r="DT45" s="67">
        <v>7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4</v>
      </c>
      <c r="ED45" s="67">
        <v>4</v>
      </c>
      <c r="EE45" s="67">
        <v>0</v>
      </c>
      <c r="EF45" s="67">
        <v>22</v>
      </c>
      <c r="EG45" s="67">
        <v>0</v>
      </c>
      <c r="EH45" s="67">
        <v>9</v>
      </c>
      <c r="EI45" s="67">
        <v>0</v>
      </c>
      <c r="EJ45" s="67">
        <v>7</v>
      </c>
      <c r="EK45" s="67">
        <v>0</v>
      </c>
      <c r="EL45" s="67">
        <v>0</v>
      </c>
      <c r="EM45" s="67">
        <v>7</v>
      </c>
    </row>
    <row r="46" spans="1:143" x14ac:dyDescent="0.25">
      <c r="A46" s="56">
        <v>43</v>
      </c>
      <c r="B46" s="66" t="s">
        <v>257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534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4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8</v>
      </c>
      <c r="AL46" s="67">
        <v>0</v>
      </c>
      <c r="AM46" s="67">
        <v>0</v>
      </c>
      <c r="AN46" s="67">
        <v>0</v>
      </c>
      <c r="AO46" s="67">
        <v>3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>
        <v>0</v>
      </c>
      <c r="BK46" s="67">
        <v>0</v>
      </c>
      <c r="BL46" s="67">
        <v>0</v>
      </c>
      <c r="BM46" s="67">
        <v>0</v>
      </c>
      <c r="BN46" s="67">
        <v>0</v>
      </c>
      <c r="BO46" s="67">
        <v>0</v>
      </c>
      <c r="BP46" s="67">
        <v>0</v>
      </c>
      <c r="BQ46" s="67">
        <v>0</v>
      </c>
      <c r="BR46" s="67">
        <v>0</v>
      </c>
      <c r="BS46" s="67">
        <v>0</v>
      </c>
      <c r="BT46" s="67">
        <v>0</v>
      </c>
      <c r="BU46" s="67">
        <v>0</v>
      </c>
      <c r="BV46" s="67">
        <v>0</v>
      </c>
      <c r="BW46" s="67">
        <v>0</v>
      </c>
      <c r="BX46" s="67">
        <v>0</v>
      </c>
      <c r="BY46" s="67">
        <v>0</v>
      </c>
      <c r="BZ46" s="67">
        <v>0</v>
      </c>
      <c r="CA46" s="67">
        <v>0</v>
      </c>
      <c r="CB46" s="67">
        <v>0</v>
      </c>
      <c r="CC46" s="67">
        <v>0</v>
      </c>
      <c r="CD46" s="67">
        <v>0</v>
      </c>
      <c r="CE46" s="67">
        <v>0</v>
      </c>
      <c r="CF46" s="67">
        <v>0</v>
      </c>
      <c r="CG46" s="67">
        <v>0</v>
      </c>
      <c r="CH46" s="67">
        <v>0</v>
      </c>
      <c r="CI46" s="67">
        <v>11</v>
      </c>
      <c r="CJ46" s="67">
        <v>0</v>
      </c>
      <c r="CK46" s="67">
        <v>0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10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7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</row>
    <row r="47" spans="1:143" x14ac:dyDescent="0.25">
      <c r="A47" s="56">
        <v>44</v>
      </c>
      <c r="B47" s="66" t="s">
        <v>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43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4</v>
      </c>
      <c r="V47" s="67">
        <v>0</v>
      </c>
      <c r="W47" s="67">
        <v>0</v>
      </c>
      <c r="X47" s="67">
        <v>80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9</v>
      </c>
      <c r="AW47" s="67">
        <v>0</v>
      </c>
      <c r="AX47" s="67">
        <v>0</v>
      </c>
      <c r="AY47" s="67">
        <v>47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5</v>
      </c>
      <c r="BG47" s="67">
        <v>0</v>
      </c>
      <c r="BH47" s="67">
        <v>0</v>
      </c>
      <c r="BI47" s="67">
        <v>0</v>
      </c>
      <c r="BJ47" s="67">
        <v>0</v>
      </c>
      <c r="BK47" s="67">
        <v>3</v>
      </c>
      <c r="BL47" s="67">
        <v>0</v>
      </c>
      <c r="BM47" s="67">
        <v>0</v>
      </c>
      <c r="BN47" s="67">
        <v>4</v>
      </c>
      <c r="BO47" s="67">
        <v>0</v>
      </c>
      <c r="BP47" s="67">
        <v>0</v>
      </c>
      <c r="BQ47" s="67">
        <v>0</v>
      </c>
      <c r="BR47" s="67">
        <v>0</v>
      </c>
      <c r="BS47" s="67">
        <v>0</v>
      </c>
      <c r="BT47" s="67">
        <v>0</v>
      </c>
      <c r="BU47" s="67">
        <v>0</v>
      </c>
      <c r="BV47" s="67">
        <v>27</v>
      </c>
      <c r="BW47" s="67">
        <v>0</v>
      </c>
      <c r="BX47" s="67">
        <v>0</v>
      </c>
      <c r="BY47" s="67">
        <v>0</v>
      </c>
      <c r="BZ47" s="67">
        <v>0</v>
      </c>
      <c r="CA47" s="67">
        <v>0</v>
      </c>
      <c r="CB47" s="67">
        <v>0</v>
      </c>
      <c r="CC47" s="67">
        <v>0</v>
      </c>
      <c r="CD47" s="67">
        <v>0</v>
      </c>
      <c r="CE47" s="67">
        <v>0</v>
      </c>
      <c r="CF47" s="67">
        <v>0</v>
      </c>
      <c r="CG47" s="67">
        <v>0</v>
      </c>
      <c r="CH47" s="67">
        <v>0</v>
      </c>
      <c r="CI47" s="67">
        <v>0</v>
      </c>
      <c r="CJ47" s="67">
        <v>0</v>
      </c>
      <c r="CK47" s="67">
        <v>0</v>
      </c>
      <c r="CL47" s="67">
        <v>0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0</v>
      </c>
      <c r="CS47" s="67">
        <v>0</v>
      </c>
      <c r="CT47" s="67">
        <v>0</v>
      </c>
      <c r="CU47" s="67">
        <v>0</v>
      </c>
      <c r="CV47" s="67">
        <v>0</v>
      </c>
      <c r="CW47" s="67">
        <v>0</v>
      </c>
      <c r="CX47" s="67">
        <v>0</v>
      </c>
      <c r="CY47" s="67">
        <v>0</v>
      </c>
      <c r="CZ47" s="67">
        <v>0</v>
      </c>
      <c r="DA47" s="67">
        <v>0</v>
      </c>
      <c r="DB47" s="67">
        <v>0</v>
      </c>
      <c r="DC47" s="67">
        <v>0</v>
      </c>
      <c r="DD47" s="67">
        <v>0</v>
      </c>
      <c r="DE47" s="67">
        <v>6</v>
      </c>
      <c r="DF47" s="67">
        <v>0</v>
      </c>
      <c r="DG47" s="67">
        <v>0</v>
      </c>
      <c r="DH47" s="67">
        <v>0</v>
      </c>
      <c r="DI47" s="67">
        <v>0</v>
      </c>
      <c r="DJ47" s="67">
        <v>6</v>
      </c>
      <c r="DK47" s="67">
        <v>0</v>
      </c>
      <c r="DL47" s="67">
        <v>0</v>
      </c>
      <c r="DM47" s="67">
        <v>0</v>
      </c>
      <c r="DN47" s="67">
        <v>0</v>
      </c>
      <c r="DO47" s="67">
        <v>0</v>
      </c>
      <c r="DP47" s="67">
        <v>0</v>
      </c>
      <c r="DQ47" s="67">
        <v>0</v>
      </c>
      <c r="DR47" s="67">
        <v>0</v>
      </c>
      <c r="DS47" s="67">
        <v>0</v>
      </c>
      <c r="DT47" s="67">
        <v>20</v>
      </c>
      <c r="DU47" s="67">
        <v>0</v>
      </c>
      <c r="DV47" s="67">
        <v>0</v>
      </c>
      <c r="DW47" s="67">
        <v>12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</v>
      </c>
      <c r="EI47" s="67">
        <v>0</v>
      </c>
      <c r="EJ47" s="67">
        <v>49</v>
      </c>
      <c r="EK47" s="67">
        <v>0</v>
      </c>
      <c r="EL47" s="67">
        <v>0</v>
      </c>
      <c r="EM47" s="67">
        <v>0</v>
      </c>
    </row>
    <row r="48" spans="1:143" x14ac:dyDescent="0.25">
      <c r="A48" s="56">
        <v>45</v>
      </c>
      <c r="B48" s="66" t="s">
        <v>305</v>
      </c>
      <c r="C48" s="67">
        <v>0</v>
      </c>
      <c r="D48" s="67">
        <v>0</v>
      </c>
      <c r="E48" s="67">
        <v>0</v>
      </c>
      <c r="F48" s="67">
        <v>3</v>
      </c>
      <c r="G48" s="67">
        <v>0</v>
      </c>
      <c r="H48" s="67">
        <v>1770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16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112</v>
      </c>
      <c r="Y48" s="67">
        <v>0</v>
      </c>
      <c r="Z48" s="67">
        <v>0</v>
      </c>
      <c r="AA48" s="67">
        <v>0</v>
      </c>
      <c r="AB48" s="67">
        <v>14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96</v>
      </c>
      <c r="AL48" s="67">
        <v>0</v>
      </c>
      <c r="AM48" s="67">
        <v>0</v>
      </c>
      <c r="AN48" s="67">
        <v>0</v>
      </c>
      <c r="AO48" s="67">
        <v>5</v>
      </c>
      <c r="AP48" s="67">
        <v>0</v>
      </c>
      <c r="AQ48" s="67">
        <v>0</v>
      </c>
      <c r="AR48" s="67">
        <v>0</v>
      </c>
      <c r="AS48" s="67">
        <v>8</v>
      </c>
      <c r="AT48" s="67">
        <v>0</v>
      </c>
      <c r="AU48" s="67">
        <v>0</v>
      </c>
      <c r="AV48" s="67">
        <v>41</v>
      </c>
      <c r="AW48" s="67">
        <v>0</v>
      </c>
      <c r="AX48" s="67">
        <v>0</v>
      </c>
      <c r="AY48" s="67">
        <v>6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9</v>
      </c>
      <c r="BW48" s="67">
        <v>0</v>
      </c>
      <c r="BX48" s="67">
        <v>0</v>
      </c>
      <c r="BY48" s="67">
        <v>0</v>
      </c>
      <c r="BZ48" s="67">
        <v>0</v>
      </c>
      <c r="CA48" s="67">
        <v>0</v>
      </c>
      <c r="CB48" s="67">
        <v>0</v>
      </c>
      <c r="CC48" s="67">
        <v>0</v>
      </c>
      <c r="CD48" s="67">
        <v>0</v>
      </c>
      <c r="CE48" s="67">
        <v>0</v>
      </c>
      <c r="CF48" s="67">
        <v>0</v>
      </c>
      <c r="CG48" s="67">
        <v>9</v>
      </c>
      <c r="CH48" s="67">
        <v>0</v>
      </c>
      <c r="CI48" s="67">
        <v>419</v>
      </c>
      <c r="CJ48" s="67">
        <v>0</v>
      </c>
      <c r="CK48" s="67">
        <v>0</v>
      </c>
      <c r="CL48" s="67">
        <v>15</v>
      </c>
      <c r="CM48" s="67">
        <v>0</v>
      </c>
      <c r="CN48" s="67">
        <v>0</v>
      </c>
      <c r="CO48" s="67">
        <v>0</v>
      </c>
      <c r="CP48" s="67">
        <v>5</v>
      </c>
      <c r="CQ48" s="67">
        <v>0</v>
      </c>
      <c r="CR48" s="67">
        <v>0</v>
      </c>
      <c r="CS48" s="67">
        <v>0</v>
      </c>
      <c r="CT48" s="67">
        <v>0</v>
      </c>
      <c r="CU48" s="67">
        <v>0</v>
      </c>
      <c r="CV48" s="67">
        <v>0</v>
      </c>
      <c r="CW48" s="67">
        <v>0</v>
      </c>
      <c r="CX48" s="67">
        <v>0</v>
      </c>
      <c r="CY48" s="67">
        <v>696</v>
      </c>
      <c r="CZ48" s="67">
        <v>0</v>
      </c>
      <c r="DA48" s="67">
        <v>3</v>
      </c>
      <c r="DB48" s="67">
        <v>0</v>
      </c>
      <c r="DC48" s="67">
        <v>0</v>
      </c>
      <c r="DD48" s="67">
        <v>0</v>
      </c>
      <c r="DE48" s="67">
        <v>0</v>
      </c>
      <c r="DF48" s="67">
        <v>0</v>
      </c>
      <c r="DG48" s="67">
        <v>0</v>
      </c>
      <c r="DH48" s="67">
        <v>0</v>
      </c>
      <c r="DI48" s="67">
        <v>0</v>
      </c>
      <c r="DJ48" s="67">
        <v>37</v>
      </c>
      <c r="DK48" s="67">
        <v>0</v>
      </c>
      <c r="DL48" s="67">
        <v>0</v>
      </c>
      <c r="DM48" s="67">
        <v>0</v>
      </c>
      <c r="DN48" s="67">
        <v>0</v>
      </c>
      <c r="DO48" s="67">
        <v>0</v>
      </c>
      <c r="DP48" s="67">
        <v>0</v>
      </c>
      <c r="DQ48" s="67">
        <v>0</v>
      </c>
      <c r="DR48" s="67">
        <v>0</v>
      </c>
      <c r="DS48" s="67">
        <v>0</v>
      </c>
      <c r="DT48" s="67">
        <v>0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25</v>
      </c>
      <c r="EG48" s="67">
        <v>0</v>
      </c>
      <c r="EH48" s="67">
        <v>0</v>
      </c>
      <c r="EI48" s="67">
        <v>0</v>
      </c>
      <c r="EJ48" s="67">
        <v>0</v>
      </c>
      <c r="EK48" s="67">
        <v>42</v>
      </c>
      <c r="EL48" s="67">
        <v>0</v>
      </c>
      <c r="EM48" s="67">
        <v>4</v>
      </c>
    </row>
    <row r="49" spans="1:143" x14ac:dyDescent="0.25">
      <c r="A49" s="56">
        <v>46</v>
      </c>
      <c r="B49" s="66" t="s">
        <v>261</v>
      </c>
      <c r="C49" s="67">
        <v>0</v>
      </c>
      <c r="D49" s="67">
        <v>0</v>
      </c>
      <c r="E49" s="67">
        <v>7</v>
      </c>
      <c r="F49" s="67">
        <v>3</v>
      </c>
      <c r="G49" s="67">
        <v>0</v>
      </c>
      <c r="H49" s="67">
        <v>13261</v>
      </c>
      <c r="I49" s="67">
        <v>0</v>
      </c>
      <c r="J49" s="67">
        <v>11</v>
      </c>
      <c r="K49" s="67">
        <v>0</v>
      </c>
      <c r="L49" s="67">
        <v>0</v>
      </c>
      <c r="M49" s="67">
        <v>0</v>
      </c>
      <c r="N49" s="67">
        <v>0</v>
      </c>
      <c r="O49" s="67">
        <v>4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23</v>
      </c>
      <c r="W49" s="67">
        <v>10</v>
      </c>
      <c r="X49" s="67">
        <v>25</v>
      </c>
      <c r="Y49" s="67">
        <v>0</v>
      </c>
      <c r="Z49" s="67">
        <v>0</v>
      </c>
      <c r="AA49" s="67">
        <v>0</v>
      </c>
      <c r="AB49" s="67">
        <v>0</v>
      </c>
      <c r="AC49" s="67">
        <v>0</v>
      </c>
      <c r="AD49" s="67">
        <v>7</v>
      </c>
      <c r="AE49" s="67">
        <v>4</v>
      </c>
      <c r="AF49" s="67">
        <v>0</v>
      </c>
      <c r="AG49" s="67">
        <v>0</v>
      </c>
      <c r="AH49" s="67">
        <v>0</v>
      </c>
      <c r="AI49" s="67">
        <v>15765</v>
      </c>
      <c r="AJ49" s="67">
        <v>3</v>
      </c>
      <c r="AK49" s="67">
        <v>124</v>
      </c>
      <c r="AL49" s="67">
        <v>158</v>
      </c>
      <c r="AM49" s="67">
        <v>0</v>
      </c>
      <c r="AN49" s="67">
        <v>196</v>
      </c>
      <c r="AO49" s="67">
        <v>11</v>
      </c>
      <c r="AP49" s="67">
        <v>4</v>
      </c>
      <c r="AQ49" s="67">
        <v>11</v>
      </c>
      <c r="AR49" s="67">
        <v>3</v>
      </c>
      <c r="AS49" s="67">
        <v>20</v>
      </c>
      <c r="AT49" s="67">
        <v>0</v>
      </c>
      <c r="AU49" s="67">
        <v>11</v>
      </c>
      <c r="AV49" s="67">
        <v>3</v>
      </c>
      <c r="AW49" s="67">
        <v>0</v>
      </c>
      <c r="AX49" s="67">
        <v>11</v>
      </c>
      <c r="AY49" s="67">
        <v>4</v>
      </c>
      <c r="AZ49" s="67">
        <v>13</v>
      </c>
      <c r="BA49" s="67">
        <v>96</v>
      </c>
      <c r="BB49" s="67">
        <v>5</v>
      </c>
      <c r="BC49" s="67">
        <v>0</v>
      </c>
      <c r="BD49" s="67">
        <v>38</v>
      </c>
      <c r="BE49" s="67">
        <v>0</v>
      </c>
      <c r="BF49" s="67">
        <v>3</v>
      </c>
      <c r="BG49" s="67">
        <v>0</v>
      </c>
      <c r="BH49" s="67">
        <v>19</v>
      </c>
      <c r="BI49" s="67">
        <v>0</v>
      </c>
      <c r="BJ49" s="67">
        <v>6</v>
      </c>
      <c r="BK49" s="67">
        <v>5</v>
      </c>
      <c r="BL49" s="67">
        <v>0</v>
      </c>
      <c r="BM49" s="67">
        <v>139</v>
      </c>
      <c r="BN49" s="67">
        <v>0</v>
      </c>
      <c r="BO49" s="67">
        <v>0</v>
      </c>
      <c r="BP49" s="67">
        <v>63</v>
      </c>
      <c r="BQ49" s="67">
        <v>0</v>
      </c>
      <c r="BR49" s="67">
        <v>50</v>
      </c>
      <c r="BS49" s="67">
        <v>0</v>
      </c>
      <c r="BT49" s="67">
        <v>0</v>
      </c>
      <c r="BU49" s="67">
        <v>0</v>
      </c>
      <c r="BV49" s="67">
        <v>12</v>
      </c>
      <c r="BW49" s="67">
        <v>0</v>
      </c>
      <c r="BX49" s="67">
        <v>0</v>
      </c>
      <c r="BY49" s="67">
        <v>0</v>
      </c>
      <c r="BZ49" s="67">
        <v>0</v>
      </c>
      <c r="CA49" s="67">
        <v>0</v>
      </c>
      <c r="CB49" s="67">
        <v>0</v>
      </c>
      <c r="CC49" s="67">
        <v>3</v>
      </c>
      <c r="CD49" s="67">
        <v>0</v>
      </c>
      <c r="CE49" s="67">
        <v>0</v>
      </c>
      <c r="CF49" s="67">
        <v>4</v>
      </c>
      <c r="CG49" s="67">
        <v>6</v>
      </c>
      <c r="CH49" s="67">
        <v>0</v>
      </c>
      <c r="CI49" s="67">
        <v>108</v>
      </c>
      <c r="CJ49" s="67">
        <v>5</v>
      </c>
      <c r="CK49" s="67">
        <v>4</v>
      </c>
      <c r="CL49" s="67">
        <v>0</v>
      </c>
      <c r="CM49" s="67">
        <v>0</v>
      </c>
      <c r="CN49" s="67">
        <v>4</v>
      </c>
      <c r="CO49" s="67">
        <v>6</v>
      </c>
      <c r="CP49" s="67">
        <v>6</v>
      </c>
      <c r="CQ49" s="67">
        <v>0</v>
      </c>
      <c r="CR49" s="67">
        <v>18</v>
      </c>
      <c r="CS49" s="67">
        <v>7</v>
      </c>
      <c r="CT49" s="67">
        <v>0</v>
      </c>
      <c r="CU49" s="67">
        <v>19</v>
      </c>
      <c r="CV49" s="67">
        <v>9</v>
      </c>
      <c r="CW49" s="67">
        <v>5</v>
      </c>
      <c r="CX49" s="67">
        <v>0</v>
      </c>
      <c r="CY49" s="67">
        <v>0</v>
      </c>
      <c r="CZ49" s="67">
        <v>89</v>
      </c>
      <c r="DA49" s="67">
        <v>10</v>
      </c>
      <c r="DB49" s="67">
        <v>6</v>
      </c>
      <c r="DC49" s="67">
        <v>0</v>
      </c>
      <c r="DD49" s="67">
        <v>0</v>
      </c>
      <c r="DE49" s="67">
        <v>8</v>
      </c>
      <c r="DF49" s="67">
        <v>0</v>
      </c>
      <c r="DG49" s="67">
        <v>0</v>
      </c>
      <c r="DH49" s="67">
        <v>4</v>
      </c>
      <c r="DI49" s="67">
        <v>0</v>
      </c>
      <c r="DJ49" s="67">
        <v>14</v>
      </c>
      <c r="DK49" s="67">
        <v>0</v>
      </c>
      <c r="DL49" s="67">
        <v>9</v>
      </c>
      <c r="DM49" s="67">
        <v>0</v>
      </c>
      <c r="DN49" s="67">
        <v>0</v>
      </c>
      <c r="DO49" s="67">
        <v>4</v>
      </c>
      <c r="DP49" s="67">
        <v>2042</v>
      </c>
      <c r="DQ49" s="67">
        <v>9</v>
      </c>
      <c r="DR49" s="67">
        <v>0</v>
      </c>
      <c r="DS49" s="67">
        <v>21</v>
      </c>
      <c r="DT49" s="67">
        <v>3</v>
      </c>
      <c r="DU49" s="67">
        <v>0</v>
      </c>
      <c r="DV49" s="67">
        <v>12</v>
      </c>
      <c r="DW49" s="67">
        <v>0</v>
      </c>
      <c r="DX49" s="67">
        <v>0</v>
      </c>
      <c r="DY49" s="67">
        <v>0</v>
      </c>
      <c r="DZ49" s="67">
        <v>0</v>
      </c>
      <c r="EA49" s="67">
        <v>0</v>
      </c>
      <c r="EB49" s="67">
        <v>8</v>
      </c>
      <c r="EC49" s="67">
        <v>128</v>
      </c>
      <c r="ED49" s="67">
        <v>5</v>
      </c>
      <c r="EE49" s="67">
        <v>0</v>
      </c>
      <c r="EF49" s="67">
        <v>106</v>
      </c>
      <c r="EG49" s="67">
        <v>0</v>
      </c>
      <c r="EH49" s="67">
        <v>0</v>
      </c>
      <c r="EI49" s="67">
        <v>0</v>
      </c>
      <c r="EJ49" s="67">
        <v>4</v>
      </c>
      <c r="EK49" s="67">
        <v>0</v>
      </c>
      <c r="EL49" s="67">
        <v>4</v>
      </c>
      <c r="EM49" s="67">
        <v>4</v>
      </c>
    </row>
    <row r="50" spans="1:143" x14ac:dyDescent="0.25">
      <c r="A50" s="56">
        <v>47</v>
      </c>
      <c r="B50" s="66" t="s">
        <v>376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507</v>
      </c>
      <c r="I50" s="67">
        <v>0</v>
      </c>
      <c r="J50" s="67">
        <v>0</v>
      </c>
      <c r="K50" s="67">
        <v>0</v>
      </c>
      <c r="L50" s="67">
        <v>3</v>
      </c>
      <c r="M50" s="67">
        <v>0</v>
      </c>
      <c r="N50" s="67">
        <v>7</v>
      </c>
      <c r="O50" s="67">
        <v>0</v>
      </c>
      <c r="P50" s="67">
        <v>0</v>
      </c>
      <c r="Q50" s="67">
        <v>7</v>
      </c>
      <c r="R50" s="67">
        <v>3</v>
      </c>
      <c r="S50" s="67">
        <v>0</v>
      </c>
      <c r="T50" s="67">
        <v>9</v>
      </c>
      <c r="U50" s="67">
        <v>0</v>
      </c>
      <c r="V50" s="67">
        <v>0</v>
      </c>
      <c r="W50" s="67">
        <v>0</v>
      </c>
      <c r="X50" s="67">
        <v>41</v>
      </c>
      <c r="Y50" s="67">
        <v>10</v>
      </c>
      <c r="Z50" s="67">
        <v>0</v>
      </c>
      <c r="AA50" s="67">
        <v>8</v>
      </c>
      <c r="AB50" s="67">
        <v>0</v>
      </c>
      <c r="AC50" s="67">
        <v>0</v>
      </c>
      <c r="AD50" s="67">
        <v>0</v>
      </c>
      <c r="AE50" s="67">
        <v>0</v>
      </c>
      <c r="AF50" s="67">
        <v>0</v>
      </c>
      <c r="AG50" s="67">
        <v>0</v>
      </c>
      <c r="AH50" s="67">
        <v>0</v>
      </c>
      <c r="AI50" s="67">
        <v>0</v>
      </c>
      <c r="AJ50" s="67">
        <v>3</v>
      </c>
      <c r="AK50" s="67">
        <v>16</v>
      </c>
      <c r="AL50" s="67">
        <v>0</v>
      </c>
      <c r="AM50" s="67">
        <v>0</v>
      </c>
      <c r="AN50" s="67">
        <v>0</v>
      </c>
      <c r="AO50" s="67">
        <v>18</v>
      </c>
      <c r="AP50" s="67">
        <v>3</v>
      </c>
      <c r="AQ50" s="67">
        <v>0</v>
      </c>
      <c r="AR50" s="67">
        <v>0</v>
      </c>
      <c r="AS50" s="67">
        <v>0</v>
      </c>
      <c r="AT50" s="67">
        <v>0</v>
      </c>
      <c r="AU50" s="67">
        <v>0</v>
      </c>
      <c r="AV50" s="67">
        <v>8</v>
      </c>
      <c r="AW50" s="67">
        <v>0</v>
      </c>
      <c r="AX50" s="67">
        <v>32</v>
      </c>
      <c r="AY50" s="67">
        <v>13</v>
      </c>
      <c r="AZ50" s="67">
        <v>7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5</v>
      </c>
      <c r="BG50" s="67">
        <v>0</v>
      </c>
      <c r="BH50" s="67">
        <v>0</v>
      </c>
      <c r="BI50" s="67">
        <v>0</v>
      </c>
      <c r="BJ50" s="67">
        <v>3</v>
      </c>
      <c r="BK50" s="67">
        <v>22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11</v>
      </c>
      <c r="BR50" s="67">
        <v>0</v>
      </c>
      <c r="BS50" s="67">
        <v>0</v>
      </c>
      <c r="BT50" s="67">
        <v>0</v>
      </c>
      <c r="BU50" s="67">
        <v>0</v>
      </c>
      <c r="BV50" s="67">
        <v>75</v>
      </c>
      <c r="BW50" s="67">
        <v>4</v>
      </c>
      <c r="BX50" s="67">
        <v>5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12</v>
      </c>
      <c r="CE50" s="67">
        <v>0</v>
      </c>
      <c r="CF50" s="67">
        <v>3</v>
      </c>
      <c r="CG50" s="67">
        <v>4</v>
      </c>
      <c r="CH50" s="67">
        <v>0</v>
      </c>
      <c r="CI50" s="67">
        <v>23</v>
      </c>
      <c r="CJ50" s="67">
        <v>28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6</v>
      </c>
      <c r="CQ50" s="67">
        <v>0</v>
      </c>
      <c r="CR50" s="67">
        <v>34</v>
      </c>
      <c r="CS50" s="67">
        <v>5</v>
      </c>
      <c r="CT50" s="67">
        <v>0</v>
      </c>
      <c r="CU50" s="67">
        <v>0</v>
      </c>
      <c r="CV50" s="67">
        <v>9</v>
      </c>
      <c r="CW50" s="67">
        <v>0</v>
      </c>
      <c r="CX50" s="67">
        <v>0</v>
      </c>
      <c r="CY50" s="67">
        <v>5</v>
      </c>
      <c r="CZ50" s="67">
        <v>0</v>
      </c>
      <c r="DA50" s="67">
        <v>0</v>
      </c>
      <c r="DB50" s="67">
        <v>0</v>
      </c>
      <c r="DC50" s="67">
        <v>0</v>
      </c>
      <c r="DD50" s="67">
        <v>4</v>
      </c>
      <c r="DE50" s="67">
        <v>19</v>
      </c>
      <c r="DF50" s="67">
        <v>0</v>
      </c>
      <c r="DG50" s="67">
        <v>0</v>
      </c>
      <c r="DH50" s="67">
        <v>0</v>
      </c>
      <c r="DI50" s="67">
        <v>0</v>
      </c>
      <c r="DJ50" s="67">
        <v>28</v>
      </c>
      <c r="DK50" s="67">
        <v>0</v>
      </c>
      <c r="DL50" s="67">
        <v>0</v>
      </c>
      <c r="DM50" s="67">
        <v>0</v>
      </c>
      <c r="DN50" s="67">
        <v>0</v>
      </c>
      <c r="DO50" s="67">
        <v>15</v>
      </c>
      <c r="DP50" s="67">
        <v>0</v>
      </c>
      <c r="DQ50" s="67">
        <v>0</v>
      </c>
      <c r="DR50" s="67">
        <v>0</v>
      </c>
      <c r="DS50" s="67">
        <v>0</v>
      </c>
      <c r="DT50" s="67">
        <v>6</v>
      </c>
      <c r="DU50" s="67">
        <v>7</v>
      </c>
      <c r="DV50" s="67">
        <v>10</v>
      </c>
      <c r="DW50" s="67">
        <v>0</v>
      </c>
      <c r="DX50" s="67">
        <v>0</v>
      </c>
      <c r="DY50" s="67">
        <v>0</v>
      </c>
      <c r="DZ50" s="67">
        <v>0</v>
      </c>
      <c r="EA50" s="67">
        <v>5</v>
      </c>
      <c r="EB50" s="67">
        <v>0</v>
      </c>
      <c r="EC50" s="67">
        <v>5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14</v>
      </c>
    </row>
    <row r="51" spans="1:143" x14ac:dyDescent="0.25">
      <c r="A51" s="56">
        <v>48</v>
      </c>
      <c r="B51" s="66" t="s">
        <v>340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625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93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4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3</v>
      </c>
      <c r="BC51" s="67">
        <v>0</v>
      </c>
      <c r="BD51" s="67">
        <v>0</v>
      </c>
      <c r="BE51" s="67">
        <v>0</v>
      </c>
      <c r="BF51" s="67">
        <v>3</v>
      </c>
      <c r="BG51" s="67">
        <v>0</v>
      </c>
      <c r="BH51" s="67">
        <v>0</v>
      </c>
      <c r="BI51" s="67">
        <v>0</v>
      </c>
      <c r="BJ51" s="67">
        <v>0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0</v>
      </c>
      <c r="BZ51" s="67">
        <v>0</v>
      </c>
      <c r="CA51" s="67">
        <v>0</v>
      </c>
      <c r="CB51" s="67">
        <v>0</v>
      </c>
      <c r="CC51" s="67">
        <v>0</v>
      </c>
      <c r="CD51" s="67">
        <v>0</v>
      </c>
      <c r="CE51" s="67">
        <v>0</v>
      </c>
      <c r="CF51" s="67">
        <v>0</v>
      </c>
      <c r="CG51" s="67">
        <v>4</v>
      </c>
      <c r="CH51" s="67">
        <v>0</v>
      </c>
      <c r="CI51" s="67">
        <v>19</v>
      </c>
      <c r="CJ51" s="67">
        <v>0</v>
      </c>
      <c r="CK51" s="67">
        <v>0</v>
      </c>
      <c r="CL51" s="67">
        <v>4</v>
      </c>
      <c r="CM51" s="67">
        <v>0</v>
      </c>
      <c r="CN51" s="67">
        <v>0</v>
      </c>
      <c r="CO51" s="67">
        <v>0</v>
      </c>
      <c r="CP51" s="67">
        <v>3</v>
      </c>
      <c r="CQ51" s="67">
        <v>0</v>
      </c>
      <c r="CR51" s="67">
        <v>0</v>
      </c>
      <c r="CS51" s="67">
        <v>0</v>
      </c>
      <c r="CT51" s="67">
        <v>0</v>
      </c>
      <c r="CU51" s="67">
        <v>0</v>
      </c>
      <c r="CV51" s="67">
        <v>0</v>
      </c>
      <c r="CW51" s="67">
        <v>0</v>
      </c>
      <c r="CX51" s="67">
        <v>0</v>
      </c>
      <c r="CY51" s="67">
        <v>0</v>
      </c>
      <c r="CZ51" s="67">
        <v>0</v>
      </c>
      <c r="DA51" s="67">
        <v>11</v>
      </c>
      <c r="DB51" s="67">
        <v>0</v>
      </c>
      <c r="DC51" s="67">
        <v>0</v>
      </c>
      <c r="DD51" s="67">
        <v>0</v>
      </c>
      <c r="DE51" s="67">
        <v>0</v>
      </c>
      <c r="DF51" s="67">
        <v>0</v>
      </c>
      <c r="DG51" s="67">
        <v>0</v>
      </c>
      <c r="DH51" s="67">
        <v>0</v>
      </c>
      <c r="DI51" s="67">
        <v>0</v>
      </c>
      <c r="DJ51" s="67">
        <v>3</v>
      </c>
      <c r="DK51" s="67">
        <v>0</v>
      </c>
      <c r="DL51" s="67">
        <v>0</v>
      </c>
      <c r="DM51" s="67">
        <v>0</v>
      </c>
      <c r="DN51" s="67">
        <v>0</v>
      </c>
      <c r="DO51" s="67">
        <v>0</v>
      </c>
      <c r="DP51" s="67">
        <v>0</v>
      </c>
      <c r="DQ51" s="67">
        <v>0</v>
      </c>
      <c r="DR51" s="67">
        <v>0</v>
      </c>
      <c r="DS51" s="67">
        <v>0</v>
      </c>
      <c r="DT51" s="67">
        <v>0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3</v>
      </c>
      <c r="EE51" s="67">
        <v>0</v>
      </c>
      <c r="EF51" s="67">
        <v>14</v>
      </c>
      <c r="EG51" s="67">
        <v>0</v>
      </c>
      <c r="EH51" s="67">
        <v>0</v>
      </c>
      <c r="EI51" s="67">
        <v>0</v>
      </c>
      <c r="EJ51" s="67">
        <v>0</v>
      </c>
      <c r="EK51" s="67">
        <v>18</v>
      </c>
      <c r="EL51" s="67">
        <v>0</v>
      </c>
      <c r="EM51" s="67">
        <v>0</v>
      </c>
    </row>
    <row r="52" spans="1:143" x14ac:dyDescent="0.25">
      <c r="A52" s="56">
        <v>49</v>
      </c>
      <c r="B52" s="66" t="s">
        <v>332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2198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11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0</v>
      </c>
      <c r="AD52" s="67">
        <v>0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4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4</v>
      </c>
      <c r="BB52" s="67">
        <v>0</v>
      </c>
      <c r="BC52" s="67">
        <v>7</v>
      </c>
      <c r="BD52" s="67">
        <v>0</v>
      </c>
      <c r="BE52" s="67">
        <v>0</v>
      </c>
      <c r="BF52" s="67">
        <v>0</v>
      </c>
      <c r="BG52" s="67">
        <v>0</v>
      </c>
      <c r="BH52" s="67">
        <v>6</v>
      </c>
      <c r="BI52" s="67">
        <v>0</v>
      </c>
      <c r="BJ52" s="67">
        <v>0</v>
      </c>
      <c r="BK52" s="67">
        <v>0</v>
      </c>
      <c r="BL52" s="67">
        <v>0</v>
      </c>
      <c r="BM52" s="67">
        <v>32</v>
      </c>
      <c r="BN52" s="67">
        <v>0</v>
      </c>
      <c r="BO52" s="67">
        <v>0</v>
      </c>
      <c r="BP52" s="67">
        <v>1439</v>
      </c>
      <c r="BQ52" s="67">
        <v>0</v>
      </c>
      <c r="BR52" s="67">
        <v>7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0</v>
      </c>
      <c r="BY52" s="67">
        <v>0</v>
      </c>
      <c r="BZ52" s="67">
        <v>0</v>
      </c>
      <c r="CA52" s="67">
        <v>0</v>
      </c>
      <c r="CB52" s="67">
        <v>0</v>
      </c>
      <c r="CC52" s="67">
        <v>0</v>
      </c>
      <c r="CD52" s="67">
        <v>0</v>
      </c>
      <c r="CE52" s="67">
        <v>0</v>
      </c>
      <c r="CF52" s="67">
        <v>0</v>
      </c>
      <c r="CG52" s="67">
        <v>0</v>
      </c>
      <c r="CH52" s="67">
        <v>0</v>
      </c>
      <c r="CI52" s="67">
        <v>0</v>
      </c>
      <c r="CJ52" s="67">
        <v>5</v>
      </c>
      <c r="CK52" s="67">
        <v>0</v>
      </c>
      <c r="CL52" s="67">
        <v>0</v>
      </c>
      <c r="CM52" s="67">
        <v>0</v>
      </c>
      <c r="CN52" s="67">
        <v>0</v>
      </c>
      <c r="CO52" s="67">
        <v>0</v>
      </c>
      <c r="CP52" s="67">
        <v>0</v>
      </c>
      <c r="CQ52" s="67">
        <v>0</v>
      </c>
      <c r="CR52" s="67">
        <v>0</v>
      </c>
      <c r="CS52" s="67">
        <v>0</v>
      </c>
      <c r="CT52" s="67">
        <v>0</v>
      </c>
      <c r="CU52" s="67">
        <v>3</v>
      </c>
      <c r="CV52" s="67">
        <v>0</v>
      </c>
      <c r="CW52" s="67">
        <v>0</v>
      </c>
      <c r="CX52" s="67">
        <v>0</v>
      </c>
      <c r="CY52" s="67">
        <v>0</v>
      </c>
      <c r="CZ52" s="67">
        <v>46</v>
      </c>
      <c r="DA52" s="67">
        <v>0</v>
      </c>
      <c r="DB52" s="67">
        <v>0</v>
      </c>
      <c r="DC52" s="67">
        <v>0</v>
      </c>
      <c r="DD52" s="67">
        <v>0</v>
      </c>
      <c r="DE52" s="67">
        <v>0</v>
      </c>
      <c r="DF52" s="67">
        <v>0</v>
      </c>
      <c r="DG52" s="67">
        <v>0</v>
      </c>
      <c r="DH52" s="67">
        <v>0</v>
      </c>
      <c r="DI52" s="67">
        <v>0</v>
      </c>
      <c r="DJ52" s="67">
        <v>0</v>
      </c>
      <c r="DK52" s="67">
        <v>0</v>
      </c>
      <c r="DL52" s="67">
        <v>0</v>
      </c>
      <c r="DM52" s="67">
        <v>0</v>
      </c>
      <c r="DN52" s="67">
        <v>0</v>
      </c>
      <c r="DO52" s="67">
        <v>0</v>
      </c>
      <c r="DP52" s="67">
        <v>0</v>
      </c>
      <c r="DQ52" s="67">
        <v>0</v>
      </c>
      <c r="DR52" s="67">
        <v>0</v>
      </c>
      <c r="DS52" s="67">
        <v>390</v>
      </c>
      <c r="DT52" s="67">
        <v>0</v>
      </c>
      <c r="DU52" s="67">
        <v>0</v>
      </c>
      <c r="DV52" s="67">
        <v>0</v>
      </c>
      <c r="DW52" s="67">
        <v>0</v>
      </c>
      <c r="DX52" s="67">
        <v>0</v>
      </c>
      <c r="DY52" s="67">
        <v>0</v>
      </c>
      <c r="DZ52" s="67">
        <v>0</v>
      </c>
      <c r="EA52" s="67">
        <v>0</v>
      </c>
      <c r="EB52" s="67">
        <v>0</v>
      </c>
      <c r="EC52" s="67">
        <v>25</v>
      </c>
      <c r="ED52" s="67">
        <v>0</v>
      </c>
      <c r="EE52" s="67">
        <v>0</v>
      </c>
      <c r="EF52" s="67">
        <v>12</v>
      </c>
      <c r="EG52" s="67">
        <v>0</v>
      </c>
      <c r="EH52" s="67">
        <v>0</v>
      </c>
      <c r="EI52" s="67">
        <v>21</v>
      </c>
      <c r="EJ52" s="67">
        <v>0</v>
      </c>
      <c r="EK52" s="67">
        <v>0</v>
      </c>
      <c r="EL52" s="67">
        <v>3</v>
      </c>
      <c r="EM52" s="67">
        <v>0</v>
      </c>
    </row>
    <row r="53" spans="1:143" x14ac:dyDescent="0.25">
      <c r="A53" s="56">
        <v>50</v>
      </c>
      <c r="B53" s="66" t="s">
        <v>278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295</v>
      </c>
      <c r="I53" s="67">
        <v>0</v>
      </c>
      <c r="J53" s="67">
        <v>0</v>
      </c>
      <c r="K53" s="67">
        <v>0</v>
      </c>
      <c r="L53" s="67">
        <v>11</v>
      </c>
      <c r="M53" s="67">
        <v>6</v>
      </c>
      <c r="N53" s="67">
        <v>0</v>
      </c>
      <c r="O53" s="67">
        <v>0</v>
      </c>
      <c r="P53" s="67">
        <v>0</v>
      </c>
      <c r="Q53" s="67">
        <v>4</v>
      </c>
      <c r="R53" s="67">
        <v>0</v>
      </c>
      <c r="S53" s="67">
        <v>390</v>
      </c>
      <c r="T53" s="67">
        <v>0</v>
      </c>
      <c r="U53" s="67">
        <v>0</v>
      </c>
      <c r="V53" s="67">
        <v>0</v>
      </c>
      <c r="W53" s="67">
        <v>0</v>
      </c>
      <c r="X53" s="67">
        <v>16</v>
      </c>
      <c r="Y53" s="67">
        <v>0</v>
      </c>
      <c r="Z53" s="67">
        <v>0</v>
      </c>
      <c r="AA53" s="67">
        <v>0</v>
      </c>
      <c r="AB53" s="67">
        <v>0</v>
      </c>
      <c r="AC53" s="67">
        <v>22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3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6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3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19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4</v>
      </c>
      <c r="CJ53" s="67">
        <v>0</v>
      </c>
      <c r="CK53" s="67">
        <v>12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8</v>
      </c>
      <c r="CT53" s="67">
        <v>0</v>
      </c>
      <c r="CU53" s="67">
        <v>0</v>
      </c>
      <c r="CV53" s="67">
        <v>0</v>
      </c>
      <c r="CW53" s="67">
        <v>7</v>
      </c>
      <c r="CX53" s="67">
        <v>0</v>
      </c>
      <c r="CY53" s="67">
        <v>0</v>
      </c>
      <c r="CZ53" s="67">
        <v>0</v>
      </c>
      <c r="DA53" s="67">
        <v>0</v>
      </c>
      <c r="DB53" s="67">
        <v>10</v>
      </c>
      <c r="DC53" s="67">
        <v>0</v>
      </c>
      <c r="DD53" s="67">
        <v>0</v>
      </c>
      <c r="DE53" s="67">
        <v>0</v>
      </c>
      <c r="DF53" s="67">
        <v>0</v>
      </c>
      <c r="DG53" s="67">
        <v>4</v>
      </c>
      <c r="DH53" s="67">
        <v>0</v>
      </c>
      <c r="DI53" s="67">
        <v>0</v>
      </c>
      <c r="DJ53" s="67">
        <v>8</v>
      </c>
      <c r="DK53" s="67">
        <v>4</v>
      </c>
      <c r="DL53" s="67">
        <v>0</v>
      </c>
      <c r="DM53" s="67">
        <v>0</v>
      </c>
      <c r="DN53" s="67">
        <v>0</v>
      </c>
      <c r="DO53" s="67">
        <v>0</v>
      </c>
      <c r="DP53" s="67">
        <v>0</v>
      </c>
      <c r="DQ53" s="67">
        <v>0</v>
      </c>
      <c r="DR53" s="67">
        <v>0</v>
      </c>
      <c r="DS53" s="67">
        <v>4</v>
      </c>
      <c r="DT53" s="67">
        <v>0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4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0</v>
      </c>
      <c r="EI53" s="67">
        <v>0</v>
      </c>
      <c r="EJ53" s="67">
        <v>0</v>
      </c>
      <c r="EK53" s="67">
        <v>0</v>
      </c>
      <c r="EL53" s="67">
        <v>0</v>
      </c>
      <c r="EM53" s="67">
        <v>0</v>
      </c>
    </row>
    <row r="54" spans="1:143" x14ac:dyDescent="0.25">
      <c r="A54" s="56">
        <v>51</v>
      </c>
      <c r="B54" s="66" t="s">
        <v>269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526</v>
      </c>
      <c r="I54" s="67">
        <v>0</v>
      </c>
      <c r="J54" s="67">
        <v>0</v>
      </c>
      <c r="K54" s="67">
        <v>0</v>
      </c>
      <c r="L54" s="67">
        <v>5</v>
      </c>
      <c r="M54" s="67">
        <v>0</v>
      </c>
      <c r="N54" s="67">
        <v>0</v>
      </c>
      <c r="O54" s="67">
        <v>24</v>
      </c>
      <c r="P54" s="67">
        <v>0</v>
      </c>
      <c r="Q54" s="67">
        <v>0</v>
      </c>
      <c r="R54" s="67">
        <v>0</v>
      </c>
      <c r="S54" s="67">
        <v>162</v>
      </c>
      <c r="T54" s="67">
        <v>0</v>
      </c>
      <c r="U54" s="67">
        <v>0</v>
      </c>
      <c r="V54" s="67">
        <v>3</v>
      </c>
      <c r="W54" s="67">
        <v>0</v>
      </c>
      <c r="X54" s="67">
        <v>7</v>
      </c>
      <c r="Y54" s="67">
        <v>0</v>
      </c>
      <c r="Z54" s="67">
        <v>0</v>
      </c>
      <c r="AA54" s="67">
        <v>0</v>
      </c>
      <c r="AB54" s="67">
        <v>0</v>
      </c>
      <c r="AC54" s="67">
        <v>12</v>
      </c>
      <c r="AD54" s="67">
        <v>0</v>
      </c>
      <c r="AE54" s="67">
        <v>0</v>
      </c>
      <c r="AF54" s="67">
        <v>0</v>
      </c>
      <c r="AG54" s="67">
        <v>0</v>
      </c>
      <c r="AH54" s="67">
        <v>0</v>
      </c>
      <c r="AI54" s="67">
        <v>3</v>
      </c>
      <c r="AJ54" s="67">
        <v>0</v>
      </c>
      <c r="AK54" s="67">
        <v>3</v>
      </c>
      <c r="AL54" s="67">
        <v>5</v>
      </c>
      <c r="AM54" s="67">
        <v>0</v>
      </c>
      <c r="AN54" s="67">
        <v>3</v>
      </c>
      <c r="AO54" s="67">
        <v>0</v>
      </c>
      <c r="AP54" s="67">
        <v>0</v>
      </c>
      <c r="AQ54" s="67">
        <v>0</v>
      </c>
      <c r="AR54" s="67">
        <v>0</v>
      </c>
      <c r="AS54" s="67">
        <v>10</v>
      </c>
      <c r="AT54" s="67">
        <v>0</v>
      </c>
      <c r="AU54" s="67">
        <v>16</v>
      </c>
      <c r="AV54" s="67">
        <v>0</v>
      </c>
      <c r="AW54" s="67">
        <v>0</v>
      </c>
      <c r="AX54" s="67">
        <v>6</v>
      </c>
      <c r="AY54" s="67">
        <v>3</v>
      </c>
      <c r="AZ54" s="67">
        <v>7</v>
      </c>
      <c r="BA54" s="67">
        <v>70</v>
      </c>
      <c r="BB54" s="67">
        <v>0</v>
      </c>
      <c r="BC54" s="67">
        <v>0</v>
      </c>
      <c r="BD54" s="67">
        <v>3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>
        <v>0</v>
      </c>
      <c r="BK54" s="67">
        <v>0</v>
      </c>
      <c r="BL54" s="67">
        <v>0</v>
      </c>
      <c r="BM54" s="67">
        <v>0</v>
      </c>
      <c r="BN54" s="67">
        <v>0</v>
      </c>
      <c r="BO54" s="67">
        <v>4</v>
      </c>
      <c r="BP54" s="67">
        <v>11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0</v>
      </c>
      <c r="BZ54" s="67">
        <v>4</v>
      </c>
      <c r="CA54" s="67">
        <v>0</v>
      </c>
      <c r="CB54" s="67">
        <v>7</v>
      </c>
      <c r="CC54" s="67">
        <v>0</v>
      </c>
      <c r="CD54" s="67">
        <v>0</v>
      </c>
      <c r="CE54" s="67">
        <v>0</v>
      </c>
      <c r="CF54" s="67">
        <v>0</v>
      </c>
      <c r="CG54" s="67">
        <v>0</v>
      </c>
      <c r="CH54" s="67">
        <v>0</v>
      </c>
      <c r="CI54" s="67">
        <v>9</v>
      </c>
      <c r="CJ54" s="67">
        <v>0</v>
      </c>
      <c r="CK54" s="67">
        <v>143</v>
      </c>
      <c r="CL54" s="67">
        <v>0</v>
      </c>
      <c r="CM54" s="67">
        <v>0</v>
      </c>
      <c r="CN54" s="67">
        <v>0</v>
      </c>
      <c r="CO54" s="67">
        <v>0</v>
      </c>
      <c r="CP54" s="67">
        <v>0</v>
      </c>
      <c r="CQ54" s="67">
        <v>0</v>
      </c>
      <c r="CR54" s="67">
        <v>3</v>
      </c>
      <c r="CS54" s="67">
        <v>5</v>
      </c>
      <c r="CT54" s="67">
        <v>0</v>
      </c>
      <c r="CU54" s="67">
        <v>0</v>
      </c>
      <c r="CV54" s="67">
        <v>37</v>
      </c>
      <c r="CW54" s="67">
        <v>24</v>
      </c>
      <c r="CX54" s="67">
        <v>0</v>
      </c>
      <c r="CY54" s="67">
        <v>0</v>
      </c>
      <c r="CZ54" s="67">
        <v>0</v>
      </c>
      <c r="DA54" s="67">
        <v>0</v>
      </c>
      <c r="DB54" s="67">
        <v>70</v>
      </c>
      <c r="DC54" s="67">
        <v>0</v>
      </c>
      <c r="DD54" s="67">
        <v>0</v>
      </c>
      <c r="DE54" s="67">
        <v>3</v>
      </c>
      <c r="DF54" s="67">
        <v>0</v>
      </c>
      <c r="DG54" s="67">
        <v>0</v>
      </c>
      <c r="DH54" s="67">
        <v>0</v>
      </c>
      <c r="DI54" s="67">
        <v>0</v>
      </c>
      <c r="DJ54" s="67">
        <v>4</v>
      </c>
      <c r="DK54" s="67">
        <v>55</v>
      </c>
      <c r="DL54" s="67">
        <v>0</v>
      </c>
      <c r="DM54" s="67">
        <v>0</v>
      </c>
      <c r="DN54" s="67">
        <v>0</v>
      </c>
      <c r="DO54" s="67">
        <v>0</v>
      </c>
      <c r="DP54" s="67">
        <v>4</v>
      </c>
      <c r="DQ54" s="67">
        <v>0</v>
      </c>
      <c r="DR54" s="67">
        <v>0</v>
      </c>
      <c r="DS54" s="67">
        <v>38</v>
      </c>
      <c r="DT54" s="67">
        <v>0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34</v>
      </c>
      <c r="EC54" s="67">
        <v>5</v>
      </c>
      <c r="ED54" s="67">
        <v>3</v>
      </c>
      <c r="EE54" s="67">
        <v>0</v>
      </c>
      <c r="EF54" s="67">
        <v>8</v>
      </c>
      <c r="EG54" s="67">
        <v>0</v>
      </c>
      <c r="EH54" s="67">
        <v>0</v>
      </c>
      <c r="EI54" s="67">
        <v>0</v>
      </c>
      <c r="EJ54" s="67">
        <v>0</v>
      </c>
      <c r="EK54" s="67">
        <v>0</v>
      </c>
      <c r="EL54" s="67">
        <v>0</v>
      </c>
      <c r="EM54" s="67">
        <v>0</v>
      </c>
    </row>
    <row r="55" spans="1:143" x14ac:dyDescent="0.25">
      <c r="A55" s="56">
        <v>52</v>
      </c>
      <c r="B55" s="66" t="s">
        <v>350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278</v>
      </c>
      <c r="I55" s="67">
        <v>4</v>
      </c>
      <c r="J55" s="67">
        <v>0</v>
      </c>
      <c r="K55" s="67">
        <v>0</v>
      </c>
      <c r="L55" s="67">
        <v>0</v>
      </c>
      <c r="M55" s="67">
        <v>3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5</v>
      </c>
      <c r="W55" s="67">
        <v>0</v>
      </c>
      <c r="X55" s="67">
        <v>0</v>
      </c>
      <c r="Y55" s="67">
        <v>0</v>
      </c>
      <c r="Z55" s="67">
        <v>6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3</v>
      </c>
      <c r="AG55" s="67">
        <v>0</v>
      </c>
      <c r="AH55" s="67">
        <v>0</v>
      </c>
      <c r="AI55" s="67">
        <v>0</v>
      </c>
      <c r="AJ55" s="67">
        <v>0</v>
      </c>
      <c r="AK55" s="67">
        <v>38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12</v>
      </c>
      <c r="AT55" s="67">
        <v>0</v>
      </c>
      <c r="AU55" s="67">
        <v>0</v>
      </c>
      <c r="AV55" s="67">
        <v>0</v>
      </c>
      <c r="AW55" s="67">
        <v>0</v>
      </c>
      <c r="AX55" s="67">
        <v>9</v>
      </c>
      <c r="AY55" s="67">
        <v>0</v>
      </c>
      <c r="AZ55" s="67">
        <v>22</v>
      </c>
      <c r="BA55" s="67">
        <v>0</v>
      </c>
      <c r="BB55" s="67">
        <v>3</v>
      </c>
      <c r="BC55" s="67">
        <v>0</v>
      </c>
      <c r="BD55" s="67">
        <v>0</v>
      </c>
      <c r="BE55" s="67">
        <v>0</v>
      </c>
      <c r="BF55" s="67">
        <v>4</v>
      </c>
      <c r="BG55" s="67">
        <v>0</v>
      </c>
      <c r="BH55" s="67">
        <v>0</v>
      </c>
      <c r="BI55" s="67">
        <v>0</v>
      </c>
      <c r="BJ55" s="67">
        <v>0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0</v>
      </c>
      <c r="BR55" s="67">
        <v>0</v>
      </c>
      <c r="BS55" s="67">
        <v>0</v>
      </c>
      <c r="BT55" s="67">
        <v>0</v>
      </c>
      <c r="BU55" s="67">
        <v>0</v>
      </c>
      <c r="BV55" s="67">
        <v>20</v>
      </c>
      <c r="BW55" s="67">
        <v>0</v>
      </c>
      <c r="BX55" s="67">
        <v>7</v>
      </c>
      <c r="BY55" s="67">
        <v>0</v>
      </c>
      <c r="BZ55" s="67">
        <v>0</v>
      </c>
      <c r="CA55" s="67">
        <v>0</v>
      </c>
      <c r="CB55" s="67">
        <v>0</v>
      </c>
      <c r="CC55" s="67">
        <v>0</v>
      </c>
      <c r="CD55" s="67">
        <v>0</v>
      </c>
      <c r="CE55" s="67">
        <v>0</v>
      </c>
      <c r="CF55" s="67">
        <v>0</v>
      </c>
      <c r="CG55" s="67">
        <v>8</v>
      </c>
      <c r="CH55" s="67">
        <v>0</v>
      </c>
      <c r="CI55" s="67">
        <v>14</v>
      </c>
      <c r="CJ55" s="67">
        <v>9</v>
      </c>
      <c r="CK55" s="67">
        <v>0</v>
      </c>
      <c r="CL55" s="67">
        <v>0</v>
      </c>
      <c r="CM55" s="67">
        <v>0</v>
      </c>
      <c r="CN55" s="67">
        <v>0</v>
      </c>
      <c r="CO55" s="67">
        <v>0</v>
      </c>
      <c r="CP55" s="67">
        <v>5</v>
      </c>
      <c r="CQ55" s="67">
        <v>0</v>
      </c>
      <c r="CR55" s="67">
        <v>0</v>
      </c>
      <c r="CS55" s="67">
        <v>3</v>
      </c>
      <c r="CT55" s="67">
        <v>0</v>
      </c>
      <c r="CU55" s="67">
        <v>0</v>
      </c>
      <c r="CV55" s="67">
        <v>0</v>
      </c>
      <c r="CW55" s="67">
        <v>0</v>
      </c>
      <c r="CX55" s="67">
        <v>0</v>
      </c>
      <c r="CY55" s="67">
        <v>0</v>
      </c>
      <c r="CZ55" s="67">
        <v>0</v>
      </c>
      <c r="DA55" s="67">
        <v>0</v>
      </c>
      <c r="DB55" s="67">
        <v>0</v>
      </c>
      <c r="DC55" s="67">
        <v>0</v>
      </c>
      <c r="DD55" s="67">
        <v>0</v>
      </c>
      <c r="DE55" s="67">
        <v>7</v>
      </c>
      <c r="DF55" s="67">
        <v>0</v>
      </c>
      <c r="DG55" s="67">
        <v>0</v>
      </c>
      <c r="DH55" s="67">
        <v>0</v>
      </c>
      <c r="DI55" s="67">
        <v>0</v>
      </c>
      <c r="DJ55" s="67">
        <v>3</v>
      </c>
      <c r="DK55" s="67">
        <v>3</v>
      </c>
      <c r="DL55" s="67">
        <v>0</v>
      </c>
      <c r="DM55" s="67">
        <v>0</v>
      </c>
      <c r="DN55" s="67">
        <v>0</v>
      </c>
      <c r="DO55" s="67">
        <v>6</v>
      </c>
      <c r="DP55" s="67">
        <v>0</v>
      </c>
      <c r="DQ55" s="67">
        <v>0</v>
      </c>
      <c r="DR55" s="67">
        <v>0</v>
      </c>
      <c r="DS55" s="67">
        <v>0</v>
      </c>
      <c r="DT55" s="67">
        <v>0</v>
      </c>
      <c r="DU55" s="67">
        <v>0</v>
      </c>
      <c r="DV55" s="67">
        <v>0</v>
      </c>
      <c r="DW55" s="67">
        <v>0</v>
      </c>
      <c r="DX55" s="67">
        <v>0</v>
      </c>
      <c r="DY55" s="67">
        <v>0</v>
      </c>
      <c r="DZ55" s="67">
        <v>0</v>
      </c>
      <c r="EA55" s="67">
        <v>0</v>
      </c>
      <c r="EB55" s="67">
        <v>0</v>
      </c>
      <c r="EC55" s="67">
        <v>0</v>
      </c>
      <c r="ED55" s="67">
        <v>0</v>
      </c>
      <c r="EE55" s="67">
        <v>0</v>
      </c>
      <c r="EF55" s="67">
        <v>8</v>
      </c>
      <c r="EG55" s="67">
        <v>0</v>
      </c>
      <c r="EH55" s="67">
        <v>0</v>
      </c>
      <c r="EI55" s="67">
        <v>0</v>
      </c>
      <c r="EJ55" s="67">
        <v>0</v>
      </c>
      <c r="EK55" s="67">
        <v>0</v>
      </c>
      <c r="EL55" s="67">
        <v>5</v>
      </c>
      <c r="EM55" s="67">
        <v>0</v>
      </c>
    </row>
    <row r="56" spans="1:143" x14ac:dyDescent="0.25">
      <c r="A56" s="56">
        <v>53</v>
      </c>
      <c r="B56" s="66" t="s">
        <v>263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1923</v>
      </c>
      <c r="I56" s="67">
        <v>0</v>
      </c>
      <c r="J56" s="67">
        <v>0</v>
      </c>
      <c r="K56" s="67">
        <v>0</v>
      </c>
      <c r="L56" s="67">
        <v>0</v>
      </c>
      <c r="M56" s="67">
        <v>3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24</v>
      </c>
      <c r="AJ56" s="67">
        <v>0</v>
      </c>
      <c r="AK56" s="67">
        <v>0</v>
      </c>
      <c r="AL56" s="67">
        <v>84</v>
      </c>
      <c r="AM56" s="67">
        <v>0</v>
      </c>
      <c r="AN56" s="67">
        <v>3278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4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61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3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0</v>
      </c>
      <c r="CA56" s="67">
        <v>0</v>
      </c>
      <c r="CB56" s="67">
        <v>0</v>
      </c>
      <c r="CC56" s="67">
        <v>0</v>
      </c>
      <c r="CD56" s="67">
        <v>0</v>
      </c>
      <c r="CE56" s="67">
        <v>0</v>
      </c>
      <c r="CF56" s="67">
        <v>0</v>
      </c>
      <c r="CG56" s="67">
        <v>0</v>
      </c>
      <c r="CH56" s="67">
        <v>0</v>
      </c>
      <c r="CI56" s="67">
        <v>73</v>
      </c>
      <c r="CJ56" s="67">
        <v>0</v>
      </c>
      <c r="CK56" s="67">
        <v>0</v>
      </c>
      <c r="CL56" s="67">
        <v>0</v>
      </c>
      <c r="CM56" s="67">
        <v>0</v>
      </c>
      <c r="CN56" s="67">
        <v>0</v>
      </c>
      <c r="CO56" s="67">
        <v>0</v>
      </c>
      <c r="CP56" s="67">
        <v>0</v>
      </c>
      <c r="CQ56" s="67">
        <v>0</v>
      </c>
      <c r="CR56" s="67">
        <v>0</v>
      </c>
      <c r="CS56" s="67">
        <v>0</v>
      </c>
      <c r="CT56" s="67">
        <v>0</v>
      </c>
      <c r="CU56" s="67">
        <v>0</v>
      </c>
      <c r="CV56" s="67">
        <v>0</v>
      </c>
      <c r="CW56" s="67">
        <v>0</v>
      </c>
      <c r="CX56" s="67">
        <v>0</v>
      </c>
      <c r="CY56" s="67">
        <v>0</v>
      </c>
      <c r="CZ56" s="67">
        <v>0</v>
      </c>
      <c r="DA56" s="67">
        <v>0</v>
      </c>
      <c r="DB56" s="67">
        <v>0</v>
      </c>
      <c r="DC56" s="67">
        <v>0</v>
      </c>
      <c r="DD56" s="67">
        <v>0</v>
      </c>
      <c r="DE56" s="67">
        <v>0</v>
      </c>
      <c r="DF56" s="67">
        <v>0</v>
      </c>
      <c r="DG56" s="67">
        <v>0</v>
      </c>
      <c r="DH56" s="67">
        <v>0</v>
      </c>
      <c r="DI56" s="67">
        <v>4</v>
      </c>
      <c r="DJ56" s="67">
        <v>5</v>
      </c>
      <c r="DK56" s="67">
        <v>0</v>
      </c>
      <c r="DL56" s="67">
        <v>0</v>
      </c>
      <c r="DM56" s="67">
        <v>0</v>
      </c>
      <c r="DN56" s="67">
        <v>0</v>
      </c>
      <c r="DO56" s="67">
        <v>0</v>
      </c>
      <c r="DP56" s="67">
        <v>327</v>
      </c>
      <c r="DQ56" s="67">
        <v>0</v>
      </c>
      <c r="DR56" s="67">
        <v>0</v>
      </c>
      <c r="DS56" s="67">
        <v>0</v>
      </c>
      <c r="DT56" s="67">
        <v>0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3</v>
      </c>
      <c r="EB56" s="67">
        <v>0</v>
      </c>
      <c r="EC56" s="67">
        <v>4</v>
      </c>
      <c r="ED56" s="67">
        <v>0</v>
      </c>
      <c r="EE56" s="67">
        <v>0</v>
      </c>
      <c r="EF56" s="67">
        <v>8</v>
      </c>
      <c r="EG56" s="67">
        <v>0</v>
      </c>
      <c r="EH56" s="67">
        <v>0</v>
      </c>
      <c r="EI56" s="67">
        <v>0</v>
      </c>
      <c r="EJ56" s="67">
        <v>0</v>
      </c>
      <c r="EK56" s="67">
        <v>0</v>
      </c>
      <c r="EL56" s="67">
        <v>0</v>
      </c>
      <c r="EM56" s="67">
        <v>0</v>
      </c>
    </row>
    <row r="57" spans="1:143" x14ac:dyDescent="0.25">
      <c r="A57" s="56">
        <v>54</v>
      </c>
      <c r="B57" s="66" t="s">
        <v>306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1443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4</v>
      </c>
      <c r="V57" s="67">
        <v>3</v>
      </c>
      <c r="W57" s="67">
        <v>0</v>
      </c>
      <c r="X57" s="67">
        <v>69</v>
      </c>
      <c r="Y57" s="67">
        <v>0</v>
      </c>
      <c r="Z57" s="67">
        <v>0</v>
      </c>
      <c r="AA57" s="67">
        <v>0</v>
      </c>
      <c r="AB57" s="67">
        <v>376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17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8</v>
      </c>
      <c r="AV57" s="67">
        <v>26</v>
      </c>
      <c r="AW57" s="67">
        <v>0</v>
      </c>
      <c r="AX57" s="67">
        <v>5</v>
      </c>
      <c r="AY57" s="67">
        <v>27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7</v>
      </c>
      <c r="BQ57" s="67">
        <v>0</v>
      </c>
      <c r="BR57" s="67">
        <v>0</v>
      </c>
      <c r="BS57" s="67">
        <v>0</v>
      </c>
      <c r="BT57" s="67">
        <v>5</v>
      </c>
      <c r="BU57" s="67">
        <v>0</v>
      </c>
      <c r="BV57" s="67">
        <v>32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8</v>
      </c>
      <c r="CE57" s="67">
        <v>0</v>
      </c>
      <c r="CF57" s="67">
        <v>0</v>
      </c>
      <c r="CG57" s="67">
        <v>3</v>
      </c>
      <c r="CH57" s="67">
        <v>0</v>
      </c>
      <c r="CI57" s="67">
        <v>283</v>
      </c>
      <c r="CJ57" s="67">
        <v>0</v>
      </c>
      <c r="CK57" s="67">
        <v>0</v>
      </c>
      <c r="CL57" s="67">
        <v>0</v>
      </c>
      <c r="CM57" s="67">
        <v>0</v>
      </c>
      <c r="CN57" s="67">
        <v>0</v>
      </c>
      <c r="CO57" s="67">
        <v>0</v>
      </c>
      <c r="CP57" s="67">
        <v>0</v>
      </c>
      <c r="CQ57" s="67">
        <v>0</v>
      </c>
      <c r="CR57" s="67">
        <v>2038</v>
      </c>
      <c r="CS57" s="67">
        <v>0</v>
      </c>
      <c r="CT57" s="67">
        <v>0</v>
      </c>
      <c r="CU57" s="67">
        <v>0</v>
      </c>
      <c r="CV57" s="67">
        <v>3</v>
      </c>
      <c r="CW57" s="67">
        <v>0</v>
      </c>
      <c r="CX57" s="67">
        <v>0</v>
      </c>
      <c r="CY57" s="67">
        <v>105</v>
      </c>
      <c r="CZ57" s="67">
        <v>5</v>
      </c>
      <c r="DA57" s="67">
        <v>0</v>
      </c>
      <c r="DB57" s="67">
        <v>0</v>
      </c>
      <c r="DC57" s="67">
        <v>0</v>
      </c>
      <c r="DD57" s="67">
        <v>0</v>
      </c>
      <c r="DE57" s="67">
        <v>10</v>
      </c>
      <c r="DF57" s="67">
        <v>0</v>
      </c>
      <c r="DG57" s="67">
        <v>0</v>
      </c>
      <c r="DH57" s="67">
        <v>0</v>
      </c>
      <c r="DI57" s="67">
        <v>0</v>
      </c>
      <c r="DJ57" s="67">
        <v>0</v>
      </c>
      <c r="DK57" s="67">
        <v>0</v>
      </c>
      <c r="DL57" s="67">
        <v>0</v>
      </c>
      <c r="DM57" s="67">
        <v>0</v>
      </c>
      <c r="DN57" s="67">
        <v>0</v>
      </c>
      <c r="DO57" s="67">
        <v>0</v>
      </c>
      <c r="DP57" s="67">
        <v>0</v>
      </c>
      <c r="DQ57" s="67">
        <v>0</v>
      </c>
      <c r="DR57" s="67">
        <v>0</v>
      </c>
      <c r="DS57" s="67">
        <v>34</v>
      </c>
      <c r="DT57" s="67">
        <v>8</v>
      </c>
      <c r="DU57" s="67">
        <v>0</v>
      </c>
      <c r="DV57" s="67">
        <v>0</v>
      </c>
      <c r="DW57" s="67">
        <v>4</v>
      </c>
      <c r="DX57" s="67">
        <v>504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12</v>
      </c>
      <c r="EG57" s="67">
        <v>0</v>
      </c>
      <c r="EH57" s="67">
        <v>0</v>
      </c>
      <c r="EI57" s="67">
        <v>0</v>
      </c>
      <c r="EJ57" s="67">
        <v>38</v>
      </c>
      <c r="EK57" s="67">
        <v>0</v>
      </c>
      <c r="EL57" s="67">
        <v>0</v>
      </c>
      <c r="EM57" s="67">
        <v>0</v>
      </c>
    </row>
    <row r="58" spans="1:143" x14ac:dyDescent="0.25">
      <c r="A58" s="56">
        <v>55</v>
      </c>
      <c r="B58" s="66" t="s">
        <v>288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185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3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7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3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6</v>
      </c>
      <c r="AY58" s="67">
        <v>3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3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14</v>
      </c>
      <c r="CQ58" s="67">
        <v>0</v>
      </c>
      <c r="CR58" s="67">
        <v>17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3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3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</row>
    <row r="59" spans="1:143" x14ac:dyDescent="0.25">
      <c r="A59" s="56">
        <v>56</v>
      </c>
      <c r="B59" s="66" t="s">
        <v>282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1827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105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4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4</v>
      </c>
      <c r="AT59" s="67">
        <v>0</v>
      </c>
      <c r="AU59" s="67">
        <v>0</v>
      </c>
      <c r="AV59" s="67">
        <v>0</v>
      </c>
      <c r="AW59" s="67">
        <v>0</v>
      </c>
      <c r="AX59" s="67">
        <v>3</v>
      </c>
      <c r="AY59" s="67">
        <v>0</v>
      </c>
      <c r="AZ59" s="67">
        <v>3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327</v>
      </c>
      <c r="CH59" s="67">
        <v>0</v>
      </c>
      <c r="CI59" s="67">
        <v>8</v>
      </c>
      <c r="CJ59" s="67">
        <v>0</v>
      </c>
      <c r="CK59" s="67">
        <v>4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4</v>
      </c>
      <c r="DF59" s="67">
        <v>0</v>
      </c>
      <c r="DG59" s="67">
        <v>0</v>
      </c>
      <c r="DH59" s="67">
        <v>0</v>
      </c>
      <c r="DI59" s="67">
        <v>0</v>
      </c>
      <c r="DJ59" s="67">
        <v>55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</row>
    <row r="60" spans="1:143" x14ac:dyDescent="0.25">
      <c r="A60" s="56">
        <v>57</v>
      </c>
      <c r="B60" s="66" t="s">
        <v>377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99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3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0</v>
      </c>
      <c r="AV60" s="67">
        <v>0</v>
      </c>
      <c r="AW60" s="67">
        <v>0</v>
      </c>
      <c r="AX60" s="67">
        <v>5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67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0</v>
      </c>
      <c r="CC60" s="67">
        <v>0</v>
      </c>
      <c r="CD60" s="67">
        <v>0</v>
      </c>
      <c r="CE60" s="67">
        <v>0</v>
      </c>
      <c r="CF60" s="67">
        <v>0</v>
      </c>
      <c r="CG60" s="67">
        <v>0</v>
      </c>
      <c r="CH60" s="67">
        <v>0</v>
      </c>
      <c r="CI60" s="67">
        <v>5</v>
      </c>
      <c r="CJ60" s="67">
        <v>0</v>
      </c>
      <c r="CK60" s="67">
        <v>0</v>
      </c>
      <c r="CL60" s="67">
        <v>0</v>
      </c>
      <c r="CM60" s="67">
        <v>0</v>
      </c>
      <c r="CN60" s="67">
        <v>0</v>
      </c>
      <c r="CO60" s="67">
        <v>0</v>
      </c>
      <c r="CP60" s="67">
        <v>0</v>
      </c>
      <c r="CQ60" s="67">
        <v>0</v>
      </c>
      <c r="CR60" s="67">
        <v>20</v>
      </c>
      <c r="CS60" s="67">
        <v>0</v>
      </c>
      <c r="CT60" s="67">
        <v>0</v>
      </c>
      <c r="CU60" s="67">
        <v>0</v>
      </c>
      <c r="CV60" s="67">
        <v>0</v>
      </c>
      <c r="CW60" s="67">
        <v>0</v>
      </c>
      <c r="CX60" s="67">
        <v>0</v>
      </c>
      <c r="CY60" s="67">
        <v>4</v>
      </c>
      <c r="CZ60" s="67">
        <v>0</v>
      </c>
      <c r="DA60" s="67">
        <v>0</v>
      </c>
      <c r="DB60" s="67">
        <v>0</v>
      </c>
      <c r="DC60" s="67">
        <v>0</v>
      </c>
      <c r="DD60" s="67">
        <v>0</v>
      </c>
      <c r="DE60" s="67">
        <v>0</v>
      </c>
      <c r="DF60" s="67">
        <v>0</v>
      </c>
      <c r="DG60" s="67">
        <v>0</v>
      </c>
      <c r="DH60" s="67">
        <v>0</v>
      </c>
      <c r="DI60" s="67">
        <v>0</v>
      </c>
      <c r="DJ60" s="67">
        <v>31</v>
      </c>
      <c r="DK60" s="67">
        <v>0</v>
      </c>
      <c r="DL60" s="67">
        <v>0</v>
      </c>
      <c r="DM60" s="67">
        <v>0</v>
      </c>
      <c r="DN60" s="67">
        <v>0</v>
      </c>
      <c r="DO60" s="67">
        <v>6</v>
      </c>
      <c r="DP60" s="67">
        <v>0</v>
      </c>
      <c r="DQ60" s="67">
        <v>0</v>
      </c>
      <c r="DR60" s="67">
        <v>0</v>
      </c>
      <c r="DS60" s="67">
        <v>0</v>
      </c>
      <c r="DT60" s="67">
        <v>0</v>
      </c>
      <c r="DU60" s="67">
        <v>0</v>
      </c>
      <c r="DV60" s="67">
        <v>0</v>
      </c>
      <c r="DW60" s="67">
        <v>0</v>
      </c>
      <c r="DX60" s="67">
        <v>0</v>
      </c>
      <c r="DY60" s="67">
        <v>0</v>
      </c>
      <c r="DZ60" s="67">
        <v>0</v>
      </c>
      <c r="EA60" s="67">
        <v>0</v>
      </c>
      <c r="EB60" s="67">
        <v>0</v>
      </c>
      <c r="EC60" s="67">
        <v>0</v>
      </c>
      <c r="ED60" s="67">
        <v>0</v>
      </c>
      <c r="EE60" s="67">
        <v>0</v>
      </c>
      <c r="EF60" s="67">
        <v>0</v>
      </c>
      <c r="EG60" s="67">
        <v>0</v>
      </c>
      <c r="EH60" s="67">
        <v>0</v>
      </c>
      <c r="EI60" s="67">
        <v>0</v>
      </c>
      <c r="EJ60" s="67">
        <v>0</v>
      </c>
      <c r="EK60" s="67">
        <v>0</v>
      </c>
      <c r="EL60" s="67">
        <v>0</v>
      </c>
      <c r="EM60" s="67">
        <v>0</v>
      </c>
    </row>
    <row r="61" spans="1:143" x14ac:dyDescent="0.25">
      <c r="A61" s="56">
        <v>58</v>
      </c>
      <c r="B61" s="66" t="s">
        <v>317</v>
      </c>
      <c r="C61" s="67">
        <v>0</v>
      </c>
      <c r="D61" s="67">
        <v>0</v>
      </c>
      <c r="E61" s="67">
        <v>0</v>
      </c>
      <c r="F61" s="67">
        <v>5</v>
      </c>
      <c r="G61" s="67">
        <v>0</v>
      </c>
      <c r="H61" s="67">
        <v>587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4</v>
      </c>
      <c r="R61" s="67">
        <v>0</v>
      </c>
      <c r="S61" s="67">
        <v>0</v>
      </c>
      <c r="T61" s="67">
        <v>0</v>
      </c>
      <c r="U61" s="67">
        <v>0</v>
      </c>
      <c r="V61" s="67">
        <v>5</v>
      </c>
      <c r="W61" s="67">
        <v>3</v>
      </c>
      <c r="X61" s="67">
        <v>0</v>
      </c>
      <c r="Y61" s="67">
        <v>4</v>
      </c>
      <c r="Z61" s="67">
        <v>0</v>
      </c>
      <c r="AA61" s="67">
        <v>0</v>
      </c>
      <c r="AB61" s="67">
        <v>0</v>
      </c>
      <c r="AC61" s="67">
        <v>3</v>
      </c>
      <c r="AD61" s="67">
        <v>0</v>
      </c>
      <c r="AE61" s="67">
        <v>0</v>
      </c>
      <c r="AF61" s="67">
        <v>0</v>
      </c>
      <c r="AG61" s="67">
        <v>0</v>
      </c>
      <c r="AH61" s="67">
        <v>3</v>
      </c>
      <c r="AI61" s="67">
        <v>20</v>
      </c>
      <c r="AJ61" s="67">
        <v>6</v>
      </c>
      <c r="AK61" s="67">
        <v>44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3</v>
      </c>
      <c r="AT61" s="67">
        <v>0</v>
      </c>
      <c r="AU61" s="67">
        <v>0</v>
      </c>
      <c r="AV61" s="67">
        <v>0</v>
      </c>
      <c r="AW61" s="67">
        <v>0</v>
      </c>
      <c r="AX61" s="67">
        <v>4</v>
      </c>
      <c r="AY61" s="67">
        <v>0</v>
      </c>
      <c r="AZ61" s="67">
        <v>3</v>
      </c>
      <c r="BA61" s="67">
        <v>3</v>
      </c>
      <c r="BB61" s="67">
        <v>0</v>
      </c>
      <c r="BC61" s="67">
        <v>0</v>
      </c>
      <c r="BD61" s="67">
        <v>3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5</v>
      </c>
      <c r="BL61" s="67">
        <v>0</v>
      </c>
      <c r="BM61" s="67">
        <v>0</v>
      </c>
      <c r="BN61" s="67">
        <v>0</v>
      </c>
      <c r="BO61" s="67">
        <v>0</v>
      </c>
      <c r="BP61" s="67">
        <v>3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7</v>
      </c>
      <c r="CH61" s="67">
        <v>0</v>
      </c>
      <c r="CI61" s="67">
        <v>28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3</v>
      </c>
      <c r="CS61" s="67">
        <v>3</v>
      </c>
      <c r="CT61" s="67">
        <v>0</v>
      </c>
      <c r="CU61" s="67">
        <v>0</v>
      </c>
      <c r="CV61" s="67">
        <v>4</v>
      </c>
      <c r="CW61" s="67">
        <v>0</v>
      </c>
      <c r="CX61" s="67">
        <v>0</v>
      </c>
      <c r="CY61" s="67">
        <v>0</v>
      </c>
      <c r="CZ61" s="67">
        <v>5</v>
      </c>
      <c r="DA61" s="67">
        <v>5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7</v>
      </c>
      <c r="DK61" s="67">
        <v>4</v>
      </c>
      <c r="DL61" s="67">
        <v>0</v>
      </c>
      <c r="DM61" s="67">
        <v>0</v>
      </c>
      <c r="DN61" s="67">
        <v>0</v>
      </c>
      <c r="DO61" s="67">
        <v>0</v>
      </c>
      <c r="DP61" s="67">
        <v>5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3</v>
      </c>
      <c r="EA61" s="67">
        <v>0</v>
      </c>
      <c r="EB61" s="67">
        <v>0</v>
      </c>
      <c r="EC61" s="67">
        <v>0</v>
      </c>
      <c r="ED61" s="67">
        <v>0</v>
      </c>
      <c r="EE61" s="67">
        <v>4</v>
      </c>
      <c r="EF61" s="67">
        <v>17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</row>
    <row r="62" spans="1:143" x14ac:dyDescent="0.25">
      <c r="A62" s="56">
        <v>59</v>
      </c>
      <c r="B62" s="66" t="s">
        <v>272</v>
      </c>
      <c r="C62" s="67">
        <v>3</v>
      </c>
      <c r="D62" s="67">
        <v>405</v>
      </c>
      <c r="E62" s="67">
        <v>0</v>
      </c>
      <c r="F62" s="67">
        <v>23</v>
      </c>
      <c r="G62" s="67">
        <v>29</v>
      </c>
      <c r="H62" s="67">
        <v>258453</v>
      </c>
      <c r="I62" s="67">
        <v>56</v>
      </c>
      <c r="J62" s="67">
        <v>10</v>
      </c>
      <c r="K62" s="67">
        <v>0</v>
      </c>
      <c r="L62" s="67">
        <v>121</v>
      </c>
      <c r="M62" s="67">
        <v>58</v>
      </c>
      <c r="N62" s="67">
        <v>0</v>
      </c>
      <c r="O62" s="67">
        <v>587</v>
      </c>
      <c r="P62" s="67">
        <v>0</v>
      </c>
      <c r="Q62" s="67">
        <v>51</v>
      </c>
      <c r="R62" s="67">
        <v>0</v>
      </c>
      <c r="S62" s="67">
        <v>866</v>
      </c>
      <c r="T62" s="67">
        <v>4</v>
      </c>
      <c r="U62" s="67">
        <v>14</v>
      </c>
      <c r="V62" s="67">
        <v>277</v>
      </c>
      <c r="W62" s="67">
        <v>32</v>
      </c>
      <c r="X62" s="67">
        <v>356</v>
      </c>
      <c r="Y62" s="67">
        <v>17</v>
      </c>
      <c r="Z62" s="67">
        <v>14</v>
      </c>
      <c r="AA62" s="67">
        <v>12</v>
      </c>
      <c r="AB62" s="67">
        <v>0</v>
      </c>
      <c r="AC62" s="67">
        <v>438</v>
      </c>
      <c r="AD62" s="67">
        <v>11128</v>
      </c>
      <c r="AE62" s="67">
        <v>26</v>
      </c>
      <c r="AF62" s="67">
        <v>11</v>
      </c>
      <c r="AG62" s="67">
        <v>21</v>
      </c>
      <c r="AH62" s="67">
        <v>0</v>
      </c>
      <c r="AI62" s="67">
        <v>3733</v>
      </c>
      <c r="AJ62" s="67">
        <v>6</v>
      </c>
      <c r="AK62" s="67">
        <v>1638</v>
      </c>
      <c r="AL62" s="67">
        <v>499</v>
      </c>
      <c r="AM62" s="67">
        <v>26</v>
      </c>
      <c r="AN62" s="67">
        <v>1116</v>
      </c>
      <c r="AO62" s="67">
        <v>49</v>
      </c>
      <c r="AP62" s="67">
        <v>24</v>
      </c>
      <c r="AQ62" s="67">
        <v>95</v>
      </c>
      <c r="AR62" s="67">
        <v>301</v>
      </c>
      <c r="AS62" s="67">
        <v>661</v>
      </c>
      <c r="AT62" s="67">
        <v>8</v>
      </c>
      <c r="AU62" s="67">
        <v>82449</v>
      </c>
      <c r="AV62" s="67">
        <v>52</v>
      </c>
      <c r="AW62" s="67">
        <v>65</v>
      </c>
      <c r="AX62" s="67">
        <v>249</v>
      </c>
      <c r="AY62" s="67">
        <v>48</v>
      </c>
      <c r="AZ62" s="67">
        <v>162</v>
      </c>
      <c r="BA62" s="67">
        <v>674</v>
      </c>
      <c r="BB62" s="67">
        <v>21</v>
      </c>
      <c r="BC62" s="67">
        <v>210</v>
      </c>
      <c r="BD62" s="67">
        <v>192</v>
      </c>
      <c r="BE62" s="67">
        <v>0</v>
      </c>
      <c r="BF62" s="67">
        <v>53</v>
      </c>
      <c r="BG62" s="67">
        <v>4</v>
      </c>
      <c r="BH62" s="67">
        <v>399</v>
      </c>
      <c r="BI62" s="67">
        <v>93</v>
      </c>
      <c r="BJ62" s="67">
        <v>45</v>
      </c>
      <c r="BK62" s="67">
        <v>68</v>
      </c>
      <c r="BL62" s="67">
        <v>3</v>
      </c>
      <c r="BM62" s="67">
        <v>64</v>
      </c>
      <c r="BN62" s="67">
        <v>11</v>
      </c>
      <c r="BO62" s="67">
        <v>42</v>
      </c>
      <c r="BP62" s="67">
        <v>2917</v>
      </c>
      <c r="BQ62" s="67">
        <v>8</v>
      </c>
      <c r="BR62" s="67">
        <v>27</v>
      </c>
      <c r="BS62" s="67">
        <v>11</v>
      </c>
      <c r="BT62" s="67">
        <v>4</v>
      </c>
      <c r="BU62" s="67">
        <v>3</v>
      </c>
      <c r="BV62" s="67">
        <v>78</v>
      </c>
      <c r="BW62" s="67">
        <v>18</v>
      </c>
      <c r="BX62" s="67">
        <v>10</v>
      </c>
      <c r="BY62" s="67">
        <v>10</v>
      </c>
      <c r="BZ62" s="67">
        <v>80</v>
      </c>
      <c r="CA62" s="67">
        <v>3</v>
      </c>
      <c r="CB62" s="67">
        <v>84</v>
      </c>
      <c r="CC62" s="67">
        <v>3</v>
      </c>
      <c r="CD62" s="67">
        <v>6</v>
      </c>
      <c r="CE62" s="67">
        <v>0</v>
      </c>
      <c r="CF62" s="67">
        <v>24</v>
      </c>
      <c r="CG62" s="67">
        <v>67</v>
      </c>
      <c r="CH62" s="67">
        <v>0</v>
      </c>
      <c r="CI62" s="67">
        <v>1071</v>
      </c>
      <c r="CJ62" s="67">
        <v>15</v>
      </c>
      <c r="CK62" s="67">
        <v>1933</v>
      </c>
      <c r="CL62" s="67">
        <v>7</v>
      </c>
      <c r="CM62" s="67">
        <v>11</v>
      </c>
      <c r="CN62" s="67">
        <v>0</v>
      </c>
      <c r="CO62" s="67">
        <v>3</v>
      </c>
      <c r="CP62" s="67">
        <v>37</v>
      </c>
      <c r="CQ62" s="67">
        <v>0</v>
      </c>
      <c r="CR62" s="67">
        <v>141</v>
      </c>
      <c r="CS62" s="67">
        <v>99</v>
      </c>
      <c r="CT62" s="67">
        <v>10</v>
      </c>
      <c r="CU62" s="67">
        <v>11</v>
      </c>
      <c r="CV62" s="67">
        <v>3108</v>
      </c>
      <c r="CW62" s="67">
        <v>1376</v>
      </c>
      <c r="CX62" s="67">
        <v>0</v>
      </c>
      <c r="CY62" s="67">
        <v>12</v>
      </c>
      <c r="CZ62" s="67">
        <v>24</v>
      </c>
      <c r="DA62" s="67">
        <v>71</v>
      </c>
      <c r="DB62" s="67">
        <v>1639</v>
      </c>
      <c r="DC62" s="67">
        <v>0</v>
      </c>
      <c r="DD62" s="67">
        <v>7</v>
      </c>
      <c r="DE62" s="67">
        <v>87</v>
      </c>
      <c r="DF62" s="67">
        <v>18</v>
      </c>
      <c r="DG62" s="67">
        <v>6</v>
      </c>
      <c r="DH62" s="67">
        <v>4</v>
      </c>
      <c r="DI62" s="67">
        <v>7</v>
      </c>
      <c r="DJ62" s="67">
        <v>957</v>
      </c>
      <c r="DK62" s="67">
        <v>933</v>
      </c>
      <c r="DL62" s="67">
        <v>6</v>
      </c>
      <c r="DM62" s="67">
        <v>0</v>
      </c>
      <c r="DN62" s="67">
        <v>8</v>
      </c>
      <c r="DO62" s="67">
        <v>18</v>
      </c>
      <c r="DP62" s="67">
        <v>355</v>
      </c>
      <c r="DQ62" s="67">
        <v>46</v>
      </c>
      <c r="DR62" s="67">
        <v>32</v>
      </c>
      <c r="DS62" s="67">
        <v>2091</v>
      </c>
      <c r="DT62" s="67">
        <v>15</v>
      </c>
      <c r="DU62" s="67">
        <v>14</v>
      </c>
      <c r="DV62" s="67">
        <v>119</v>
      </c>
      <c r="DW62" s="67">
        <v>5</v>
      </c>
      <c r="DX62" s="67">
        <v>3</v>
      </c>
      <c r="DY62" s="67">
        <v>0</v>
      </c>
      <c r="DZ62" s="67">
        <v>631</v>
      </c>
      <c r="EA62" s="67">
        <v>5</v>
      </c>
      <c r="EB62" s="67">
        <v>918</v>
      </c>
      <c r="EC62" s="67">
        <v>75</v>
      </c>
      <c r="ED62" s="67">
        <v>22</v>
      </c>
      <c r="EE62" s="67">
        <v>16</v>
      </c>
      <c r="EF62" s="67">
        <v>488</v>
      </c>
      <c r="EG62" s="67">
        <v>74</v>
      </c>
      <c r="EH62" s="67">
        <v>8</v>
      </c>
      <c r="EI62" s="67">
        <v>8</v>
      </c>
      <c r="EJ62" s="67">
        <v>123</v>
      </c>
      <c r="EK62" s="67">
        <v>21</v>
      </c>
      <c r="EL62" s="67">
        <v>10</v>
      </c>
      <c r="EM62" s="67">
        <v>143</v>
      </c>
    </row>
    <row r="63" spans="1:143" x14ac:dyDescent="0.25">
      <c r="A63" s="56">
        <v>60</v>
      </c>
      <c r="B63" s="66" t="s">
        <v>3</v>
      </c>
      <c r="C63" s="67">
        <v>24</v>
      </c>
      <c r="D63" s="67">
        <v>0</v>
      </c>
      <c r="E63" s="67">
        <v>8</v>
      </c>
      <c r="F63" s="67">
        <v>10</v>
      </c>
      <c r="G63" s="67">
        <v>0</v>
      </c>
      <c r="H63" s="67">
        <v>134923</v>
      </c>
      <c r="I63" s="67">
        <v>19</v>
      </c>
      <c r="J63" s="67">
        <v>188</v>
      </c>
      <c r="K63" s="67">
        <v>3651</v>
      </c>
      <c r="L63" s="67">
        <v>0</v>
      </c>
      <c r="M63" s="67">
        <v>18</v>
      </c>
      <c r="N63" s="67">
        <v>3149</v>
      </c>
      <c r="O63" s="67">
        <v>12</v>
      </c>
      <c r="P63" s="67">
        <v>87</v>
      </c>
      <c r="Q63" s="67">
        <v>26</v>
      </c>
      <c r="R63" s="67">
        <v>98</v>
      </c>
      <c r="S63" s="67">
        <v>0</v>
      </c>
      <c r="T63" s="67">
        <v>4</v>
      </c>
      <c r="U63" s="67">
        <v>13</v>
      </c>
      <c r="V63" s="67">
        <v>395</v>
      </c>
      <c r="W63" s="67">
        <v>13</v>
      </c>
      <c r="X63" s="67">
        <v>106</v>
      </c>
      <c r="Y63" s="67">
        <v>12</v>
      </c>
      <c r="Z63" s="67">
        <v>0</v>
      </c>
      <c r="AA63" s="67">
        <v>5</v>
      </c>
      <c r="AB63" s="67">
        <v>3</v>
      </c>
      <c r="AC63" s="67">
        <v>15</v>
      </c>
      <c r="AD63" s="67">
        <v>15</v>
      </c>
      <c r="AE63" s="67">
        <v>7</v>
      </c>
      <c r="AF63" s="67">
        <v>25</v>
      </c>
      <c r="AG63" s="67">
        <v>3</v>
      </c>
      <c r="AH63" s="67">
        <v>0</v>
      </c>
      <c r="AI63" s="67">
        <v>25</v>
      </c>
      <c r="AJ63" s="67">
        <v>3</v>
      </c>
      <c r="AK63" s="67">
        <v>4051</v>
      </c>
      <c r="AL63" s="67">
        <v>0</v>
      </c>
      <c r="AM63" s="67">
        <v>4</v>
      </c>
      <c r="AN63" s="67">
        <v>24</v>
      </c>
      <c r="AO63" s="67">
        <v>30952</v>
      </c>
      <c r="AP63" s="67">
        <v>15</v>
      </c>
      <c r="AQ63" s="67">
        <v>90</v>
      </c>
      <c r="AR63" s="67">
        <v>0</v>
      </c>
      <c r="AS63" s="67">
        <v>206</v>
      </c>
      <c r="AT63" s="67">
        <v>9</v>
      </c>
      <c r="AU63" s="67">
        <v>11</v>
      </c>
      <c r="AV63" s="67">
        <v>267</v>
      </c>
      <c r="AW63" s="67">
        <v>17</v>
      </c>
      <c r="AX63" s="67">
        <v>343571</v>
      </c>
      <c r="AY63" s="67">
        <v>2958</v>
      </c>
      <c r="AZ63" s="67">
        <v>41</v>
      </c>
      <c r="BA63" s="67">
        <v>11</v>
      </c>
      <c r="BB63" s="67">
        <v>184</v>
      </c>
      <c r="BC63" s="67">
        <v>12</v>
      </c>
      <c r="BD63" s="67">
        <v>211</v>
      </c>
      <c r="BE63" s="67">
        <v>3</v>
      </c>
      <c r="BF63" s="67">
        <v>115</v>
      </c>
      <c r="BG63" s="67">
        <v>0</v>
      </c>
      <c r="BH63" s="67">
        <v>4</v>
      </c>
      <c r="BI63" s="67">
        <v>0</v>
      </c>
      <c r="BJ63" s="67">
        <v>2534</v>
      </c>
      <c r="BK63" s="67">
        <v>31</v>
      </c>
      <c r="BL63" s="67">
        <v>0</v>
      </c>
      <c r="BM63" s="67">
        <v>179</v>
      </c>
      <c r="BN63" s="67">
        <v>4</v>
      </c>
      <c r="BO63" s="67">
        <v>3</v>
      </c>
      <c r="BP63" s="67">
        <v>14</v>
      </c>
      <c r="BQ63" s="67">
        <v>8</v>
      </c>
      <c r="BR63" s="67">
        <v>33</v>
      </c>
      <c r="BS63" s="67">
        <v>3</v>
      </c>
      <c r="BT63" s="67">
        <v>4</v>
      </c>
      <c r="BU63" s="67">
        <v>24</v>
      </c>
      <c r="BV63" s="67">
        <v>6951</v>
      </c>
      <c r="BW63" s="67">
        <v>11</v>
      </c>
      <c r="BX63" s="67">
        <v>3348</v>
      </c>
      <c r="BY63" s="67">
        <v>8</v>
      </c>
      <c r="BZ63" s="67">
        <v>4</v>
      </c>
      <c r="CA63" s="67">
        <v>0</v>
      </c>
      <c r="CB63" s="67">
        <v>0</v>
      </c>
      <c r="CC63" s="67">
        <v>4</v>
      </c>
      <c r="CD63" s="67">
        <v>80</v>
      </c>
      <c r="CE63" s="67">
        <v>0</v>
      </c>
      <c r="CF63" s="67">
        <v>102814</v>
      </c>
      <c r="CG63" s="67">
        <v>71</v>
      </c>
      <c r="CH63" s="67">
        <v>0</v>
      </c>
      <c r="CI63" s="67">
        <v>4128</v>
      </c>
      <c r="CJ63" s="67">
        <v>76</v>
      </c>
      <c r="CK63" s="67">
        <v>4</v>
      </c>
      <c r="CL63" s="67">
        <v>15</v>
      </c>
      <c r="CM63" s="67">
        <v>45</v>
      </c>
      <c r="CN63" s="67">
        <v>206</v>
      </c>
      <c r="CO63" s="67">
        <v>781</v>
      </c>
      <c r="CP63" s="67">
        <v>31</v>
      </c>
      <c r="CQ63" s="67">
        <v>15</v>
      </c>
      <c r="CR63" s="67">
        <v>195</v>
      </c>
      <c r="CS63" s="67">
        <v>27</v>
      </c>
      <c r="CT63" s="67">
        <v>7</v>
      </c>
      <c r="CU63" s="67">
        <v>149</v>
      </c>
      <c r="CV63" s="67">
        <v>8</v>
      </c>
      <c r="CW63" s="67">
        <v>64</v>
      </c>
      <c r="CX63" s="67">
        <v>4</v>
      </c>
      <c r="CY63" s="67">
        <v>5</v>
      </c>
      <c r="CZ63" s="67">
        <v>134</v>
      </c>
      <c r="DA63" s="67">
        <v>110</v>
      </c>
      <c r="DB63" s="67">
        <v>7</v>
      </c>
      <c r="DC63" s="67">
        <v>26</v>
      </c>
      <c r="DD63" s="67">
        <v>5</v>
      </c>
      <c r="DE63" s="67">
        <v>3535</v>
      </c>
      <c r="DF63" s="67">
        <v>7</v>
      </c>
      <c r="DG63" s="67">
        <v>0</v>
      </c>
      <c r="DH63" s="67">
        <v>6</v>
      </c>
      <c r="DI63" s="67">
        <v>3</v>
      </c>
      <c r="DJ63" s="67">
        <v>4726</v>
      </c>
      <c r="DK63" s="67">
        <v>9</v>
      </c>
      <c r="DL63" s="67">
        <v>0</v>
      </c>
      <c r="DM63" s="67">
        <v>93</v>
      </c>
      <c r="DN63" s="67">
        <v>18</v>
      </c>
      <c r="DO63" s="67">
        <v>21243</v>
      </c>
      <c r="DP63" s="67">
        <v>10</v>
      </c>
      <c r="DQ63" s="67">
        <v>35</v>
      </c>
      <c r="DR63" s="67">
        <v>61</v>
      </c>
      <c r="DS63" s="67">
        <v>3</v>
      </c>
      <c r="DT63" s="67">
        <v>26</v>
      </c>
      <c r="DU63" s="67">
        <v>337</v>
      </c>
      <c r="DV63" s="67">
        <v>153</v>
      </c>
      <c r="DW63" s="67">
        <v>7</v>
      </c>
      <c r="DX63" s="67">
        <v>8</v>
      </c>
      <c r="DY63" s="67">
        <v>48</v>
      </c>
      <c r="DZ63" s="67">
        <v>9</v>
      </c>
      <c r="EA63" s="67">
        <v>249</v>
      </c>
      <c r="EB63" s="67">
        <v>30</v>
      </c>
      <c r="EC63" s="67">
        <v>1076</v>
      </c>
      <c r="ED63" s="67">
        <v>112</v>
      </c>
      <c r="EE63" s="67">
        <v>4</v>
      </c>
      <c r="EF63" s="67">
        <v>1387</v>
      </c>
      <c r="EG63" s="67">
        <v>0</v>
      </c>
      <c r="EH63" s="67">
        <v>11</v>
      </c>
      <c r="EI63" s="67">
        <v>3</v>
      </c>
      <c r="EJ63" s="67">
        <v>134</v>
      </c>
      <c r="EK63" s="67">
        <v>48</v>
      </c>
      <c r="EL63" s="67">
        <v>220</v>
      </c>
      <c r="EM63" s="67">
        <v>369</v>
      </c>
    </row>
    <row r="64" spans="1:143" x14ac:dyDescent="0.25">
      <c r="A64" s="56">
        <v>61</v>
      </c>
      <c r="B64" s="66" t="s">
        <v>494</v>
      </c>
      <c r="C64" s="67">
        <v>9</v>
      </c>
      <c r="D64" s="67">
        <v>0</v>
      </c>
      <c r="E64" s="67">
        <v>0</v>
      </c>
      <c r="F64" s="67">
        <v>4</v>
      </c>
      <c r="G64" s="67">
        <v>0</v>
      </c>
      <c r="H64" s="67">
        <v>1361</v>
      </c>
      <c r="I64" s="67">
        <v>0</v>
      </c>
      <c r="J64" s="67">
        <v>0</v>
      </c>
      <c r="K64" s="67">
        <v>8</v>
      </c>
      <c r="L64" s="67">
        <v>0</v>
      </c>
      <c r="M64" s="67">
        <v>4</v>
      </c>
      <c r="N64" s="67">
        <v>0</v>
      </c>
      <c r="O64" s="67">
        <v>0</v>
      </c>
      <c r="P64" s="67">
        <v>0</v>
      </c>
      <c r="Q64" s="67">
        <v>6</v>
      </c>
      <c r="R64" s="67">
        <v>0</v>
      </c>
      <c r="S64" s="67">
        <v>0</v>
      </c>
      <c r="T64" s="67">
        <v>0</v>
      </c>
      <c r="U64" s="67">
        <v>0</v>
      </c>
      <c r="V64" s="67">
        <v>13</v>
      </c>
      <c r="W64" s="67">
        <v>6</v>
      </c>
      <c r="X64" s="67">
        <v>3</v>
      </c>
      <c r="Y64" s="67">
        <v>0</v>
      </c>
      <c r="Z64" s="67">
        <v>0</v>
      </c>
      <c r="AA64" s="67">
        <v>0</v>
      </c>
      <c r="AB64" s="67">
        <v>0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202</v>
      </c>
      <c r="AL64" s="67">
        <v>0</v>
      </c>
      <c r="AM64" s="67">
        <v>0</v>
      </c>
      <c r="AN64" s="67">
        <v>0</v>
      </c>
      <c r="AO64" s="67">
        <v>10</v>
      </c>
      <c r="AP64" s="67">
        <v>4</v>
      </c>
      <c r="AQ64" s="67">
        <v>3</v>
      </c>
      <c r="AR64" s="67">
        <v>0</v>
      </c>
      <c r="AS64" s="67">
        <v>14</v>
      </c>
      <c r="AT64" s="67">
        <v>0</v>
      </c>
      <c r="AU64" s="67">
        <v>3</v>
      </c>
      <c r="AV64" s="67">
        <v>0</v>
      </c>
      <c r="AW64" s="67">
        <v>0</v>
      </c>
      <c r="AX64" s="67">
        <v>214</v>
      </c>
      <c r="AY64" s="67">
        <v>3</v>
      </c>
      <c r="AZ64" s="67">
        <v>28</v>
      </c>
      <c r="BA64" s="67">
        <v>0</v>
      </c>
      <c r="BB64" s="67">
        <v>3</v>
      </c>
      <c r="BC64" s="67">
        <v>4</v>
      </c>
      <c r="BD64" s="67">
        <v>8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0</v>
      </c>
      <c r="BM64" s="67">
        <v>0</v>
      </c>
      <c r="BN64" s="67">
        <v>0</v>
      </c>
      <c r="BO64" s="67">
        <v>0</v>
      </c>
      <c r="BP64" s="67">
        <v>4</v>
      </c>
      <c r="BQ64" s="67">
        <v>0</v>
      </c>
      <c r="BR64" s="67">
        <v>0</v>
      </c>
      <c r="BS64" s="67">
        <v>0</v>
      </c>
      <c r="BT64" s="67">
        <v>0</v>
      </c>
      <c r="BU64" s="67">
        <v>0</v>
      </c>
      <c r="BV64" s="67">
        <v>5</v>
      </c>
      <c r="BW64" s="67">
        <v>0</v>
      </c>
      <c r="BX64" s="67">
        <v>0</v>
      </c>
      <c r="BY64" s="67">
        <v>0</v>
      </c>
      <c r="BZ64" s="67">
        <v>0</v>
      </c>
      <c r="CA64" s="67">
        <v>0</v>
      </c>
      <c r="CB64" s="67">
        <v>0</v>
      </c>
      <c r="CC64" s="67">
        <v>0</v>
      </c>
      <c r="CD64" s="67">
        <v>8</v>
      </c>
      <c r="CE64" s="67">
        <v>0</v>
      </c>
      <c r="CF64" s="67">
        <v>30</v>
      </c>
      <c r="CG64" s="67">
        <v>15</v>
      </c>
      <c r="CH64" s="67">
        <v>0</v>
      </c>
      <c r="CI64" s="67">
        <v>53</v>
      </c>
      <c r="CJ64" s="67">
        <v>0</v>
      </c>
      <c r="CK64" s="67">
        <v>0</v>
      </c>
      <c r="CL64" s="67">
        <v>0</v>
      </c>
      <c r="CM64" s="67">
        <v>0</v>
      </c>
      <c r="CN64" s="67">
        <v>0</v>
      </c>
      <c r="CO64" s="67">
        <v>6</v>
      </c>
      <c r="CP64" s="67">
        <v>9</v>
      </c>
      <c r="CQ64" s="67">
        <v>0</v>
      </c>
      <c r="CR64" s="67">
        <v>9</v>
      </c>
      <c r="CS64" s="67">
        <v>0</v>
      </c>
      <c r="CT64" s="67">
        <v>0</v>
      </c>
      <c r="CU64" s="67">
        <v>0</v>
      </c>
      <c r="CV64" s="67">
        <v>0</v>
      </c>
      <c r="CW64" s="67">
        <v>0</v>
      </c>
      <c r="CX64" s="67">
        <v>0</v>
      </c>
      <c r="CY64" s="67">
        <v>0</v>
      </c>
      <c r="CZ64" s="67">
        <v>0</v>
      </c>
      <c r="DA64" s="67">
        <v>21</v>
      </c>
      <c r="DB64" s="67">
        <v>0</v>
      </c>
      <c r="DC64" s="67">
        <v>0</v>
      </c>
      <c r="DD64" s="67">
        <v>0</v>
      </c>
      <c r="DE64" s="67">
        <v>7</v>
      </c>
      <c r="DF64" s="67">
        <v>0</v>
      </c>
      <c r="DG64" s="67">
        <v>0</v>
      </c>
      <c r="DH64" s="67">
        <v>0</v>
      </c>
      <c r="DI64" s="67">
        <v>0</v>
      </c>
      <c r="DJ64" s="67">
        <v>16</v>
      </c>
      <c r="DK64" s="67">
        <v>0</v>
      </c>
      <c r="DL64" s="67">
        <v>0</v>
      </c>
      <c r="DM64" s="67">
        <v>0</v>
      </c>
      <c r="DN64" s="67">
        <v>8</v>
      </c>
      <c r="DO64" s="67">
        <v>4</v>
      </c>
      <c r="DP64" s="67">
        <v>0</v>
      </c>
      <c r="DQ64" s="67">
        <v>0</v>
      </c>
      <c r="DR64" s="67">
        <v>4</v>
      </c>
      <c r="DS64" s="67">
        <v>0</v>
      </c>
      <c r="DT64" s="67">
        <v>0</v>
      </c>
      <c r="DU64" s="67">
        <v>0</v>
      </c>
      <c r="DV64" s="67">
        <v>0</v>
      </c>
      <c r="DW64" s="67">
        <v>0</v>
      </c>
      <c r="DX64" s="67">
        <v>0</v>
      </c>
      <c r="DY64" s="67">
        <v>0</v>
      </c>
      <c r="DZ64" s="67">
        <v>11</v>
      </c>
      <c r="EA64" s="67">
        <v>0</v>
      </c>
      <c r="EB64" s="67">
        <v>0</v>
      </c>
      <c r="EC64" s="67">
        <v>0</v>
      </c>
      <c r="ED64" s="67">
        <v>4</v>
      </c>
      <c r="EE64" s="67">
        <v>0</v>
      </c>
      <c r="EF64" s="67">
        <v>40</v>
      </c>
      <c r="EG64" s="67">
        <v>0</v>
      </c>
      <c r="EH64" s="67">
        <v>0</v>
      </c>
      <c r="EI64" s="67">
        <v>0</v>
      </c>
      <c r="EJ64" s="67">
        <v>5</v>
      </c>
      <c r="EK64" s="67">
        <v>10</v>
      </c>
      <c r="EL64" s="67">
        <v>3</v>
      </c>
      <c r="EM64" s="67">
        <v>4</v>
      </c>
    </row>
    <row r="65" spans="1:143" x14ac:dyDescent="0.25">
      <c r="A65" s="56">
        <v>62</v>
      </c>
      <c r="B65" s="66" t="s">
        <v>307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6192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5</v>
      </c>
      <c r="Q65" s="67">
        <v>4</v>
      </c>
      <c r="R65" s="67">
        <v>6</v>
      </c>
      <c r="S65" s="67">
        <v>0</v>
      </c>
      <c r="T65" s="67">
        <v>0</v>
      </c>
      <c r="U65" s="67">
        <v>0</v>
      </c>
      <c r="V65" s="67">
        <v>34</v>
      </c>
      <c r="W65" s="67">
        <v>0</v>
      </c>
      <c r="X65" s="67">
        <v>124</v>
      </c>
      <c r="Y65" s="67">
        <v>5</v>
      </c>
      <c r="Z65" s="67">
        <v>0</v>
      </c>
      <c r="AA65" s="67">
        <v>5</v>
      </c>
      <c r="AB65" s="67">
        <v>3</v>
      </c>
      <c r="AC65" s="67">
        <v>0</v>
      </c>
      <c r="AD65" s="67">
        <v>0</v>
      </c>
      <c r="AE65" s="67">
        <v>3</v>
      </c>
      <c r="AF65" s="67">
        <v>3</v>
      </c>
      <c r="AG65" s="67">
        <v>0</v>
      </c>
      <c r="AH65" s="67">
        <v>0</v>
      </c>
      <c r="AI65" s="67">
        <v>10</v>
      </c>
      <c r="AJ65" s="67">
        <v>0</v>
      </c>
      <c r="AK65" s="67">
        <v>175</v>
      </c>
      <c r="AL65" s="67">
        <v>3</v>
      </c>
      <c r="AM65" s="67">
        <v>0</v>
      </c>
      <c r="AN65" s="67">
        <v>0</v>
      </c>
      <c r="AO65" s="67">
        <v>5</v>
      </c>
      <c r="AP65" s="67">
        <v>0</v>
      </c>
      <c r="AQ65" s="67">
        <v>3</v>
      </c>
      <c r="AR65" s="67">
        <v>0</v>
      </c>
      <c r="AS65" s="67">
        <v>12</v>
      </c>
      <c r="AT65" s="67">
        <v>8</v>
      </c>
      <c r="AU65" s="67">
        <v>0</v>
      </c>
      <c r="AV65" s="67">
        <v>103</v>
      </c>
      <c r="AW65" s="67">
        <v>4</v>
      </c>
      <c r="AX65" s="67">
        <v>32</v>
      </c>
      <c r="AY65" s="67">
        <v>25</v>
      </c>
      <c r="AZ65" s="67">
        <v>0</v>
      </c>
      <c r="BA65" s="67">
        <v>4</v>
      </c>
      <c r="BB65" s="67">
        <v>0</v>
      </c>
      <c r="BC65" s="67">
        <v>0</v>
      </c>
      <c r="BD65" s="67">
        <v>0</v>
      </c>
      <c r="BE65" s="67">
        <v>0</v>
      </c>
      <c r="BF65" s="67">
        <v>10</v>
      </c>
      <c r="BG65" s="67">
        <v>0</v>
      </c>
      <c r="BH65" s="67">
        <v>0</v>
      </c>
      <c r="BI65" s="67">
        <v>0</v>
      </c>
      <c r="BJ65" s="67">
        <v>13</v>
      </c>
      <c r="BK65" s="67">
        <v>13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4</v>
      </c>
      <c r="BU65" s="67">
        <v>3</v>
      </c>
      <c r="BV65" s="67">
        <v>144</v>
      </c>
      <c r="BW65" s="67">
        <v>0</v>
      </c>
      <c r="BX65" s="67">
        <v>4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0</v>
      </c>
      <c r="CE65" s="67">
        <v>0</v>
      </c>
      <c r="CF65" s="67">
        <v>0</v>
      </c>
      <c r="CG65" s="67">
        <v>30</v>
      </c>
      <c r="CH65" s="67">
        <v>0</v>
      </c>
      <c r="CI65" s="67">
        <v>95</v>
      </c>
      <c r="CJ65" s="67">
        <v>5</v>
      </c>
      <c r="CK65" s="67">
        <v>0</v>
      </c>
      <c r="CL65" s="67">
        <v>10</v>
      </c>
      <c r="CM65" s="67">
        <v>0</v>
      </c>
      <c r="CN65" s="67">
        <v>0</v>
      </c>
      <c r="CO65" s="67">
        <v>0</v>
      </c>
      <c r="CP65" s="67">
        <v>16</v>
      </c>
      <c r="CQ65" s="67">
        <v>0</v>
      </c>
      <c r="CR65" s="67">
        <v>42</v>
      </c>
      <c r="CS65" s="67">
        <v>6</v>
      </c>
      <c r="CT65" s="67">
        <v>3</v>
      </c>
      <c r="CU65" s="67">
        <v>4</v>
      </c>
      <c r="CV65" s="67">
        <v>6</v>
      </c>
      <c r="CW65" s="67">
        <v>0</v>
      </c>
      <c r="CX65" s="67">
        <v>0</v>
      </c>
      <c r="CY65" s="67">
        <v>0</v>
      </c>
      <c r="CZ65" s="67">
        <v>0</v>
      </c>
      <c r="DA65" s="67">
        <v>21</v>
      </c>
      <c r="DB65" s="67">
        <v>0</v>
      </c>
      <c r="DC65" s="67">
        <v>0</v>
      </c>
      <c r="DD65" s="67">
        <v>0</v>
      </c>
      <c r="DE65" s="67">
        <v>123</v>
      </c>
      <c r="DF65" s="67">
        <v>0</v>
      </c>
      <c r="DG65" s="67">
        <v>0</v>
      </c>
      <c r="DH65" s="67">
        <v>0</v>
      </c>
      <c r="DI65" s="67">
        <v>0</v>
      </c>
      <c r="DJ65" s="67">
        <v>234</v>
      </c>
      <c r="DK65" s="67">
        <v>0</v>
      </c>
      <c r="DL65" s="67">
        <v>0</v>
      </c>
      <c r="DM65" s="67">
        <v>0</v>
      </c>
      <c r="DN65" s="67">
        <v>0</v>
      </c>
      <c r="DO65" s="67">
        <v>15</v>
      </c>
      <c r="DP65" s="67">
        <v>0</v>
      </c>
      <c r="DQ65" s="67">
        <v>0</v>
      </c>
      <c r="DR65" s="67">
        <v>4</v>
      </c>
      <c r="DS65" s="67">
        <v>0</v>
      </c>
      <c r="DT65" s="67">
        <v>23</v>
      </c>
      <c r="DU65" s="67">
        <v>4</v>
      </c>
      <c r="DV65" s="67">
        <v>0</v>
      </c>
      <c r="DW65" s="67">
        <v>3</v>
      </c>
      <c r="DX65" s="67">
        <v>16</v>
      </c>
      <c r="DY65" s="67">
        <v>0</v>
      </c>
      <c r="DZ65" s="67">
        <v>0</v>
      </c>
      <c r="EA65" s="67">
        <v>0</v>
      </c>
      <c r="EB65" s="67">
        <v>0</v>
      </c>
      <c r="EC65" s="67">
        <v>3</v>
      </c>
      <c r="ED65" s="67">
        <v>0</v>
      </c>
      <c r="EE65" s="67">
        <v>0</v>
      </c>
      <c r="EF65" s="67">
        <v>83</v>
      </c>
      <c r="EG65" s="67">
        <v>0</v>
      </c>
      <c r="EH65" s="67">
        <v>4</v>
      </c>
      <c r="EI65" s="67">
        <v>0</v>
      </c>
      <c r="EJ65" s="67">
        <v>23</v>
      </c>
      <c r="EK65" s="67">
        <v>5</v>
      </c>
      <c r="EL65" s="67">
        <v>6</v>
      </c>
      <c r="EM65" s="67">
        <v>23</v>
      </c>
    </row>
    <row r="66" spans="1:143" x14ac:dyDescent="0.25">
      <c r="A66" s="56">
        <v>63</v>
      </c>
      <c r="B66" s="66" t="s">
        <v>254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27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0</v>
      </c>
      <c r="CE66" s="67">
        <v>0</v>
      </c>
      <c r="CF66" s="67">
        <v>0</v>
      </c>
      <c r="CG66" s="67">
        <v>0</v>
      </c>
      <c r="CH66" s="67">
        <v>0</v>
      </c>
      <c r="CI66" s="67">
        <v>0</v>
      </c>
      <c r="CJ66" s="67">
        <v>4</v>
      </c>
      <c r="CK66" s="67">
        <v>0</v>
      </c>
      <c r="CL66" s="67">
        <v>0</v>
      </c>
      <c r="CM66" s="67">
        <v>0</v>
      </c>
      <c r="CN66" s="67">
        <v>0</v>
      </c>
      <c r="CO66" s="67">
        <v>0</v>
      </c>
      <c r="CP66" s="67">
        <v>0</v>
      </c>
      <c r="CQ66" s="67">
        <v>0</v>
      </c>
      <c r="CR66" s="67">
        <v>3</v>
      </c>
      <c r="CS66" s="67">
        <v>0</v>
      </c>
      <c r="CT66" s="67">
        <v>0</v>
      </c>
      <c r="CU66" s="67">
        <v>0</v>
      </c>
      <c r="CV66" s="67">
        <v>0</v>
      </c>
      <c r="CW66" s="67">
        <v>0</v>
      </c>
      <c r="CX66" s="67">
        <v>0</v>
      </c>
      <c r="CY66" s="67">
        <v>0</v>
      </c>
      <c r="CZ66" s="67">
        <v>0</v>
      </c>
      <c r="DA66" s="67">
        <v>0</v>
      </c>
      <c r="DB66" s="67">
        <v>0</v>
      </c>
      <c r="DC66" s="67">
        <v>0</v>
      </c>
      <c r="DD66" s="67">
        <v>0</v>
      </c>
      <c r="DE66" s="67">
        <v>0</v>
      </c>
      <c r="DF66" s="67">
        <v>0</v>
      </c>
      <c r="DG66" s="67">
        <v>0</v>
      </c>
      <c r="DH66" s="67">
        <v>0</v>
      </c>
      <c r="DI66" s="67">
        <v>0</v>
      </c>
      <c r="DJ66" s="67">
        <v>0</v>
      </c>
      <c r="DK66" s="67">
        <v>0</v>
      </c>
      <c r="DL66" s="67">
        <v>0</v>
      </c>
      <c r="DM66" s="67">
        <v>0</v>
      </c>
      <c r="DN66" s="67">
        <v>0</v>
      </c>
      <c r="DO66" s="67">
        <v>0</v>
      </c>
      <c r="DP66" s="67">
        <v>0</v>
      </c>
      <c r="DQ66" s="67">
        <v>0</v>
      </c>
      <c r="DR66" s="67">
        <v>0</v>
      </c>
      <c r="DS66" s="67">
        <v>0</v>
      </c>
      <c r="DT66" s="67">
        <v>0</v>
      </c>
      <c r="DU66" s="67">
        <v>0</v>
      </c>
      <c r="DV66" s="67">
        <v>0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</v>
      </c>
      <c r="EJ66" s="67">
        <v>0</v>
      </c>
      <c r="EK66" s="67">
        <v>0</v>
      </c>
      <c r="EL66" s="67">
        <v>0</v>
      </c>
      <c r="EM66" s="67">
        <v>0</v>
      </c>
    </row>
    <row r="67" spans="1:143" ht="21" x14ac:dyDescent="0.25">
      <c r="A67" s="56">
        <v>64</v>
      </c>
      <c r="B67" s="66" t="s">
        <v>375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4736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7</v>
      </c>
      <c r="R67" s="67">
        <v>0</v>
      </c>
      <c r="S67" s="67">
        <v>0</v>
      </c>
      <c r="T67" s="67">
        <v>0</v>
      </c>
      <c r="U67" s="67">
        <v>0</v>
      </c>
      <c r="V67" s="67">
        <v>7</v>
      </c>
      <c r="W67" s="67">
        <v>0</v>
      </c>
      <c r="X67" s="67">
        <v>9</v>
      </c>
      <c r="Y67" s="67">
        <v>0</v>
      </c>
      <c r="Z67" s="67">
        <v>8</v>
      </c>
      <c r="AA67" s="67">
        <v>0</v>
      </c>
      <c r="AB67" s="67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3</v>
      </c>
      <c r="AJ67" s="67">
        <v>0</v>
      </c>
      <c r="AK67" s="67">
        <v>140</v>
      </c>
      <c r="AL67" s="67">
        <v>0</v>
      </c>
      <c r="AM67" s="67">
        <v>0</v>
      </c>
      <c r="AN67" s="67">
        <v>0</v>
      </c>
      <c r="AO67" s="67">
        <v>12</v>
      </c>
      <c r="AP67" s="67">
        <v>0</v>
      </c>
      <c r="AQ67" s="67">
        <v>3</v>
      </c>
      <c r="AR67" s="67">
        <v>0</v>
      </c>
      <c r="AS67" s="67">
        <v>11</v>
      </c>
      <c r="AT67" s="67">
        <v>7</v>
      </c>
      <c r="AU67" s="67">
        <v>0</v>
      </c>
      <c r="AV67" s="67">
        <v>0</v>
      </c>
      <c r="AW67" s="67">
        <v>3</v>
      </c>
      <c r="AX67" s="67">
        <v>12</v>
      </c>
      <c r="AY67" s="67">
        <v>8</v>
      </c>
      <c r="AZ67" s="67">
        <v>0</v>
      </c>
      <c r="BA67" s="67">
        <v>0</v>
      </c>
      <c r="BB67" s="67">
        <v>4</v>
      </c>
      <c r="BC67" s="67">
        <v>0</v>
      </c>
      <c r="BD67" s="67">
        <v>9</v>
      </c>
      <c r="BE67" s="67">
        <v>0</v>
      </c>
      <c r="BF67" s="67">
        <v>0</v>
      </c>
      <c r="BG67" s="67">
        <v>4</v>
      </c>
      <c r="BH67" s="67">
        <v>0</v>
      </c>
      <c r="BI67" s="67">
        <v>0</v>
      </c>
      <c r="BJ67" s="67">
        <v>10</v>
      </c>
      <c r="BK67" s="67">
        <v>0</v>
      </c>
      <c r="BL67" s="67">
        <v>0</v>
      </c>
      <c r="BM67" s="67">
        <v>0</v>
      </c>
      <c r="BN67" s="67">
        <v>0</v>
      </c>
      <c r="BO67" s="67">
        <v>0</v>
      </c>
      <c r="BP67" s="67">
        <v>3</v>
      </c>
      <c r="BQ67" s="67">
        <v>0</v>
      </c>
      <c r="BR67" s="67">
        <v>0</v>
      </c>
      <c r="BS67" s="67">
        <v>0</v>
      </c>
      <c r="BT67" s="67">
        <v>0</v>
      </c>
      <c r="BU67" s="67">
        <v>0</v>
      </c>
      <c r="BV67" s="67">
        <v>29</v>
      </c>
      <c r="BW67" s="67">
        <v>0</v>
      </c>
      <c r="BX67" s="67">
        <v>9</v>
      </c>
      <c r="BY67" s="67">
        <v>0</v>
      </c>
      <c r="BZ67" s="67">
        <v>0</v>
      </c>
      <c r="CA67" s="67">
        <v>0</v>
      </c>
      <c r="CB67" s="67">
        <v>0</v>
      </c>
      <c r="CC67" s="67">
        <v>0</v>
      </c>
      <c r="CD67" s="67">
        <v>0</v>
      </c>
      <c r="CE67" s="67">
        <v>0</v>
      </c>
      <c r="CF67" s="67">
        <v>0</v>
      </c>
      <c r="CG67" s="67">
        <v>13</v>
      </c>
      <c r="CH67" s="67">
        <v>4</v>
      </c>
      <c r="CI67" s="67">
        <v>259</v>
      </c>
      <c r="CJ67" s="67">
        <v>14</v>
      </c>
      <c r="CK67" s="67">
        <v>4</v>
      </c>
      <c r="CL67" s="67">
        <v>0</v>
      </c>
      <c r="CM67" s="67">
        <v>0</v>
      </c>
      <c r="CN67" s="67">
        <v>0</v>
      </c>
      <c r="CO67" s="67">
        <v>0</v>
      </c>
      <c r="CP67" s="67">
        <v>28</v>
      </c>
      <c r="CQ67" s="67">
        <v>0</v>
      </c>
      <c r="CR67" s="67">
        <v>145</v>
      </c>
      <c r="CS67" s="67">
        <v>0</v>
      </c>
      <c r="CT67" s="67">
        <v>0</v>
      </c>
      <c r="CU67" s="67">
        <v>0</v>
      </c>
      <c r="CV67" s="67">
        <v>0</v>
      </c>
      <c r="CW67" s="67">
        <v>0</v>
      </c>
      <c r="CX67" s="67">
        <v>0</v>
      </c>
      <c r="CY67" s="67">
        <v>13</v>
      </c>
      <c r="CZ67" s="67">
        <v>0</v>
      </c>
      <c r="DA67" s="67">
        <v>11</v>
      </c>
      <c r="DB67" s="67">
        <v>0</v>
      </c>
      <c r="DC67" s="67">
        <v>0</v>
      </c>
      <c r="DD67" s="67">
        <v>3</v>
      </c>
      <c r="DE67" s="67">
        <v>11</v>
      </c>
      <c r="DF67" s="67">
        <v>0</v>
      </c>
      <c r="DG67" s="67">
        <v>0</v>
      </c>
      <c r="DH67" s="67">
        <v>7</v>
      </c>
      <c r="DI67" s="67">
        <v>0</v>
      </c>
      <c r="DJ67" s="67">
        <v>173</v>
      </c>
      <c r="DK67" s="67">
        <v>3</v>
      </c>
      <c r="DL67" s="67">
        <v>0</v>
      </c>
      <c r="DM67" s="67">
        <v>0</v>
      </c>
      <c r="DN67" s="67">
        <v>0</v>
      </c>
      <c r="DO67" s="67">
        <v>15</v>
      </c>
      <c r="DP67" s="67">
        <v>0</v>
      </c>
      <c r="DQ67" s="67">
        <v>4</v>
      </c>
      <c r="DR67" s="67">
        <v>0</v>
      </c>
      <c r="DS67" s="67">
        <v>3</v>
      </c>
      <c r="DT67" s="67">
        <v>4</v>
      </c>
      <c r="DU67" s="67">
        <v>0</v>
      </c>
      <c r="DV67" s="67">
        <v>8</v>
      </c>
      <c r="DW67" s="67">
        <v>0</v>
      </c>
      <c r="DX67" s="67">
        <v>6</v>
      </c>
      <c r="DY67" s="67">
        <v>6</v>
      </c>
      <c r="DZ67" s="67">
        <v>0</v>
      </c>
      <c r="EA67" s="67">
        <v>0</v>
      </c>
      <c r="EB67" s="67">
        <v>0</v>
      </c>
      <c r="EC67" s="67">
        <v>0</v>
      </c>
      <c r="ED67" s="67">
        <v>0</v>
      </c>
      <c r="EE67" s="67">
        <v>0</v>
      </c>
      <c r="EF67" s="67">
        <v>40</v>
      </c>
      <c r="EG67" s="67">
        <v>0</v>
      </c>
      <c r="EH67" s="67">
        <v>0</v>
      </c>
      <c r="EI67" s="67">
        <v>7</v>
      </c>
      <c r="EJ67" s="67">
        <v>3</v>
      </c>
      <c r="EK67" s="67">
        <v>5</v>
      </c>
      <c r="EL67" s="67">
        <v>0</v>
      </c>
      <c r="EM67" s="67">
        <v>47</v>
      </c>
    </row>
    <row r="68" spans="1:143" x14ac:dyDescent="0.25">
      <c r="A68" s="56">
        <v>65</v>
      </c>
      <c r="B68" s="66" t="s">
        <v>0</v>
      </c>
      <c r="C68" s="67">
        <v>56361</v>
      </c>
      <c r="D68" s="67">
        <v>984</v>
      </c>
      <c r="E68" s="67">
        <v>863</v>
      </c>
      <c r="F68" s="67">
        <v>19</v>
      </c>
      <c r="G68" s="67">
        <v>0</v>
      </c>
      <c r="H68" s="67">
        <v>318415</v>
      </c>
      <c r="I68" s="67">
        <v>79</v>
      </c>
      <c r="J68" s="67">
        <v>354</v>
      </c>
      <c r="K68" s="67">
        <v>43359</v>
      </c>
      <c r="L68" s="67">
        <v>13</v>
      </c>
      <c r="M68" s="67">
        <v>76</v>
      </c>
      <c r="N68" s="67">
        <v>0</v>
      </c>
      <c r="O68" s="67">
        <v>7121</v>
      </c>
      <c r="P68" s="67">
        <v>39</v>
      </c>
      <c r="Q68" s="67">
        <v>73</v>
      </c>
      <c r="R68" s="67">
        <v>184</v>
      </c>
      <c r="S68" s="67">
        <v>268</v>
      </c>
      <c r="T68" s="67">
        <v>215</v>
      </c>
      <c r="U68" s="67">
        <v>100</v>
      </c>
      <c r="V68" s="67">
        <v>546</v>
      </c>
      <c r="W68" s="67">
        <v>54</v>
      </c>
      <c r="X68" s="67">
        <v>2166</v>
      </c>
      <c r="Y68" s="67">
        <v>83</v>
      </c>
      <c r="Z68" s="67">
        <v>205</v>
      </c>
      <c r="AA68" s="67">
        <v>142</v>
      </c>
      <c r="AB68" s="67">
        <v>18</v>
      </c>
      <c r="AC68" s="67">
        <v>170</v>
      </c>
      <c r="AD68" s="67">
        <v>2864</v>
      </c>
      <c r="AE68" s="67">
        <v>18</v>
      </c>
      <c r="AF68" s="67">
        <v>56</v>
      </c>
      <c r="AG68" s="67">
        <v>7</v>
      </c>
      <c r="AH68" s="67">
        <v>4</v>
      </c>
      <c r="AI68" s="67">
        <v>9711</v>
      </c>
      <c r="AJ68" s="67">
        <v>36</v>
      </c>
      <c r="AK68" s="67">
        <v>2560</v>
      </c>
      <c r="AL68" s="67">
        <v>2696</v>
      </c>
      <c r="AM68" s="67">
        <v>10</v>
      </c>
      <c r="AN68" s="67">
        <v>3878</v>
      </c>
      <c r="AO68" s="67">
        <v>8168</v>
      </c>
      <c r="AP68" s="67">
        <v>26</v>
      </c>
      <c r="AQ68" s="67">
        <v>485</v>
      </c>
      <c r="AR68" s="67">
        <v>1463</v>
      </c>
      <c r="AS68" s="67">
        <v>927</v>
      </c>
      <c r="AT68" s="67">
        <v>366</v>
      </c>
      <c r="AU68" s="67">
        <v>340</v>
      </c>
      <c r="AV68" s="67">
        <v>148</v>
      </c>
      <c r="AW68" s="67">
        <v>20</v>
      </c>
      <c r="AX68" s="67">
        <v>28104</v>
      </c>
      <c r="AY68" s="67">
        <v>16841</v>
      </c>
      <c r="AZ68" s="67">
        <v>21357</v>
      </c>
      <c r="BA68" s="67">
        <v>23593</v>
      </c>
      <c r="BB68" s="67">
        <v>126</v>
      </c>
      <c r="BC68" s="67">
        <v>150</v>
      </c>
      <c r="BD68" s="67">
        <v>442</v>
      </c>
      <c r="BE68" s="67">
        <v>9</v>
      </c>
      <c r="BF68" s="67">
        <v>262</v>
      </c>
      <c r="BG68" s="67">
        <v>5</v>
      </c>
      <c r="BH68" s="67">
        <v>4500</v>
      </c>
      <c r="BI68" s="67">
        <v>146</v>
      </c>
      <c r="BJ68" s="67">
        <v>2282</v>
      </c>
      <c r="BK68" s="67">
        <v>108</v>
      </c>
      <c r="BL68" s="67">
        <v>803</v>
      </c>
      <c r="BM68" s="67">
        <v>3726</v>
      </c>
      <c r="BN68" s="67">
        <v>18</v>
      </c>
      <c r="BO68" s="67">
        <v>0</v>
      </c>
      <c r="BP68" s="67">
        <v>39408</v>
      </c>
      <c r="BQ68" s="67">
        <v>546</v>
      </c>
      <c r="BR68" s="67">
        <v>1279</v>
      </c>
      <c r="BS68" s="67">
        <v>7</v>
      </c>
      <c r="BT68" s="67">
        <v>7</v>
      </c>
      <c r="BU68" s="67">
        <v>96</v>
      </c>
      <c r="BV68" s="67">
        <v>11633</v>
      </c>
      <c r="BW68" s="67">
        <v>22</v>
      </c>
      <c r="BX68" s="67">
        <v>832</v>
      </c>
      <c r="BY68" s="67">
        <v>8</v>
      </c>
      <c r="BZ68" s="67">
        <v>7</v>
      </c>
      <c r="CA68" s="67">
        <v>31</v>
      </c>
      <c r="CB68" s="67">
        <v>382</v>
      </c>
      <c r="CC68" s="67">
        <v>1288</v>
      </c>
      <c r="CD68" s="67">
        <v>3783</v>
      </c>
      <c r="CE68" s="67">
        <v>4</v>
      </c>
      <c r="CF68" s="67">
        <v>321</v>
      </c>
      <c r="CG68" s="67">
        <v>136</v>
      </c>
      <c r="CH68" s="67">
        <v>3</v>
      </c>
      <c r="CI68" s="67">
        <v>4922</v>
      </c>
      <c r="CJ68" s="67">
        <v>816</v>
      </c>
      <c r="CK68" s="67">
        <v>2846</v>
      </c>
      <c r="CL68" s="67">
        <v>26</v>
      </c>
      <c r="CM68" s="67">
        <v>65</v>
      </c>
      <c r="CN68" s="67">
        <v>472</v>
      </c>
      <c r="CO68" s="67">
        <v>82603</v>
      </c>
      <c r="CP68" s="67">
        <v>50</v>
      </c>
      <c r="CQ68" s="67">
        <v>21</v>
      </c>
      <c r="CR68" s="67">
        <v>975</v>
      </c>
      <c r="CS68" s="67">
        <v>55</v>
      </c>
      <c r="CT68" s="67">
        <v>24</v>
      </c>
      <c r="CU68" s="67">
        <v>760</v>
      </c>
      <c r="CV68" s="67">
        <v>58</v>
      </c>
      <c r="CW68" s="67">
        <v>224</v>
      </c>
      <c r="CX68" s="67">
        <v>26</v>
      </c>
      <c r="CY68" s="67">
        <v>37</v>
      </c>
      <c r="CZ68" s="67">
        <v>8285</v>
      </c>
      <c r="DA68" s="67">
        <v>163</v>
      </c>
      <c r="DB68" s="67">
        <v>324</v>
      </c>
      <c r="DC68" s="67">
        <v>10</v>
      </c>
      <c r="DD68" s="67">
        <v>1311</v>
      </c>
      <c r="DE68" s="67">
        <v>4630</v>
      </c>
      <c r="DF68" s="67">
        <v>5</v>
      </c>
      <c r="DG68" s="67">
        <v>43</v>
      </c>
      <c r="DH68" s="67">
        <v>8</v>
      </c>
      <c r="DI68" s="67">
        <v>7718</v>
      </c>
      <c r="DJ68" s="67">
        <v>3354</v>
      </c>
      <c r="DK68" s="67">
        <v>502</v>
      </c>
      <c r="DL68" s="67">
        <v>45</v>
      </c>
      <c r="DM68" s="67">
        <v>54</v>
      </c>
      <c r="DN68" s="67">
        <v>34</v>
      </c>
      <c r="DO68" s="67">
        <v>4326</v>
      </c>
      <c r="DP68" s="67">
        <v>4646</v>
      </c>
      <c r="DQ68" s="67">
        <v>112</v>
      </c>
      <c r="DR68" s="67">
        <v>105</v>
      </c>
      <c r="DS68" s="67">
        <v>8807</v>
      </c>
      <c r="DT68" s="67">
        <v>58</v>
      </c>
      <c r="DU68" s="67">
        <v>470</v>
      </c>
      <c r="DV68" s="67">
        <v>1195</v>
      </c>
      <c r="DW68" s="67">
        <v>30</v>
      </c>
      <c r="DX68" s="67">
        <v>22</v>
      </c>
      <c r="DY68" s="67">
        <v>25</v>
      </c>
      <c r="DZ68" s="67">
        <v>26072</v>
      </c>
      <c r="EA68" s="67">
        <v>243</v>
      </c>
      <c r="EB68" s="67">
        <v>58</v>
      </c>
      <c r="EC68" s="67">
        <v>4475</v>
      </c>
      <c r="ED68" s="67">
        <v>78</v>
      </c>
      <c r="EE68" s="67">
        <v>11</v>
      </c>
      <c r="EF68" s="67">
        <v>1541</v>
      </c>
      <c r="EG68" s="67">
        <v>568</v>
      </c>
      <c r="EH68" s="67">
        <v>12</v>
      </c>
      <c r="EI68" s="67">
        <v>33</v>
      </c>
      <c r="EJ68" s="67">
        <v>434</v>
      </c>
      <c r="EK68" s="67">
        <v>41</v>
      </c>
      <c r="EL68" s="67">
        <v>108</v>
      </c>
      <c r="EM68" s="67">
        <v>647</v>
      </c>
    </row>
    <row r="69" spans="1:143" x14ac:dyDescent="0.25">
      <c r="A69" s="56">
        <v>66</v>
      </c>
      <c r="B69" s="66" t="s">
        <v>354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1223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62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4094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327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10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0</v>
      </c>
      <c r="CE69" s="67">
        <v>0</v>
      </c>
      <c r="CF69" s="67">
        <v>4</v>
      </c>
      <c r="CG69" s="67">
        <v>4</v>
      </c>
      <c r="CH69" s="67">
        <v>0</v>
      </c>
      <c r="CI69" s="67">
        <v>23</v>
      </c>
      <c r="CJ69" s="67">
        <v>3</v>
      </c>
      <c r="CK69" s="67">
        <v>0</v>
      </c>
      <c r="CL69" s="67">
        <v>0</v>
      </c>
      <c r="CM69" s="67">
        <v>0</v>
      </c>
      <c r="CN69" s="67">
        <v>4</v>
      </c>
      <c r="CO69" s="67">
        <v>0</v>
      </c>
      <c r="CP69" s="67">
        <v>0</v>
      </c>
      <c r="CQ69" s="67">
        <v>0</v>
      </c>
      <c r="CR69" s="67">
        <v>0</v>
      </c>
      <c r="CS69" s="67">
        <v>0</v>
      </c>
      <c r="CT69" s="67">
        <v>0</v>
      </c>
      <c r="CU69" s="67">
        <v>0</v>
      </c>
      <c r="CV69" s="67">
        <v>0</v>
      </c>
      <c r="CW69" s="67">
        <v>0</v>
      </c>
      <c r="CX69" s="67">
        <v>0</v>
      </c>
      <c r="CY69" s="67">
        <v>0</v>
      </c>
      <c r="CZ69" s="67">
        <v>0</v>
      </c>
      <c r="DA69" s="67">
        <v>4</v>
      </c>
      <c r="DB69" s="67">
        <v>0</v>
      </c>
      <c r="DC69" s="67">
        <v>0</v>
      </c>
      <c r="DD69" s="67">
        <v>0</v>
      </c>
      <c r="DE69" s="67">
        <v>8</v>
      </c>
      <c r="DF69" s="67">
        <v>0</v>
      </c>
      <c r="DG69" s="67">
        <v>0</v>
      </c>
      <c r="DH69" s="67">
        <v>0</v>
      </c>
      <c r="DI69" s="67">
        <v>0</v>
      </c>
      <c r="DJ69" s="67">
        <v>0</v>
      </c>
      <c r="DK69" s="67">
        <v>0</v>
      </c>
      <c r="DL69" s="67">
        <v>0</v>
      </c>
      <c r="DM69" s="67">
        <v>0</v>
      </c>
      <c r="DN69" s="67">
        <v>0</v>
      </c>
      <c r="DO69" s="67">
        <v>0</v>
      </c>
      <c r="DP69" s="67">
        <v>12</v>
      </c>
      <c r="DQ69" s="67">
        <v>0</v>
      </c>
      <c r="DR69" s="67">
        <v>0</v>
      </c>
      <c r="DS69" s="67">
        <v>0</v>
      </c>
      <c r="DT69" s="67">
        <v>0</v>
      </c>
      <c r="DU69" s="67">
        <v>8</v>
      </c>
      <c r="DV69" s="67">
        <v>3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4</v>
      </c>
      <c r="ED69" s="67">
        <v>0</v>
      </c>
      <c r="EE69" s="67">
        <v>0</v>
      </c>
      <c r="EF69" s="67">
        <v>14</v>
      </c>
      <c r="EG69" s="67">
        <v>0</v>
      </c>
      <c r="EH69" s="67">
        <v>0</v>
      </c>
      <c r="EI69" s="67">
        <v>0</v>
      </c>
      <c r="EJ69" s="67">
        <v>0</v>
      </c>
      <c r="EK69" s="67">
        <v>0</v>
      </c>
      <c r="EL69" s="67">
        <v>0</v>
      </c>
      <c r="EM69" s="67">
        <v>0</v>
      </c>
    </row>
    <row r="70" spans="1:143" x14ac:dyDescent="0.25">
      <c r="A70" s="56">
        <v>67</v>
      </c>
      <c r="B70" s="66" t="s">
        <v>255</v>
      </c>
      <c r="C70" s="67">
        <v>0</v>
      </c>
      <c r="D70" s="67">
        <v>4</v>
      </c>
      <c r="E70" s="67">
        <v>11</v>
      </c>
      <c r="F70" s="67">
        <v>87</v>
      </c>
      <c r="G70" s="67">
        <v>3</v>
      </c>
      <c r="H70" s="67">
        <v>57578</v>
      </c>
      <c r="I70" s="67">
        <v>159</v>
      </c>
      <c r="J70" s="67">
        <v>4</v>
      </c>
      <c r="K70" s="67">
        <v>3</v>
      </c>
      <c r="L70" s="67">
        <v>5</v>
      </c>
      <c r="M70" s="67">
        <v>31</v>
      </c>
      <c r="N70" s="67">
        <v>0</v>
      </c>
      <c r="O70" s="67">
        <v>48</v>
      </c>
      <c r="P70" s="67">
        <v>10</v>
      </c>
      <c r="Q70" s="67">
        <v>86</v>
      </c>
      <c r="R70" s="67">
        <v>4</v>
      </c>
      <c r="S70" s="67">
        <v>10</v>
      </c>
      <c r="T70" s="67">
        <v>32</v>
      </c>
      <c r="U70" s="67">
        <v>104</v>
      </c>
      <c r="V70" s="67">
        <v>227</v>
      </c>
      <c r="W70" s="67">
        <v>348</v>
      </c>
      <c r="X70" s="67">
        <v>465</v>
      </c>
      <c r="Y70" s="67">
        <v>105</v>
      </c>
      <c r="Z70" s="67">
        <v>149</v>
      </c>
      <c r="AA70" s="67">
        <v>36</v>
      </c>
      <c r="AB70" s="67">
        <v>89</v>
      </c>
      <c r="AC70" s="67">
        <v>216</v>
      </c>
      <c r="AD70" s="67">
        <v>75</v>
      </c>
      <c r="AE70" s="67">
        <v>30</v>
      </c>
      <c r="AF70" s="67">
        <v>73</v>
      </c>
      <c r="AG70" s="67">
        <v>20</v>
      </c>
      <c r="AH70" s="67">
        <v>39</v>
      </c>
      <c r="AI70" s="67">
        <v>180</v>
      </c>
      <c r="AJ70" s="67">
        <v>209</v>
      </c>
      <c r="AK70" s="67">
        <v>3874</v>
      </c>
      <c r="AL70" s="67">
        <v>120</v>
      </c>
      <c r="AM70" s="67">
        <v>7</v>
      </c>
      <c r="AN70" s="67">
        <v>53</v>
      </c>
      <c r="AO70" s="67">
        <v>350</v>
      </c>
      <c r="AP70" s="67">
        <v>102</v>
      </c>
      <c r="AQ70" s="67">
        <v>129</v>
      </c>
      <c r="AR70" s="67">
        <v>19</v>
      </c>
      <c r="AS70" s="67">
        <v>789</v>
      </c>
      <c r="AT70" s="67">
        <v>102</v>
      </c>
      <c r="AU70" s="67">
        <v>663</v>
      </c>
      <c r="AV70" s="67">
        <v>116</v>
      </c>
      <c r="AW70" s="67">
        <v>114</v>
      </c>
      <c r="AX70" s="67">
        <v>413</v>
      </c>
      <c r="AY70" s="67">
        <v>261</v>
      </c>
      <c r="AZ70" s="67">
        <v>38</v>
      </c>
      <c r="BA70" s="67">
        <v>35</v>
      </c>
      <c r="BB70" s="67">
        <v>98</v>
      </c>
      <c r="BC70" s="67">
        <v>9</v>
      </c>
      <c r="BD70" s="67">
        <v>1410</v>
      </c>
      <c r="BE70" s="67">
        <v>14</v>
      </c>
      <c r="BF70" s="67">
        <v>224</v>
      </c>
      <c r="BG70" s="67">
        <v>9</v>
      </c>
      <c r="BH70" s="67">
        <v>36</v>
      </c>
      <c r="BI70" s="67">
        <v>7</v>
      </c>
      <c r="BJ70" s="67">
        <v>73</v>
      </c>
      <c r="BK70" s="67">
        <v>505</v>
      </c>
      <c r="BL70" s="67">
        <v>5</v>
      </c>
      <c r="BM70" s="67">
        <v>8</v>
      </c>
      <c r="BN70" s="67">
        <v>42</v>
      </c>
      <c r="BO70" s="67">
        <v>18</v>
      </c>
      <c r="BP70" s="67">
        <v>403</v>
      </c>
      <c r="BQ70" s="67">
        <v>46</v>
      </c>
      <c r="BR70" s="67">
        <v>11</v>
      </c>
      <c r="BS70" s="67">
        <v>9</v>
      </c>
      <c r="BT70" s="67">
        <v>3</v>
      </c>
      <c r="BU70" s="67">
        <v>19</v>
      </c>
      <c r="BV70" s="67">
        <v>160</v>
      </c>
      <c r="BW70" s="67">
        <v>174</v>
      </c>
      <c r="BX70" s="67">
        <v>113</v>
      </c>
      <c r="BY70" s="67">
        <v>34</v>
      </c>
      <c r="BZ70" s="67">
        <v>6</v>
      </c>
      <c r="CA70" s="67">
        <v>4</v>
      </c>
      <c r="CB70" s="67">
        <v>4</v>
      </c>
      <c r="CC70" s="67">
        <v>6</v>
      </c>
      <c r="CD70" s="67">
        <v>138</v>
      </c>
      <c r="CE70" s="67">
        <v>15</v>
      </c>
      <c r="CF70" s="67">
        <v>19</v>
      </c>
      <c r="CG70" s="67">
        <v>480</v>
      </c>
      <c r="CH70" s="67">
        <v>17</v>
      </c>
      <c r="CI70" s="67">
        <v>3468</v>
      </c>
      <c r="CJ70" s="67">
        <v>146</v>
      </c>
      <c r="CK70" s="67">
        <v>132</v>
      </c>
      <c r="CL70" s="67">
        <v>55</v>
      </c>
      <c r="CM70" s="67">
        <v>17</v>
      </c>
      <c r="CN70" s="67">
        <v>0</v>
      </c>
      <c r="CO70" s="67">
        <v>19</v>
      </c>
      <c r="CP70" s="67">
        <v>277</v>
      </c>
      <c r="CQ70" s="67">
        <v>91</v>
      </c>
      <c r="CR70" s="67">
        <v>2213</v>
      </c>
      <c r="CS70" s="67">
        <v>319</v>
      </c>
      <c r="CT70" s="67">
        <v>223</v>
      </c>
      <c r="CU70" s="67">
        <v>0</v>
      </c>
      <c r="CV70" s="67">
        <v>102</v>
      </c>
      <c r="CW70" s="67">
        <v>59</v>
      </c>
      <c r="CX70" s="67">
        <v>9</v>
      </c>
      <c r="CY70" s="67">
        <v>329</v>
      </c>
      <c r="CZ70" s="67">
        <v>11</v>
      </c>
      <c r="DA70" s="67">
        <v>372</v>
      </c>
      <c r="DB70" s="67">
        <v>122</v>
      </c>
      <c r="DC70" s="67">
        <v>8</v>
      </c>
      <c r="DD70" s="67">
        <v>28</v>
      </c>
      <c r="DE70" s="67">
        <v>78</v>
      </c>
      <c r="DF70" s="67">
        <v>15</v>
      </c>
      <c r="DG70" s="67">
        <v>37</v>
      </c>
      <c r="DH70" s="67">
        <v>28</v>
      </c>
      <c r="DI70" s="67">
        <v>0</v>
      </c>
      <c r="DJ70" s="67">
        <v>756</v>
      </c>
      <c r="DK70" s="67">
        <v>151</v>
      </c>
      <c r="DL70" s="67">
        <v>21</v>
      </c>
      <c r="DM70" s="67">
        <v>0</v>
      </c>
      <c r="DN70" s="67">
        <v>141</v>
      </c>
      <c r="DO70" s="67">
        <v>151</v>
      </c>
      <c r="DP70" s="67">
        <v>50</v>
      </c>
      <c r="DQ70" s="67">
        <v>42</v>
      </c>
      <c r="DR70" s="67">
        <v>83</v>
      </c>
      <c r="DS70" s="67">
        <v>34</v>
      </c>
      <c r="DT70" s="67">
        <v>70</v>
      </c>
      <c r="DU70" s="67">
        <v>32</v>
      </c>
      <c r="DV70" s="67">
        <v>120</v>
      </c>
      <c r="DW70" s="67">
        <v>32</v>
      </c>
      <c r="DX70" s="67">
        <v>37</v>
      </c>
      <c r="DY70" s="67">
        <v>20</v>
      </c>
      <c r="DZ70" s="67">
        <v>56</v>
      </c>
      <c r="EA70" s="67">
        <v>14</v>
      </c>
      <c r="EB70" s="67">
        <v>41</v>
      </c>
      <c r="EC70" s="67">
        <v>6</v>
      </c>
      <c r="ED70" s="67">
        <v>21</v>
      </c>
      <c r="EE70" s="67">
        <v>101</v>
      </c>
      <c r="EF70" s="67">
        <v>337</v>
      </c>
      <c r="EG70" s="67">
        <v>0</v>
      </c>
      <c r="EH70" s="67">
        <v>31</v>
      </c>
      <c r="EI70" s="67">
        <v>30</v>
      </c>
      <c r="EJ70" s="67">
        <v>361</v>
      </c>
      <c r="EK70" s="67">
        <v>108</v>
      </c>
      <c r="EL70" s="67">
        <v>123</v>
      </c>
      <c r="EM70" s="67">
        <v>373</v>
      </c>
    </row>
    <row r="71" spans="1:143" x14ac:dyDescent="0.25">
      <c r="A71" s="56">
        <v>68</v>
      </c>
      <c r="B71" s="66" t="s">
        <v>4</v>
      </c>
      <c r="C71" s="67">
        <v>0</v>
      </c>
      <c r="D71" s="67">
        <v>0</v>
      </c>
      <c r="E71" s="67">
        <v>11</v>
      </c>
      <c r="F71" s="67">
        <v>305</v>
      </c>
      <c r="G71" s="67">
        <v>0</v>
      </c>
      <c r="H71" s="67">
        <v>55860</v>
      </c>
      <c r="I71" s="67">
        <v>221</v>
      </c>
      <c r="J71" s="67">
        <v>0</v>
      </c>
      <c r="K71" s="67">
        <v>3</v>
      </c>
      <c r="L71" s="67">
        <v>339</v>
      </c>
      <c r="M71" s="67">
        <v>128</v>
      </c>
      <c r="N71" s="67">
        <v>0</v>
      </c>
      <c r="O71" s="67">
        <v>16</v>
      </c>
      <c r="P71" s="67">
        <v>3</v>
      </c>
      <c r="Q71" s="67">
        <v>268</v>
      </c>
      <c r="R71" s="67">
        <v>0</v>
      </c>
      <c r="S71" s="67">
        <v>19</v>
      </c>
      <c r="T71" s="67">
        <v>0</v>
      </c>
      <c r="U71" s="67">
        <v>6</v>
      </c>
      <c r="V71" s="67">
        <v>513</v>
      </c>
      <c r="W71" s="67">
        <v>91</v>
      </c>
      <c r="X71" s="67">
        <v>219</v>
      </c>
      <c r="Y71" s="67">
        <v>61</v>
      </c>
      <c r="Z71" s="67">
        <v>8</v>
      </c>
      <c r="AA71" s="67">
        <v>3</v>
      </c>
      <c r="AB71" s="67">
        <v>0</v>
      </c>
      <c r="AC71" s="67">
        <v>14</v>
      </c>
      <c r="AD71" s="67">
        <v>14</v>
      </c>
      <c r="AE71" s="67">
        <v>67</v>
      </c>
      <c r="AF71" s="67">
        <v>33</v>
      </c>
      <c r="AG71" s="67">
        <v>221</v>
      </c>
      <c r="AH71" s="67">
        <v>4</v>
      </c>
      <c r="AI71" s="67">
        <v>337</v>
      </c>
      <c r="AJ71" s="67">
        <v>6</v>
      </c>
      <c r="AK71" s="67">
        <v>3886</v>
      </c>
      <c r="AL71" s="67">
        <v>4</v>
      </c>
      <c r="AM71" s="67">
        <v>13</v>
      </c>
      <c r="AN71" s="67">
        <v>10</v>
      </c>
      <c r="AO71" s="67">
        <v>12</v>
      </c>
      <c r="AP71" s="67">
        <v>17</v>
      </c>
      <c r="AQ71" s="67">
        <v>470</v>
      </c>
      <c r="AR71" s="67">
        <v>7</v>
      </c>
      <c r="AS71" s="67">
        <v>730</v>
      </c>
      <c r="AT71" s="67">
        <v>0</v>
      </c>
      <c r="AU71" s="67">
        <v>7</v>
      </c>
      <c r="AV71" s="67">
        <v>79</v>
      </c>
      <c r="AW71" s="67">
        <v>896</v>
      </c>
      <c r="AX71" s="67">
        <v>341</v>
      </c>
      <c r="AY71" s="67">
        <v>48</v>
      </c>
      <c r="AZ71" s="67">
        <v>35</v>
      </c>
      <c r="BA71" s="67">
        <v>99</v>
      </c>
      <c r="BB71" s="67">
        <v>90</v>
      </c>
      <c r="BC71" s="67">
        <v>6902</v>
      </c>
      <c r="BD71" s="67">
        <v>132</v>
      </c>
      <c r="BE71" s="67">
        <v>17</v>
      </c>
      <c r="BF71" s="67">
        <v>44</v>
      </c>
      <c r="BG71" s="67">
        <v>0</v>
      </c>
      <c r="BH71" s="67">
        <v>0</v>
      </c>
      <c r="BI71" s="67">
        <v>68</v>
      </c>
      <c r="BJ71" s="67">
        <v>32</v>
      </c>
      <c r="BK71" s="67">
        <v>7</v>
      </c>
      <c r="BL71" s="67">
        <v>0</v>
      </c>
      <c r="BM71" s="67">
        <v>0</v>
      </c>
      <c r="BN71" s="67">
        <v>0</v>
      </c>
      <c r="BO71" s="67">
        <v>120</v>
      </c>
      <c r="BP71" s="67">
        <v>25</v>
      </c>
      <c r="BQ71" s="67">
        <v>0</v>
      </c>
      <c r="BR71" s="67">
        <v>9</v>
      </c>
      <c r="BS71" s="67">
        <v>108</v>
      </c>
      <c r="BT71" s="67">
        <v>0</v>
      </c>
      <c r="BU71" s="67">
        <v>4</v>
      </c>
      <c r="BV71" s="67">
        <v>65</v>
      </c>
      <c r="BW71" s="67">
        <v>10</v>
      </c>
      <c r="BX71" s="67">
        <v>3</v>
      </c>
      <c r="BY71" s="67">
        <v>31</v>
      </c>
      <c r="BZ71" s="67">
        <v>254</v>
      </c>
      <c r="CA71" s="67">
        <v>0</v>
      </c>
      <c r="CB71" s="67">
        <v>4</v>
      </c>
      <c r="CC71" s="67">
        <v>140</v>
      </c>
      <c r="CD71" s="67">
        <v>31</v>
      </c>
      <c r="CE71" s="67">
        <v>16</v>
      </c>
      <c r="CF71" s="67">
        <v>0</v>
      </c>
      <c r="CG71" s="67">
        <v>158</v>
      </c>
      <c r="CH71" s="67">
        <v>0</v>
      </c>
      <c r="CI71" s="67">
        <v>947</v>
      </c>
      <c r="CJ71" s="67">
        <v>3</v>
      </c>
      <c r="CK71" s="67">
        <v>8</v>
      </c>
      <c r="CL71" s="67">
        <v>20</v>
      </c>
      <c r="CM71" s="67">
        <v>8</v>
      </c>
      <c r="CN71" s="67">
        <v>0</v>
      </c>
      <c r="CO71" s="67">
        <v>4</v>
      </c>
      <c r="CP71" s="67">
        <v>20</v>
      </c>
      <c r="CQ71" s="67">
        <v>17</v>
      </c>
      <c r="CR71" s="67">
        <v>67</v>
      </c>
      <c r="CS71" s="67">
        <v>1145</v>
      </c>
      <c r="CT71" s="67">
        <v>14</v>
      </c>
      <c r="CU71" s="67">
        <v>0</v>
      </c>
      <c r="CV71" s="67">
        <v>380</v>
      </c>
      <c r="CW71" s="67">
        <v>1471</v>
      </c>
      <c r="CX71" s="67">
        <v>0</v>
      </c>
      <c r="CY71" s="67">
        <v>3</v>
      </c>
      <c r="CZ71" s="67">
        <v>3</v>
      </c>
      <c r="DA71" s="67">
        <v>317</v>
      </c>
      <c r="DB71" s="67">
        <v>12</v>
      </c>
      <c r="DC71" s="67">
        <v>0</v>
      </c>
      <c r="DD71" s="67">
        <v>0</v>
      </c>
      <c r="DE71" s="67">
        <v>219</v>
      </c>
      <c r="DF71" s="67">
        <v>72</v>
      </c>
      <c r="DG71" s="67">
        <v>5</v>
      </c>
      <c r="DH71" s="67">
        <v>0</v>
      </c>
      <c r="DI71" s="67">
        <v>0</v>
      </c>
      <c r="DJ71" s="67">
        <v>13133</v>
      </c>
      <c r="DK71" s="67">
        <v>20</v>
      </c>
      <c r="DL71" s="67">
        <v>0</v>
      </c>
      <c r="DM71" s="67">
        <v>0</v>
      </c>
      <c r="DN71" s="67">
        <v>16</v>
      </c>
      <c r="DO71" s="67">
        <v>12</v>
      </c>
      <c r="DP71" s="67">
        <v>4</v>
      </c>
      <c r="DQ71" s="67">
        <v>69</v>
      </c>
      <c r="DR71" s="67">
        <v>73</v>
      </c>
      <c r="DS71" s="67">
        <v>3</v>
      </c>
      <c r="DT71" s="67">
        <v>5</v>
      </c>
      <c r="DU71" s="67">
        <v>8</v>
      </c>
      <c r="DV71" s="67">
        <v>19</v>
      </c>
      <c r="DW71" s="67">
        <v>0</v>
      </c>
      <c r="DX71" s="67">
        <v>0</v>
      </c>
      <c r="DY71" s="67">
        <v>0</v>
      </c>
      <c r="DZ71" s="67">
        <v>64</v>
      </c>
      <c r="EA71" s="67">
        <v>3</v>
      </c>
      <c r="EB71" s="67">
        <v>2343</v>
      </c>
      <c r="EC71" s="67">
        <v>5</v>
      </c>
      <c r="ED71" s="67">
        <v>31</v>
      </c>
      <c r="EE71" s="67">
        <v>34</v>
      </c>
      <c r="EF71" s="67">
        <v>2725</v>
      </c>
      <c r="EG71" s="67">
        <v>213</v>
      </c>
      <c r="EH71" s="67">
        <v>0</v>
      </c>
      <c r="EI71" s="67">
        <v>44</v>
      </c>
      <c r="EJ71" s="67">
        <v>25</v>
      </c>
      <c r="EK71" s="67">
        <v>42</v>
      </c>
      <c r="EL71" s="67">
        <v>36</v>
      </c>
      <c r="EM71" s="67">
        <v>399</v>
      </c>
    </row>
    <row r="72" spans="1:143" x14ac:dyDescent="0.25">
      <c r="A72" s="56">
        <v>69</v>
      </c>
      <c r="B72" s="66" t="s">
        <v>256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17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6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  <c r="CY72" s="67">
        <v>0</v>
      </c>
      <c r="CZ72" s="67">
        <v>0</v>
      </c>
      <c r="DA72" s="67">
        <v>0</v>
      </c>
      <c r="DB72" s="67">
        <v>0</v>
      </c>
      <c r="DC72" s="67">
        <v>0</v>
      </c>
      <c r="DD72" s="67">
        <v>0</v>
      </c>
      <c r="DE72" s="67">
        <v>0</v>
      </c>
      <c r="DF72" s="67">
        <v>0</v>
      </c>
      <c r="DG72" s="67">
        <v>0</v>
      </c>
      <c r="DH72" s="67">
        <v>0</v>
      </c>
      <c r="DI72" s="67">
        <v>0</v>
      </c>
      <c r="DJ72" s="67">
        <v>0</v>
      </c>
      <c r="DK72" s="67">
        <v>0</v>
      </c>
      <c r="DL72" s="67">
        <v>0</v>
      </c>
      <c r="DM72" s="67">
        <v>0</v>
      </c>
      <c r="DN72" s="67">
        <v>0</v>
      </c>
      <c r="DO72" s="67">
        <v>0</v>
      </c>
      <c r="DP72" s="67">
        <v>0</v>
      </c>
      <c r="DQ72" s="67">
        <v>0</v>
      </c>
      <c r="DR72" s="67">
        <v>0</v>
      </c>
      <c r="DS72" s="67">
        <v>0</v>
      </c>
      <c r="DT72" s="67">
        <v>0</v>
      </c>
      <c r="DU72" s="67">
        <v>0</v>
      </c>
      <c r="DV72" s="67">
        <v>0</v>
      </c>
      <c r="DW72" s="67">
        <v>0</v>
      </c>
      <c r="DX72" s="67">
        <v>0</v>
      </c>
      <c r="DY72" s="67">
        <v>0</v>
      </c>
      <c r="DZ72" s="67">
        <v>0</v>
      </c>
      <c r="EA72" s="67">
        <v>0</v>
      </c>
      <c r="EB72" s="67">
        <v>0</v>
      </c>
      <c r="EC72" s="67">
        <v>0</v>
      </c>
      <c r="ED72" s="67">
        <v>0</v>
      </c>
      <c r="EE72" s="67">
        <v>0</v>
      </c>
      <c r="EF72" s="67">
        <v>0</v>
      </c>
      <c r="EG72" s="67">
        <v>0</v>
      </c>
      <c r="EH72" s="67">
        <v>0</v>
      </c>
      <c r="EI72" s="67">
        <v>0</v>
      </c>
      <c r="EJ72" s="67">
        <v>0</v>
      </c>
      <c r="EK72" s="67">
        <v>0</v>
      </c>
      <c r="EL72" s="67">
        <v>0</v>
      </c>
      <c r="EM72" s="67">
        <v>0</v>
      </c>
    </row>
    <row r="73" spans="1:143" x14ac:dyDescent="0.25">
      <c r="A73" s="56">
        <v>70</v>
      </c>
      <c r="B73" s="66" t="s">
        <v>318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127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11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4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  <c r="CE73" s="67">
        <v>0</v>
      </c>
      <c r="CF73" s="67">
        <v>0</v>
      </c>
      <c r="CG73" s="67">
        <v>8</v>
      </c>
      <c r="CH73" s="67">
        <v>0</v>
      </c>
      <c r="CI73" s="67">
        <v>8</v>
      </c>
      <c r="CJ73" s="67">
        <v>0</v>
      </c>
      <c r="CK73" s="67">
        <v>0</v>
      </c>
      <c r="CL73" s="67">
        <v>0</v>
      </c>
      <c r="CM73" s="67">
        <v>0</v>
      </c>
      <c r="CN73" s="67">
        <v>0</v>
      </c>
      <c r="CO73" s="67">
        <v>0</v>
      </c>
      <c r="CP73" s="67">
        <v>0</v>
      </c>
      <c r="CQ73" s="67">
        <v>0</v>
      </c>
      <c r="CR73" s="67">
        <v>0</v>
      </c>
      <c r="CS73" s="67">
        <v>0</v>
      </c>
      <c r="CT73" s="67">
        <v>0</v>
      </c>
      <c r="CU73" s="67">
        <v>0</v>
      </c>
      <c r="CV73" s="67">
        <v>0</v>
      </c>
      <c r="CW73" s="67">
        <v>0</v>
      </c>
      <c r="CX73" s="67">
        <v>0</v>
      </c>
      <c r="CY73" s="67">
        <v>0</v>
      </c>
      <c r="CZ73" s="67">
        <v>0</v>
      </c>
      <c r="DA73" s="67">
        <v>0</v>
      </c>
      <c r="DB73" s="67">
        <v>0</v>
      </c>
      <c r="DC73" s="67">
        <v>0</v>
      </c>
      <c r="DD73" s="67">
        <v>0</v>
      </c>
      <c r="DE73" s="67">
        <v>0</v>
      </c>
      <c r="DF73" s="67">
        <v>0</v>
      </c>
      <c r="DG73" s="67">
        <v>0</v>
      </c>
      <c r="DH73" s="67">
        <v>0</v>
      </c>
      <c r="DI73" s="67">
        <v>0</v>
      </c>
      <c r="DJ73" s="67">
        <v>4</v>
      </c>
      <c r="DK73" s="67">
        <v>0</v>
      </c>
      <c r="DL73" s="67">
        <v>0</v>
      </c>
      <c r="DM73" s="67">
        <v>0</v>
      </c>
      <c r="DN73" s="67">
        <v>0</v>
      </c>
      <c r="DO73" s="67">
        <v>0</v>
      </c>
      <c r="DP73" s="67">
        <v>0</v>
      </c>
      <c r="DQ73" s="67">
        <v>0</v>
      </c>
      <c r="DR73" s="67">
        <v>0</v>
      </c>
      <c r="DS73" s="67">
        <v>0</v>
      </c>
      <c r="DT73" s="67">
        <v>0</v>
      </c>
      <c r="DU73" s="67">
        <v>0</v>
      </c>
      <c r="DV73" s="67">
        <v>0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0</v>
      </c>
      <c r="EI73" s="67">
        <v>0</v>
      </c>
      <c r="EJ73" s="67">
        <v>0</v>
      </c>
      <c r="EK73" s="67">
        <v>0</v>
      </c>
      <c r="EL73" s="67">
        <v>0</v>
      </c>
      <c r="EM73" s="67">
        <v>0</v>
      </c>
    </row>
    <row r="74" spans="1:143" x14ac:dyDescent="0.25">
      <c r="A74" s="56">
        <v>71</v>
      </c>
      <c r="B74" s="66" t="s">
        <v>258</v>
      </c>
      <c r="C74" s="67">
        <v>0</v>
      </c>
      <c r="D74" s="67">
        <v>0</v>
      </c>
      <c r="E74" s="67">
        <v>0</v>
      </c>
      <c r="F74" s="67">
        <v>23</v>
      </c>
      <c r="G74" s="67">
        <v>0</v>
      </c>
      <c r="H74" s="67">
        <v>115242</v>
      </c>
      <c r="I74" s="67">
        <v>400</v>
      </c>
      <c r="J74" s="67">
        <v>0</v>
      </c>
      <c r="K74" s="67">
        <v>3</v>
      </c>
      <c r="L74" s="67">
        <v>3</v>
      </c>
      <c r="M74" s="67">
        <v>12</v>
      </c>
      <c r="N74" s="67">
        <v>0</v>
      </c>
      <c r="O74" s="67">
        <v>7</v>
      </c>
      <c r="P74" s="67">
        <v>11</v>
      </c>
      <c r="Q74" s="67">
        <v>132</v>
      </c>
      <c r="R74" s="67">
        <v>3</v>
      </c>
      <c r="S74" s="67">
        <v>0</v>
      </c>
      <c r="T74" s="67">
        <v>9</v>
      </c>
      <c r="U74" s="67">
        <v>16</v>
      </c>
      <c r="V74" s="67">
        <v>369</v>
      </c>
      <c r="W74" s="67">
        <v>37</v>
      </c>
      <c r="X74" s="67">
        <v>219</v>
      </c>
      <c r="Y74" s="67">
        <v>6</v>
      </c>
      <c r="Z74" s="67">
        <v>10</v>
      </c>
      <c r="AA74" s="67">
        <v>0</v>
      </c>
      <c r="AB74" s="67">
        <v>0</v>
      </c>
      <c r="AC74" s="67">
        <v>38</v>
      </c>
      <c r="AD74" s="67">
        <v>0</v>
      </c>
      <c r="AE74" s="67">
        <v>27</v>
      </c>
      <c r="AF74" s="67">
        <v>1515</v>
      </c>
      <c r="AG74" s="67">
        <v>49</v>
      </c>
      <c r="AH74" s="67">
        <v>0</v>
      </c>
      <c r="AI74" s="67">
        <v>8</v>
      </c>
      <c r="AJ74" s="67">
        <v>7</v>
      </c>
      <c r="AK74" s="67">
        <v>1008</v>
      </c>
      <c r="AL74" s="67">
        <v>6</v>
      </c>
      <c r="AM74" s="67">
        <v>392</v>
      </c>
      <c r="AN74" s="67">
        <v>27</v>
      </c>
      <c r="AO74" s="67">
        <v>21</v>
      </c>
      <c r="AP74" s="67">
        <v>2990</v>
      </c>
      <c r="AQ74" s="67">
        <v>48</v>
      </c>
      <c r="AR74" s="67">
        <v>17</v>
      </c>
      <c r="AS74" s="67">
        <v>11695</v>
      </c>
      <c r="AT74" s="67">
        <v>0</v>
      </c>
      <c r="AU74" s="67">
        <v>6</v>
      </c>
      <c r="AV74" s="67">
        <v>160</v>
      </c>
      <c r="AW74" s="67">
        <v>206</v>
      </c>
      <c r="AX74" s="67">
        <v>160</v>
      </c>
      <c r="AY74" s="67">
        <v>165</v>
      </c>
      <c r="AZ74" s="67">
        <v>15</v>
      </c>
      <c r="BA74" s="67">
        <v>0</v>
      </c>
      <c r="BB74" s="67">
        <v>17</v>
      </c>
      <c r="BC74" s="67">
        <v>0</v>
      </c>
      <c r="BD74" s="67">
        <v>48</v>
      </c>
      <c r="BE74" s="67">
        <v>0</v>
      </c>
      <c r="BF74" s="67">
        <v>32</v>
      </c>
      <c r="BG74" s="67">
        <v>0</v>
      </c>
      <c r="BH74" s="67">
        <v>3</v>
      </c>
      <c r="BI74" s="67">
        <v>5</v>
      </c>
      <c r="BJ74" s="67">
        <v>28</v>
      </c>
      <c r="BK74" s="67">
        <v>64</v>
      </c>
      <c r="BL74" s="67">
        <v>0</v>
      </c>
      <c r="BM74" s="67">
        <v>3</v>
      </c>
      <c r="BN74" s="67">
        <v>0</v>
      </c>
      <c r="BO74" s="67">
        <v>1114</v>
      </c>
      <c r="BP74" s="67">
        <v>0</v>
      </c>
      <c r="BQ74" s="67">
        <v>21</v>
      </c>
      <c r="BR74" s="67">
        <v>4</v>
      </c>
      <c r="BS74" s="67">
        <v>95</v>
      </c>
      <c r="BT74" s="67">
        <v>4</v>
      </c>
      <c r="BU74" s="67">
        <v>0</v>
      </c>
      <c r="BV74" s="67">
        <v>233</v>
      </c>
      <c r="BW74" s="67">
        <v>10</v>
      </c>
      <c r="BX74" s="67">
        <v>3</v>
      </c>
      <c r="BY74" s="67">
        <v>3</v>
      </c>
      <c r="BZ74" s="67">
        <v>0</v>
      </c>
      <c r="CA74" s="67">
        <v>5</v>
      </c>
      <c r="CB74" s="67">
        <v>0</v>
      </c>
      <c r="CC74" s="67">
        <v>0</v>
      </c>
      <c r="CD74" s="67">
        <v>3</v>
      </c>
      <c r="CE74" s="67">
        <v>77</v>
      </c>
      <c r="CF74" s="67">
        <v>0</v>
      </c>
      <c r="CG74" s="67">
        <v>337</v>
      </c>
      <c r="CH74" s="67">
        <v>0</v>
      </c>
      <c r="CI74" s="67">
        <v>515</v>
      </c>
      <c r="CJ74" s="67">
        <v>5</v>
      </c>
      <c r="CK74" s="67">
        <v>0</v>
      </c>
      <c r="CL74" s="67">
        <v>24</v>
      </c>
      <c r="CM74" s="67">
        <v>461</v>
      </c>
      <c r="CN74" s="67">
        <v>0</v>
      </c>
      <c r="CO74" s="67">
        <v>0</v>
      </c>
      <c r="CP74" s="67">
        <v>859</v>
      </c>
      <c r="CQ74" s="67">
        <v>6</v>
      </c>
      <c r="CR74" s="67">
        <v>124</v>
      </c>
      <c r="CS74" s="67">
        <v>155</v>
      </c>
      <c r="CT74" s="67">
        <v>0</v>
      </c>
      <c r="CU74" s="67">
        <v>0</v>
      </c>
      <c r="CV74" s="67">
        <v>77</v>
      </c>
      <c r="CW74" s="67">
        <v>39</v>
      </c>
      <c r="CX74" s="67">
        <v>0</v>
      </c>
      <c r="CY74" s="67">
        <v>0</v>
      </c>
      <c r="CZ74" s="67">
        <v>5</v>
      </c>
      <c r="DA74" s="67">
        <v>102</v>
      </c>
      <c r="DB74" s="67">
        <v>177</v>
      </c>
      <c r="DC74" s="67">
        <v>0</v>
      </c>
      <c r="DD74" s="67">
        <v>0</v>
      </c>
      <c r="DE74" s="67">
        <v>78</v>
      </c>
      <c r="DF74" s="67">
        <v>81</v>
      </c>
      <c r="DG74" s="67">
        <v>26</v>
      </c>
      <c r="DH74" s="67">
        <v>0</v>
      </c>
      <c r="DI74" s="67">
        <v>0</v>
      </c>
      <c r="DJ74" s="67">
        <v>802</v>
      </c>
      <c r="DK74" s="67">
        <v>283</v>
      </c>
      <c r="DL74" s="67">
        <v>20</v>
      </c>
      <c r="DM74" s="67">
        <v>0</v>
      </c>
      <c r="DN74" s="67">
        <v>3</v>
      </c>
      <c r="DO74" s="67">
        <v>23</v>
      </c>
      <c r="DP74" s="67">
        <v>10</v>
      </c>
      <c r="DQ74" s="67">
        <v>1157</v>
      </c>
      <c r="DR74" s="67">
        <v>192</v>
      </c>
      <c r="DS74" s="67">
        <v>0</v>
      </c>
      <c r="DT74" s="67">
        <v>51</v>
      </c>
      <c r="DU74" s="67">
        <v>70</v>
      </c>
      <c r="DV74" s="67">
        <v>31</v>
      </c>
      <c r="DW74" s="67">
        <v>0</v>
      </c>
      <c r="DX74" s="67">
        <v>3</v>
      </c>
      <c r="DY74" s="67">
        <v>0</v>
      </c>
      <c r="DZ74" s="67">
        <v>5</v>
      </c>
      <c r="EA74" s="67">
        <v>0</v>
      </c>
      <c r="EB74" s="67">
        <v>27</v>
      </c>
      <c r="EC74" s="67">
        <v>15</v>
      </c>
      <c r="ED74" s="67">
        <v>0</v>
      </c>
      <c r="EE74" s="67">
        <v>6</v>
      </c>
      <c r="EF74" s="67">
        <v>1334</v>
      </c>
      <c r="EG74" s="67">
        <v>0</v>
      </c>
      <c r="EH74" s="67">
        <v>0</v>
      </c>
      <c r="EI74" s="67">
        <v>5</v>
      </c>
      <c r="EJ74" s="67">
        <v>27</v>
      </c>
      <c r="EK74" s="67">
        <v>34</v>
      </c>
      <c r="EL74" s="67">
        <v>11</v>
      </c>
      <c r="EM74" s="67">
        <v>81</v>
      </c>
    </row>
    <row r="75" spans="1:143" x14ac:dyDescent="0.25">
      <c r="A75" s="56">
        <v>72</v>
      </c>
      <c r="B75" s="66" t="s">
        <v>273</v>
      </c>
      <c r="C75" s="67">
        <v>0</v>
      </c>
      <c r="D75" s="67">
        <v>6</v>
      </c>
      <c r="E75" s="67">
        <v>0</v>
      </c>
      <c r="F75" s="67">
        <v>0</v>
      </c>
      <c r="G75" s="67">
        <v>0</v>
      </c>
      <c r="H75" s="67">
        <v>28970</v>
      </c>
      <c r="I75" s="67">
        <v>17</v>
      </c>
      <c r="J75" s="67">
        <v>0</v>
      </c>
      <c r="K75" s="67">
        <v>0</v>
      </c>
      <c r="L75" s="67">
        <v>0</v>
      </c>
      <c r="M75" s="67">
        <v>7</v>
      </c>
      <c r="N75" s="67">
        <v>0</v>
      </c>
      <c r="O75" s="67">
        <v>19</v>
      </c>
      <c r="P75" s="67">
        <v>0</v>
      </c>
      <c r="Q75" s="67">
        <v>0</v>
      </c>
      <c r="R75" s="67">
        <v>0</v>
      </c>
      <c r="S75" s="67">
        <v>9</v>
      </c>
      <c r="T75" s="67">
        <v>0</v>
      </c>
      <c r="U75" s="67">
        <v>0</v>
      </c>
      <c r="V75" s="67">
        <v>6</v>
      </c>
      <c r="W75" s="67">
        <v>0</v>
      </c>
      <c r="X75" s="67">
        <v>6</v>
      </c>
      <c r="Y75" s="67">
        <v>0</v>
      </c>
      <c r="Z75" s="67">
        <v>0</v>
      </c>
      <c r="AA75" s="67">
        <v>0</v>
      </c>
      <c r="AB75" s="67">
        <v>0</v>
      </c>
      <c r="AC75" s="67">
        <v>16</v>
      </c>
      <c r="AD75" s="67">
        <v>0</v>
      </c>
      <c r="AE75" s="67">
        <v>4</v>
      </c>
      <c r="AF75" s="67">
        <v>0</v>
      </c>
      <c r="AG75" s="67">
        <v>3</v>
      </c>
      <c r="AH75" s="67">
        <v>0</v>
      </c>
      <c r="AI75" s="67">
        <v>0</v>
      </c>
      <c r="AJ75" s="67">
        <v>0</v>
      </c>
      <c r="AK75" s="67">
        <v>26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7">
        <v>9</v>
      </c>
      <c r="AR75" s="67">
        <v>0</v>
      </c>
      <c r="AS75" s="67">
        <v>49</v>
      </c>
      <c r="AT75" s="67">
        <v>0</v>
      </c>
      <c r="AU75" s="67">
        <v>608</v>
      </c>
      <c r="AV75" s="67">
        <v>9</v>
      </c>
      <c r="AW75" s="67">
        <v>11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15</v>
      </c>
      <c r="BE75" s="67">
        <v>0</v>
      </c>
      <c r="BF75" s="67">
        <v>5</v>
      </c>
      <c r="BG75" s="67">
        <v>0</v>
      </c>
      <c r="BH75" s="67">
        <v>0</v>
      </c>
      <c r="BI75" s="67">
        <v>0</v>
      </c>
      <c r="BJ75" s="67">
        <v>0</v>
      </c>
      <c r="BK75" s="67">
        <v>0</v>
      </c>
      <c r="BL75" s="67">
        <v>0</v>
      </c>
      <c r="BM75" s="67">
        <v>0</v>
      </c>
      <c r="BN75" s="67">
        <v>0</v>
      </c>
      <c r="BO75" s="67">
        <v>0</v>
      </c>
      <c r="BP75" s="67">
        <v>3</v>
      </c>
      <c r="BQ75" s="67">
        <v>0</v>
      </c>
      <c r="BR75" s="67">
        <v>0</v>
      </c>
      <c r="BS75" s="67">
        <v>0</v>
      </c>
      <c r="BT75" s="67">
        <v>0</v>
      </c>
      <c r="BU75" s="67">
        <v>0</v>
      </c>
      <c r="BV75" s="67">
        <v>3</v>
      </c>
      <c r="BW75" s="67">
        <v>0</v>
      </c>
      <c r="BX75" s="67">
        <v>0</v>
      </c>
      <c r="BY75" s="67">
        <v>0</v>
      </c>
      <c r="BZ75" s="67">
        <v>0</v>
      </c>
      <c r="CA75" s="67">
        <v>0</v>
      </c>
      <c r="CB75" s="67">
        <v>6</v>
      </c>
      <c r="CC75" s="67">
        <v>0</v>
      </c>
      <c r="CD75" s="67">
        <v>0</v>
      </c>
      <c r="CE75" s="67">
        <v>0</v>
      </c>
      <c r="CF75" s="67">
        <v>0</v>
      </c>
      <c r="CG75" s="67">
        <v>0</v>
      </c>
      <c r="CH75" s="67">
        <v>0</v>
      </c>
      <c r="CI75" s="67">
        <v>48</v>
      </c>
      <c r="CJ75" s="67">
        <v>0</v>
      </c>
      <c r="CK75" s="67">
        <v>21501</v>
      </c>
      <c r="CL75" s="67">
        <v>0</v>
      </c>
      <c r="CM75" s="67">
        <v>0</v>
      </c>
      <c r="CN75" s="67">
        <v>0</v>
      </c>
      <c r="CO75" s="67">
        <v>0</v>
      </c>
      <c r="CP75" s="67">
        <v>5</v>
      </c>
      <c r="CQ75" s="67">
        <v>0</v>
      </c>
      <c r="CR75" s="67">
        <v>13</v>
      </c>
      <c r="CS75" s="67">
        <v>20</v>
      </c>
      <c r="CT75" s="67">
        <v>0</v>
      </c>
      <c r="CU75" s="67">
        <v>0</v>
      </c>
      <c r="CV75" s="67">
        <v>7</v>
      </c>
      <c r="CW75" s="67">
        <v>10</v>
      </c>
      <c r="CX75" s="67">
        <v>0</v>
      </c>
      <c r="CY75" s="67">
        <v>0</v>
      </c>
      <c r="CZ75" s="67">
        <v>0</v>
      </c>
      <c r="DA75" s="67">
        <v>0</v>
      </c>
      <c r="DB75" s="67">
        <v>88</v>
      </c>
      <c r="DC75" s="67">
        <v>0</v>
      </c>
      <c r="DD75" s="67">
        <v>0</v>
      </c>
      <c r="DE75" s="67">
        <v>0</v>
      </c>
      <c r="DF75" s="67">
        <v>0</v>
      </c>
      <c r="DG75" s="67">
        <v>7</v>
      </c>
      <c r="DH75" s="67">
        <v>0</v>
      </c>
      <c r="DI75" s="67">
        <v>0</v>
      </c>
      <c r="DJ75" s="67">
        <v>6</v>
      </c>
      <c r="DK75" s="67">
        <v>281</v>
      </c>
      <c r="DL75" s="67">
        <v>0</v>
      </c>
      <c r="DM75" s="67">
        <v>0</v>
      </c>
      <c r="DN75" s="67">
        <v>0</v>
      </c>
      <c r="DO75" s="67">
        <v>0</v>
      </c>
      <c r="DP75" s="67">
        <v>0</v>
      </c>
      <c r="DQ75" s="67">
        <v>10</v>
      </c>
      <c r="DR75" s="67">
        <v>4</v>
      </c>
      <c r="DS75" s="67">
        <v>0</v>
      </c>
      <c r="DT75" s="67">
        <v>0</v>
      </c>
      <c r="DU75" s="67">
        <v>0</v>
      </c>
      <c r="DV75" s="67">
        <v>5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18</v>
      </c>
      <c r="EG75" s="67">
        <v>8</v>
      </c>
      <c r="EH75" s="67">
        <v>0</v>
      </c>
      <c r="EI75" s="67">
        <v>0</v>
      </c>
      <c r="EJ75" s="67">
        <v>6</v>
      </c>
      <c r="EK75" s="67">
        <v>0</v>
      </c>
      <c r="EL75" s="67">
        <v>0</v>
      </c>
      <c r="EM75" s="67">
        <v>0</v>
      </c>
    </row>
    <row r="76" spans="1:143" x14ac:dyDescent="0.25">
      <c r="A76" s="56">
        <v>73</v>
      </c>
      <c r="B76" s="66" t="s">
        <v>346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1944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4</v>
      </c>
      <c r="Y76" s="67">
        <v>0</v>
      </c>
      <c r="Z76" s="67">
        <v>0</v>
      </c>
      <c r="AA76" s="67">
        <v>0</v>
      </c>
      <c r="AB76" s="67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10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11</v>
      </c>
      <c r="AT76" s="67">
        <v>0</v>
      </c>
      <c r="AU76" s="67">
        <v>0</v>
      </c>
      <c r="AV76" s="67">
        <v>0</v>
      </c>
      <c r="AW76" s="67">
        <v>0</v>
      </c>
      <c r="AX76" s="67">
        <v>0</v>
      </c>
      <c r="AY76" s="67">
        <v>4</v>
      </c>
      <c r="AZ76" s="67">
        <v>330</v>
      </c>
      <c r="BA76" s="67">
        <v>6514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67</v>
      </c>
      <c r="BI76" s="67">
        <v>0</v>
      </c>
      <c r="BJ76" s="67">
        <v>0</v>
      </c>
      <c r="BK76" s="67">
        <v>0</v>
      </c>
      <c r="BL76" s="67">
        <v>0</v>
      </c>
      <c r="BM76" s="67">
        <v>44</v>
      </c>
      <c r="BN76" s="67">
        <v>0</v>
      </c>
      <c r="BO76" s="67">
        <v>0</v>
      </c>
      <c r="BP76" s="67">
        <v>0</v>
      </c>
      <c r="BQ76" s="67">
        <v>0</v>
      </c>
      <c r="BR76" s="67">
        <v>0</v>
      </c>
      <c r="BS76" s="67">
        <v>0</v>
      </c>
      <c r="BT76" s="67">
        <v>0</v>
      </c>
      <c r="BU76" s="67">
        <v>0</v>
      </c>
      <c r="BV76" s="67">
        <v>0</v>
      </c>
      <c r="BW76" s="67">
        <v>0</v>
      </c>
      <c r="BX76" s="67">
        <v>0</v>
      </c>
      <c r="BY76" s="67">
        <v>0</v>
      </c>
      <c r="BZ76" s="67">
        <v>0</v>
      </c>
      <c r="CA76" s="67">
        <v>0</v>
      </c>
      <c r="CB76" s="67">
        <v>0</v>
      </c>
      <c r="CC76" s="67">
        <v>7</v>
      </c>
      <c r="CD76" s="67">
        <v>0</v>
      </c>
      <c r="CE76" s="67">
        <v>0</v>
      </c>
      <c r="CF76" s="67">
        <v>0</v>
      </c>
      <c r="CG76" s="67">
        <v>3</v>
      </c>
      <c r="CH76" s="67">
        <v>0</v>
      </c>
      <c r="CI76" s="67">
        <v>6</v>
      </c>
      <c r="CJ76" s="67">
        <v>0</v>
      </c>
      <c r="CK76" s="67">
        <v>0</v>
      </c>
      <c r="CL76" s="67">
        <v>0</v>
      </c>
      <c r="CM76" s="67">
        <v>0</v>
      </c>
      <c r="CN76" s="67">
        <v>0</v>
      </c>
      <c r="CO76" s="67">
        <v>0</v>
      </c>
      <c r="CP76" s="67">
        <v>0</v>
      </c>
      <c r="CQ76" s="67">
        <v>0</v>
      </c>
      <c r="CR76" s="67">
        <v>0</v>
      </c>
      <c r="CS76" s="67">
        <v>0</v>
      </c>
      <c r="CT76" s="67">
        <v>0</v>
      </c>
      <c r="CU76" s="67">
        <v>7</v>
      </c>
      <c r="CV76" s="67">
        <v>0</v>
      </c>
      <c r="CW76" s="67">
        <v>0</v>
      </c>
      <c r="CX76" s="67">
        <v>0</v>
      </c>
      <c r="CY76" s="67">
        <v>0</v>
      </c>
      <c r="CZ76" s="67">
        <v>0</v>
      </c>
      <c r="DA76" s="67">
        <v>0</v>
      </c>
      <c r="DB76" s="67">
        <v>3</v>
      </c>
      <c r="DC76" s="67">
        <v>0</v>
      </c>
      <c r="DD76" s="67">
        <v>0</v>
      </c>
      <c r="DE76" s="67">
        <v>0</v>
      </c>
      <c r="DF76" s="67">
        <v>0</v>
      </c>
      <c r="DG76" s="67">
        <v>0</v>
      </c>
      <c r="DH76" s="67">
        <v>0</v>
      </c>
      <c r="DI76" s="67">
        <v>0</v>
      </c>
      <c r="DJ76" s="67">
        <v>0</v>
      </c>
      <c r="DK76" s="67">
        <v>4</v>
      </c>
      <c r="DL76" s="67">
        <v>0</v>
      </c>
      <c r="DM76" s="67">
        <v>0</v>
      </c>
      <c r="DN76" s="67">
        <v>0</v>
      </c>
      <c r="DO76" s="67">
        <v>0</v>
      </c>
      <c r="DP76" s="67">
        <v>0</v>
      </c>
      <c r="DQ76" s="67">
        <v>48</v>
      </c>
      <c r="DR76" s="67">
        <v>0</v>
      </c>
      <c r="DS76" s="67">
        <v>88</v>
      </c>
      <c r="DT76" s="67">
        <v>0</v>
      </c>
      <c r="DU76" s="67">
        <v>0</v>
      </c>
      <c r="DV76" s="67">
        <v>0</v>
      </c>
      <c r="DW76" s="67">
        <v>0</v>
      </c>
      <c r="DX76" s="67">
        <v>0</v>
      </c>
      <c r="DY76" s="67">
        <v>0</v>
      </c>
      <c r="DZ76" s="67">
        <v>0</v>
      </c>
      <c r="EA76" s="67">
        <v>0</v>
      </c>
      <c r="EB76" s="67">
        <v>0</v>
      </c>
      <c r="EC76" s="67">
        <v>11</v>
      </c>
      <c r="ED76" s="67">
        <v>0</v>
      </c>
      <c r="EE76" s="67">
        <v>0</v>
      </c>
      <c r="EF76" s="67">
        <v>11</v>
      </c>
      <c r="EG76" s="67">
        <v>0</v>
      </c>
      <c r="EH76" s="67">
        <v>0</v>
      </c>
      <c r="EI76" s="67">
        <v>0</v>
      </c>
      <c r="EJ76" s="67">
        <v>0</v>
      </c>
      <c r="EK76" s="67">
        <v>3</v>
      </c>
      <c r="EL76" s="67">
        <v>0</v>
      </c>
      <c r="EM76" s="67">
        <v>0</v>
      </c>
    </row>
    <row r="77" spans="1:143" x14ac:dyDescent="0.25">
      <c r="A77" s="56">
        <v>74</v>
      </c>
      <c r="B77" s="66" t="s">
        <v>245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31267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25</v>
      </c>
      <c r="R77" s="67">
        <v>0</v>
      </c>
      <c r="S77" s="67">
        <v>0</v>
      </c>
      <c r="T77" s="67">
        <v>0</v>
      </c>
      <c r="U77" s="67">
        <v>0</v>
      </c>
      <c r="V77" s="67">
        <v>27</v>
      </c>
      <c r="W77" s="67">
        <v>0</v>
      </c>
      <c r="X77" s="67">
        <v>4</v>
      </c>
      <c r="Y77" s="67">
        <v>6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48</v>
      </c>
      <c r="AJ77" s="67">
        <v>0</v>
      </c>
      <c r="AK77" s="67">
        <v>12</v>
      </c>
      <c r="AL77" s="67">
        <v>0</v>
      </c>
      <c r="AM77" s="67">
        <v>0</v>
      </c>
      <c r="AN77" s="67">
        <v>0</v>
      </c>
      <c r="AO77" s="67">
        <v>5</v>
      </c>
      <c r="AP77" s="67">
        <v>0</v>
      </c>
      <c r="AQ77" s="67">
        <v>9</v>
      </c>
      <c r="AR77" s="67">
        <v>15</v>
      </c>
      <c r="AS77" s="67">
        <v>0</v>
      </c>
      <c r="AT77" s="67">
        <v>17</v>
      </c>
      <c r="AU77" s="67">
        <v>0</v>
      </c>
      <c r="AV77" s="67">
        <v>3</v>
      </c>
      <c r="AW77" s="67">
        <v>0</v>
      </c>
      <c r="AX77" s="67">
        <v>101</v>
      </c>
      <c r="AY77" s="67">
        <v>0</v>
      </c>
      <c r="AZ77" s="67">
        <v>9</v>
      </c>
      <c r="BA77" s="67">
        <v>14</v>
      </c>
      <c r="BB77" s="67">
        <v>4</v>
      </c>
      <c r="BC77" s="67">
        <v>12</v>
      </c>
      <c r="BD77" s="67">
        <v>5</v>
      </c>
      <c r="BE77" s="67">
        <v>0</v>
      </c>
      <c r="BF77" s="67">
        <v>0</v>
      </c>
      <c r="BG77" s="67">
        <v>0</v>
      </c>
      <c r="BH77" s="67">
        <v>12</v>
      </c>
      <c r="BI77" s="67">
        <v>0</v>
      </c>
      <c r="BJ77" s="67">
        <v>0</v>
      </c>
      <c r="BK77" s="67">
        <v>0</v>
      </c>
      <c r="BL77" s="67">
        <v>0</v>
      </c>
      <c r="BM77" s="67">
        <v>17</v>
      </c>
      <c r="BN77" s="67">
        <v>0</v>
      </c>
      <c r="BO77" s="67">
        <v>0</v>
      </c>
      <c r="BP77" s="67">
        <v>14769</v>
      </c>
      <c r="BQ77" s="67">
        <v>0</v>
      </c>
      <c r="BR77" s="67">
        <v>9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4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35</v>
      </c>
      <c r="CJ77" s="67">
        <v>13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6</v>
      </c>
      <c r="CR77" s="67">
        <v>8</v>
      </c>
      <c r="CS77" s="67">
        <v>0</v>
      </c>
      <c r="CT77" s="67">
        <v>0</v>
      </c>
      <c r="CU77" s="67">
        <v>0</v>
      </c>
      <c r="CV77" s="67">
        <v>0</v>
      </c>
      <c r="CW77" s="67">
        <v>3</v>
      </c>
      <c r="CX77" s="67">
        <v>0</v>
      </c>
      <c r="CY77" s="67">
        <v>0</v>
      </c>
      <c r="CZ77" s="67">
        <v>16</v>
      </c>
      <c r="DA77" s="67">
        <v>0</v>
      </c>
      <c r="DB77" s="67">
        <v>0</v>
      </c>
      <c r="DC77" s="67">
        <v>0</v>
      </c>
      <c r="DD77" s="67">
        <v>0</v>
      </c>
      <c r="DE77" s="67">
        <v>6</v>
      </c>
      <c r="DF77" s="67">
        <v>0</v>
      </c>
      <c r="DG77" s="67">
        <v>0</v>
      </c>
      <c r="DH77" s="67">
        <v>0</v>
      </c>
      <c r="DI77" s="67">
        <v>0</v>
      </c>
      <c r="DJ77" s="67">
        <v>28</v>
      </c>
      <c r="DK77" s="67">
        <v>0</v>
      </c>
      <c r="DL77" s="67">
        <v>0</v>
      </c>
      <c r="DM77" s="67">
        <v>0</v>
      </c>
      <c r="DN77" s="67">
        <v>0</v>
      </c>
      <c r="DO77" s="67">
        <v>0</v>
      </c>
      <c r="DP77" s="67">
        <v>3</v>
      </c>
      <c r="DQ77" s="67">
        <v>0</v>
      </c>
      <c r="DR77" s="67">
        <v>0</v>
      </c>
      <c r="DS77" s="67">
        <v>96</v>
      </c>
      <c r="DT77" s="67">
        <v>3</v>
      </c>
      <c r="DU77" s="67">
        <v>0</v>
      </c>
      <c r="DV77" s="67">
        <v>0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31</v>
      </c>
      <c r="ED77" s="67">
        <v>0</v>
      </c>
      <c r="EE77" s="67">
        <v>4</v>
      </c>
      <c r="EF77" s="67">
        <v>39</v>
      </c>
      <c r="EG77" s="67">
        <v>0</v>
      </c>
      <c r="EH77" s="67">
        <v>0</v>
      </c>
      <c r="EI77" s="67">
        <v>48</v>
      </c>
      <c r="EJ77" s="67">
        <v>4</v>
      </c>
      <c r="EK77" s="67">
        <v>0</v>
      </c>
      <c r="EL77" s="67">
        <v>0</v>
      </c>
      <c r="EM77" s="67">
        <v>0</v>
      </c>
    </row>
    <row r="78" spans="1:143" x14ac:dyDescent="0.25">
      <c r="A78" s="56">
        <v>75</v>
      </c>
      <c r="B78" s="66" t="s">
        <v>246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1505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18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7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129</v>
      </c>
      <c r="AJ78" s="67">
        <v>0</v>
      </c>
      <c r="AK78" s="67">
        <v>9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26</v>
      </c>
      <c r="AS78" s="67">
        <v>13</v>
      </c>
      <c r="AT78" s="67">
        <v>0</v>
      </c>
      <c r="AU78" s="67">
        <v>0</v>
      </c>
      <c r="AV78" s="67">
        <v>0</v>
      </c>
      <c r="AW78" s="67">
        <v>4</v>
      </c>
      <c r="AX78" s="67">
        <v>0</v>
      </c>
      <c r="AY78" s="67">
        <v>0</v>
      </c>
      <c r="AZ78" s="67">
        <v>0</v>
      </c>
      <c r="BA78" s="67">
        <v>10</v>
      </c>
      <c r="BB78" s="67">
        <v>0</v>
      </c>
      <c r="BC78" s="67">
        <v>24</v>
      </c>
      <c r="BD78" s="67">
        <v>0</v>
      </c>
      <c r="BE78" s="67">
        <v>0</v>
      </c>
      <c r="BF78" s="67">
        <v>0</v>
      </c>
      <c r="BG78" s="67">
        <v>0</v>
      </c>
      <c r="BH78" s="67">
        <v>65</v>
      </c>
      <c r="BI78" s="67">
        <v>0</v>
      </c>
      <c r="BJ78" s="67">
        <v>0</v>
      </c>
      <c r="BK78" s="67">
        <v>0</v>
      </c>
      <c r="BL78" s="67">
        <v>0</v>
      </c>
      <c r="BM78" s="67">
        <v>12</v>
      </c>
      <c r="BN78" s="67">
        <v>0</v>
      </c>
      <c r="BO78" s="67">
        <v>0</v>
      </c>
      <c r="BP78" s="67">
        <v>685</v>
      </c>
      <c r="BQ78" s="67">
        <v>3</v>
      </c>
      <c r="BR78" s="67">
        <v>0</v>
      </c>
      <c r="BS78" s="67">
        <v>0</v>
      </c>
      <c r="BT78" s="67">
        <v>0</v>
      </c>
      <c r="BU78" s="67">
        <v>0</v>
      </c>
      <c r="BV78" s="67">
        <v>3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0</v>
      </c>
      <c r="CE78" s="67">
        <v>0</v>
      </c>
      <c r="CF78" s="67">
        <v>0</v>
      </c>
      <c r="CG78" s="67">
        <v>0</v>
      </c>
      <c r="CH78" s="67">
        <v>0</v>
      </c>
      <c r="CI78" s="67">
        <v>5</v>
      </c>
      <c r="CJ78" s="67">
        <v>0</v>
      </c>
      <c r="CK78" s="67">
        <v>0</v>
      </c>
      <c r="CL78" s="67">
        <v>0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0</v>
      </c>
      <c r="CS78" s="67">
        <v>3</v>
      </c>
      <c r="CT78" s="67">
        <v>0</v>
      </c>
      <c r="CU78" s="67">
        <v>0</v>
      </c>
      <c r="CV78" s="67">
        <v>15</v>
      </c>
      <c r="CW78" s="67">
        <v>0</v>
      </c>
      <c r="CX78" s="67">
        <v>0</v>
      </c>
      <c r="CY78" s="67">
        <v>0</v>
      </c>
      <c r="CZ78" s="67">
        <v>3</v>
      </c>
      <c r="DA78" s="67">
        <v>0</v>
      </c>
      <c r="DB78" s="67">
        <v>9</v>
      </c>
      <c r="DC78" s="67">
        <v>0</v>
      </c>
      <c r="DD78" s="67">
        <v>0</v>
      </c>
      <c r="DE78" s="67">
        <v>0</v>
      </c>
      <c r="DF78" s="67">
        <v>3</v>
      </c>
      <c r="DG78" s="67">
        <v>0</v>
      </c>
      <c r="DH78" s="67">
        <v>0</v>
      </c>
      <c r="DI78" s="67">
        <v>0</v>
      </c>
      <c r="DJ78" s="67">
        <v>0</v>
      </c>
      <c r="DK78" s="67">
        <v>21</v>
      </c>
      <c r="DL78" s="67">
        <v>0</v>
      </c>
      <c r="DM78" s="67">
        <v>0</v>
      </c>
      <c r="DN78" s="67">
        <v>0</v>
      </c>
      <c r="DO78" s="67">
        <v>0</v>
      </c>
      <c r="DP78" s="67">
        <v>92</v>
      </c>
      <c r="DQ78" s="67">
        <v>0</v>
      </c>
      <c r="DR78" s="67">
        <v>0</v>
      </c>
      <c r="DS78" s="67">
        <v>324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62</v>
      </c>
      <c r="EC78" s="67">
        <v>13</v>
      </c>
      <c r="ED78" s="67">
        <v>0</v>
      </c>
      <c r="EE78" s="67">
        <v>0</v>
      </c>
      <c r="EF78" s="67">
        <v>3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0</v>
      </c>
      <c r="EM78" s="67">
        <v>0</v>
      </c>
    </row>
    <row r="79" spans="1:143" x14ac:dyDescent="0.25">
      <c r="A79" s="56">
        <v>76</v>
      </c>
      <c r="B79" s="66" t="s">
        <v>310</v>
      </c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17358</v>
      </c>
      <c r="I79" s="67">
        <v>4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10</v>
      </c>
      <c r="Q79" s="67">
        <v>14</v>
      </c>
      <c r="R79" s="67">
        <v>6</v>
      </c>
      <c r="S79" s="67">
        <v>0</v>
      </c>
      <c r="T79" s="67">
        <v>4</v>
      </c>
      <c r="U79" s="67">
        <v>3</v>
      </c>
      <c r="V79" s="67">
        <v>17</v>
      </c>
      <c r="W79" s="67">
        <v>10</v>
      </c>
      <c r="X79" s="67">
        <v>274</v>
      </c>
      <c r="Y79" s="67">
        <v>0</v>
      </c>
      <c r="Z79" s="67">
        <v>27</v>
      </c>
      <c r="AA79" s="67">
        <v>4</v>
      </c>
      <c r="AB79" s="67">
        <v>4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3</v>
      </c>
      <c r="AJ79" s="67">
        <v>0</v>
      </c>
      <c r="AK79" s="67">
        <v>2184</v>
      </c>
      <c r="AL79" s="67">
        <v>0</v>
      </c>
      <c r="AM79" s="67">
        <v>0</v>
      </c>
      <c r="AN79" s="67">
        <v>0</v>
      </c>
      <c r="AO79" s="67">
        <v>1139</v>
      </c>
      <c r="AP79" s="67">
        <v>4</v>
      </c>
      <c r="AQ79" s="67">
        <v>5</v>
      </c>
      <c r="AR79" s="67">
        <v>0</v>
      </c>
      <c r="AS79" s="67">
        <v>38</v>
      </c>
      <c r="AT79" s="67">
        <v>114</v>
      </c>
      <c r="AU79" s="67">
        <v>5</v>
      </c>
      <c r="AV79" s="67">
        <v>102</v>
      </c>
      <c r="AW79" s="67">
        <v>5</v>
      </c>
      <c r="AX79" s="67">
        <v>76</v>
      </c>
      <c r="AY79" s="67">
        <v>38</v>
      </c>
      <c r="AZ79" s="67">
        <v>37</v>
      </c>
      <c r="BA79" s="67">
        <v>0</v>
      </c>
      <c r="BB79" s="67">
        <v>34</v>
      </c>
      <c r="BC79" s="67">
        <v>3</v>
      </c>
      <c r="BD79" s="67">
        <v>12</v>
      </c>
      <c r="BE79" s="67">
        <v>7</v>
      </c>
      <c r="BF79" s="67">
        <v>8</v>
      </c>
      <c r="BG79" s="67">
        <v>7</v>
      </c>
      <c r="BH79" s="67">
        <v>0</v>
      </c>
      <c r="BI79" s="67">
        <v>0</v>
      </c>
      <c r="BJ79" s="67">
        <v>35</v>
      </c>
      <c r="BK79" s="67">
        <v>95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15</v>
      </c>
      <c r="BR79" s="67">
        <v>0</v>
      </c>
      <c r="BS79" s="67">
        <v>0</v>
      </c>
      <c r="BT79" s="67">
        <v>0</v>
      </c>
      <c r="BU79" s="67">
        <v>0</v>
      </c>
      <c r="BV79" s="67">
        <v>2241</v>
      </c>
      <c r="BW79" s="67">
        <v>0</v>
      </c>
      <c r="BX79" s="67">
        <v>0</v>
      </c>
      <c r="BY79" s="67">
        <v>5</v>
      </c>
      <c r="BZ79" s="67">
        <v>0</v>
      </c>
      <c r="CA79" s="67">
        <v>0</v>
      </c>
      <c r="CB79" s="67">
        <v>0</v>
      </c>
      <c r="CC79" s="67">
        <v>0</v>
      </c>
      <c r="CD79" s="67">
        <v>22</v>
      </c>
      <c r="CE79" s="67">
        <v>11</v>
      </c>
      <c r="CF79" s="67">
        <v>0</v>
      </c>
      <c r="CG79" s="67">
        <v>61</v>
      </c>
      <c r="CH79" s="67">
        <v>0</v>
      </c>
      <c r="CI79" s="67">
        <v>2107</v>
      </c>
      <c r="CJ79" s="67">
        <v>13</v>
      </c>
      <c r="CK79" s="67">
        <v>3</v>
      </c>
      <c r="CL79" s="67">
        <v>119</v>
      </c>
      <c r="CM79" s="67">
        <v>0</v>
      </c>
      <c r="CN79" s="67">
        <v>5</v>
      </c>
      <c r="CO79" s="67">
        <v>0</v>
      </c>
      <c r="CP79" s="67">
        <v>39</v>
      </c>
      <c r="CQ79" s="67">
        <v>6</v>
      </c>
      <c r="CR79" s="67">
        <v>329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3</v>
      </c>
      <c r="CY79" s="67">
        <v>886</v>
      </c>
      <c r="CZ79" s="67">
        <v>6</v>
      </c>
      <c r="DA79" s="67">
        <v>95</v>
      </c>
      <c r="DB79" s="67">
        <v>0</v>
      </c>
      <c r="DC79" s="67">
        <v>0</v>
      </c>
      <c r="DD79" s="67">
        <v>26</v>
      </c>
      <c r="DE79" s="67">
        <v>409</v>
      </c>
      <c r="DF79" s="67">
        <v>0</v>
      </c>
      <c r="DG79" s="67">
        <v>0</v>
      </c>
      <c r="DH79" s="67">
        <v>5</v>
      </c>
      <c r="DI79" s="67">
        <v>0</v>
      </c>
      <c r="DJ79" s="67">
        <v>2658</v>
      </c>
      <c r="DK79" s="67">
        <v>0</v>
      </c>
      <c r="DL79" s="67">
        <v>0</v>
      </c>
      <c r="DM79" s="67">
        <v>0</v>
      </c>
      <c r="DN79" s="67">
        <v>0</v>
      </c>
      <c r="DO79" s="67">
        <v>203</v>
      </c>
      <c r="DP79" s="67">
        <v>0</v>
      </c>
      <c r="DQ79" s="67">
        <v>0</v>
      </c>
      <c r="DR79" s="67">
        <v>3</v>
      </c>
      <c r="DS79" s="67">
        <v>0</v>
      </c>
      <c r="DT79" s="67">
        <v>22</v>
      </c>
      <c r="DU79" s="67">
        <v>12</v>
      </c>
      <c r="DV79" s="67">
        <v>6</v>
      </c>
      <c r="DW79" s="67">
        <v>0</v>
      </c>
      <c r="DX79" s="67">
        <v>358</v>
      </c>
      <c r="DY79" s="67">
        <v>3</v>
      </c>
      <c r="DZ79" s="67">
        <v>0</v>
      </c>
      <c r="EA79" s="67">
        <v>0</v>
      </c>
      <c r="EB79" s="67">
        <v>0</v>
      </c>
      <c r="EC79" s="67">
        <v>10</v>
      </c>
      <c r="ED79" s="67">
        <v>24</v>
      </c>
      <c r="EE79" s="67">
        <v>0</v>
      </c>
      <c r="EF79" s="67">
        <v>441</v>
      </c>
      <c r="EG79" s="67">
        <v>0</v>
      </c>
      <c r="EH79" s="67">
        <v>0</v>
      </c>
      <c r="EI79" s="67">
        <v>0</v>
      </c>
      <c r="EJ79" s="67">
        <v>7</v>
      </c>
      <c r="EK79" s="67">
        <v>201</v>
      </c>
      <c r="EL79" s="67">
        <v>47</v>
      </c>
      <c r="EM79" s="67">
        <v>565</v>
      </c>
    </row>
    <row r="80" spans="1:143" x14ac:dyDescent="0.25">
      <c r="A80" s="56">
        <v>77</v>
      </c>
      <c r="B80" s="66" t="s">
        <v>358</v>
      </c>
      <c r="C80" s="67">
        <v>0</v>
      </c>
      <c r="D80" s="67">
        <v>0</v>
      </c>
      <c r="E80" s="67">
        <v>0</v>
      </c>
      <c r="F80" s="67">
        <v>10</v>
      </c>
      <c r="G80" s="67">
        <v>0</v>
      </c>
      <c r="H80" s="67">
        <v>2374</v>
      </c>
      <c r="I80" s="67">
        <v>4</v>
      </c>
      <c r="J80" s="67">
        <v>0</v>
      </c>
      <c r="K80" s="67">
        <v>0</v>
      </c>
      <c r="L80" s="67">
        <v>0</v>
      </c>
      <c r="M80" s="67">
        <v>0</v>
      </c>
      <c r="N80" s="67">
        <v>9</v>
      </c>
      <c r="O80" s="67">
        <v>3</v>
      </c>
      <c r="P80" s="67">
        <v>4</v>
      </c>
      <c r="Q80" s="67">
        <v>30</v>
      </c>
      <c r="R80" s="67">
        <v>0</v>
      </c>
      <c r="S80" s="67">
        <v>0</v>
      </c>
      <c r="T80" s="67">
        <v>0</v>
      </c>
      <c r="U80" s="67">
        <v>11</v>
      </c>
      <c r="V80" s="67">
        <v>19</v>
      </c>
      <c r="W80" s="67">
        <v>6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  <c r="AC80" s="67">
        <v>3</v>
      </c>
      <c r="AD80" s="67">
        <v>0</v>
      </c>
      <c r="AE80" s="67">
        <v>6</v>
      </c>
      <c r="AF80" s="67">
        <v>0</v>
      </c>
      <c r="AG80" s="67">
        <v>0</v>
      </c>
      <c r="AH80" s="67">
        <v>0</v>
      </c>
      <c r="AI80" s="67">
        <v>5</v>
      </c>
      <c r="AJ80" s="67">
        <v>4</v>
      </c>
      <c r="AK80" s="67">
        <v>138</v>
      </c>
      <c r="AL80" s="67">
        <v>0</v>
      </c>
      <c r="AM80" s="67">
        <v>0</v>
      </c>
      <c r="AN80" s="67">
        <v>0</v>
      </c>
      <c r="AO80" s="67">
        <v>20</v>
      </c>
      <c r="AP80" s="67">
        <v>0</v>
      </c>
      <c r="AQ80" s="67">
        <v>0</v>
      </c>
      <c r="AR80" s="67">
        <v>0</v>
      </c>
      <c r="AS80" s="67">
        <v>16</v>
      </c>
      <c r="AT80" s="67">
        <v>0</v>
      </c>
      <c r="AU80" s="67">
        <v>0</v>
      </c>
      <c r="AV80" s="67">
        <v>21</v>
      </c>
      <c r="AW80" s="67">
        <v>0</v>
      </c>
      <c r="AX80" s="67">
        <v>113</v>
      </c>
      <c r="AY80" s="67">
        <v>11</v>
      </c>
      <c r="AZ80" s="67">
        <v>13</v>
      </c>
      <c r="BA80" s="67">
        <v>4</v>
      </c>
      <c r="BB80" s="67">
        <v>5</v>
      </c>
      <c r="BC80" s="67">
        <v>0</v>
      </c>
      <c r="BD80" s="67">
        <v>10</v>
      </c>
      <c r="BE80" s="67">
        <v>0</v>
      </c>
      <c r="BF80" s="67">
        <v>95</v>
      </c>
      <c r="BG80" s="67">
        <v>4</v>
      </c>
      <c r="BH80" s="67">
        <v>0</v>
      </c>
      <c r="BI80" s="67">
        <v>3</v>
      </c>
      <c r="BJ80" s="67">
        <v>0</v>
      </c>
      <c r="BK80" s="67">
        <v>0</v>
      </c>
      <c r="BL80" s="67">
        <v>0</v>
      </c>
      <c r="BM80" s="67">
        <v>0</v>
      </c>
      <c r="BN80" s="67">
        <v>0</v>
      </c>
      <c r="BO80" s="67">
        <v>0</v>
      </c>
      <c r="BP80" s="67">
        <v>16</v>
      </c>
      <c r="BQ80" s="67">
        <v>0</v>
      </c>
      <c r="BR80" s="67">
        <v>0</v>
      </c>
      <c r="BS80" s="67">
        <v>4</v>
      </c>
      <c r="BT80" s="67">
        <v>0</v>
      </c>
      <c r="BU80" s="67">
        <v>0</v>
      </c>
      <c r="BV80" s="67">
        <v>29</v>
      </c>
      <c r="BW80" s="67">
        <v>0</v>
      </c>
      <c r="BX80" s="67">
        <v>11</v>
      </c>
      <c r="BY80" s="67">
        <v>0</v>
      </c>
      <c r="BZ80" s="67">
        <v>0</v>
      </c>
      <c r="CA80" s="67">
        <v>0</v>
      </c>
      <c r="CB80" s="67">
        <v>0</v>
      </c>
      <c r="CC80" s="67">
        <v>0</v>
      </c>
      <c r="CD80" s="67">
        <v>0</v>
      </c>
      <c r="CE80" s="67">
        <v>0</v>
      </c>
      <c r="CF80" s="67">
        <v>107</v>
      </c>
      <c r="CG80" s="67">
        <v>10</v>
      </c>
      <c r="CH80" s="67">
        <v>0</v>
      </c>
      <c r="CI80" s="67">
        <v>98</v>
      </c>
      <c r="CJ80" s="67">
        <v>0</v>
      </c>
      <c r="CK80" s="67">
        <v>0</v>
      </c>
      <c r="CL80" s="67">
        <v>0</v>
      </c>
      <c r="CM80" s="67">
        <v>0</v>
      </c>
      <c r="CN80" s="67">
        <v>0</v>
      </c>
      <c r="CO80" s="67">
        <v>3</v>
      </c>
      <c r="CP80" s="67">
        <v>8</v>
      </c>
      <c r="CQ80" s="67">
        <v>0</v>
      </c>
      <c r="CR80" s="67">
        <v>31</v>
      </c>
      <c r="CS80" s="67">
        <v>4</v>
      </c>
      <c r="CT80" s="67">
        <v>0</v>
      </c>
      <c r="CU80" s="67">
        <v>0</v>
      </c>
      <c r="CV80" s="67">
        <v>3</v>
      </c>
      <c r="CW80" s="67">
        <v>6</v>
      </c>
      <c r="CX80" s="67">
        <v>0</v>
      </c>
      <c r="CY80" s="67">
        <v>3</v>
      </c>
      <c r="CZ80" s="67">
        <v>0</v>
      </c>
      <c r="DA80" s="67">
        <v>12</v>
      </c>
      <c r="DB80" s="67">
        <v>3</v>
      </c>
      <c r="DC80" s="67">
        <v>0</v>
      </c>
      <c r="DD80" s="67">
        <v>0</v>
      </c>
      <c r="DE80" s="67">
        <v>18</v>
      </c>
      <c r="DF80" s="67">
        <v>0</v>
      </c>
      <c r="DG80" s="67">
        <v>0</v>
      </c>
      <c r="DH80" s="67">
        <v>0</v>
      </c>
      <c r="DI80" s="67">
        <v>0</v>
      </c>
      <c r="DJ80" s="67">
        <v>34</v>
      </c>
      <c r="DK80" s="67">
        <v>4</v>
      </c>
      <c r="DL80" s="67">
        <v>0</v>
      </c>
      <c r="DM80" s="67">
        <v>0</v>
      </c>
      <c r="DN80" s="67">
        <v>0</v>
      </c>
      <c r="DO80" s="67">
        <v>39</v>
      </c>
      <c r="DP80" s="67">
        <v>0</v>
      </c>
      <c r="DQ80" s="67">
        <v>3</v>
      </c>
      <c r="DR80" s="67">
        <v>4</v>
      </c>
      <c r="DS80" s="67">
        <v>3</v>
      </c>
      <c r="DT80" s="67">
        <v>11</v>
      </c>
      <c r="DU80" s="67">
        <v>0</v>
      </c>
      <c r="DV80" s="67">
        <v>16</v>
      </c>
      <c r="DW80" s="67">
        <v>0</v>
      </c>
      <c r="DX80" s="67">
        <v>0</v>
      </c>
      <c r="DY80" s="67">
        <v>0</v>
      </c>
      <c r="DZ80" s="67">
        <v>4</v>
      </c>
      <c r="EA80" s="67">
        <v>4</v>
      </c>
      <c r="EB80" s="67">
        <v>0</v>
      </c>
      <c r="EC80" s="67">
        <v>0</v>
      </c>
      <c r="ED80" s="67">
        <v>0</v>
      </c>
      <c r="EE80" s="67">
        <v>0</v>
      </c>
      <c r="EF80" s="67">
        <v>42</v>
      </c>
      <c r="EG80" s="67">
        <v>0</v>
      </c>
      <c r="EH80" s="67">
        <v>0</v>
      </c>
      <c r="EI80" s="67">
        <v>0</v>
      </c>
      <c r="EJ80" s="67">
        <v>14</v>
      </c>
      <c r="EK80" s="67">
        <v>10</v>
      </c>
      <c r="EL80" s="67">
        <v>0</v>
      </c>
      <c r="EM80" s="67">
        <v>8</v>
      </c>
    </row>
    <row r="81" spans="1:143" x14ac:dyDescent="0.25">
      <c r="A81" s="56">
        <v>78</v>
      </c>
      <c r="B81" s="66" t="s">
        <v>343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3400</v>
      </c>
      <c r="I81" s="67">
        <v>5</v>
      </c>
      <c r="J81" s="67">
        <v>0</v>
      </c>
      <c r="K81" s="67">
        <v>0</v>
      </c>
      <c r="L81" s="67">
        <v>0</v>
      </c>
      <c r="M81" s="67">
        <v>7</v>
      </c>
      <c r="N81" s="67">
        <v>0</v>
      </c>
      <c r="O81" s="67">
        <v>0</v>
      </c>
      <c r="P81" s="67">
        <v>0</v>
      </c>
      <c r="Q81" s="67">
        <v>8</v>
      </c>
      <c r="R81" s="67">
        <v>0</v>
      </c>
      <c r="S81" s="67">
        <v>0</v>
      </c>
      <c r="T81" s="67">
        <v>0</v>
      </c>
      <c r="U81" s="67">
        <v>0</v>
      </c>
      <c r="V81" s="67">
        <v>5</v>
      </c>
      <c r="W81" s="67">
        <v>6</v>
      </c>
      <c r="X81" s="67">
        <v>13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3</v>
      </c>
      <c r="AF81" s="67">
        <v>14</v>
      </c>
      <c r="AG81" s="67">
        <v>0</v>
      </c>
      <c r="AH81" s="67">
        <v>0</v>
      </c>
      <c r="AI81" s="67">
        <v>3</v>
      </c>
      <c r="AJ81" s="67">
        <v>0</v>
      </c>
      <c r="AK81" s="67">
        <v>136</v>
      </c>
      <c r="AL81" s="67">
        <v>0</v>
      </c>
      <c r="AM81" s="67">
        <v>3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27</v>
      </c>
      <c r="AT81" s="67">
        <v>0</v>
      </c>
      <c r="AU81" s="67">
        <v>0</v>
      </c>
      <c r="AV81" s="67">
        <v>5</v>
      </c>
      <c r="AW81" s="67">
        <v>0</v>
      </c>
      <c r="AX81" s="67">
        <v>3</v>
      </c>
      <c r="AY81" s="67">
        <v>0</v>
      </c>
      <c r="AZ81" s="67">
        <v>0</v>
      </c>
      <c r="BA81" s="67">
        <v>0</v>
      </c>
      <c r="BB81" s="67">
        <v>3</v>
      </c>
      <c r="BC81" s="67">
        <v>0</v>
      </c>
      <c r="BD81" s="67">
        <v>3</v>
      </c>
      <c r="BE81" s="67">
        <v>0</v>
      </c>
      <c r="BF81" s="67">
        <v>0</v>
      </c>
      <c r="BG81" s="67">
        <v>0</v>
      </c>
      <c r="BH81" s="67">
        <v>0</v>
      </c>
      <c r="BI81" s="67">
        <v>0</v>
      </c>
      <c r="BJ81" s="67">
        <v>0</v>
      </c>
      <c r="BK81" s="67">
        <v>0</v>
      </c>
      <c r="BL81" s="67">
        <v>0</v>
      </c>
      <c r="BM81" s="67">
        <v>0</v>
      </c>
      <c r="BN81" s="67">
        <v>121</v>
      </c>
      <c r="BO81" s="67">
        <v>0</v>
      </c>
      <c r="BP81" s="67">
        <v>0</v>
      </c>
      <c r="BQ81" s="67">
        <v>0</v>
      </c>
      <c r="BR81" s="67">
        <v>0</v>
      </c>
      <c r="BS81" s="67">
        <v>0</v>
      </c>
      <c r="BT81" s="67">
        <v>0</v>
      </c>
      <c r="BU81" s="67">
        <v>0</v>
      </c>
      <c r="BV81" s="67">
        <v>8</v>
      </c>
      <c r="BW81" s="67">
        <v>0</v>
      </c>
      <c r="BX81" s="67">
        <v>0</v>
      </c>
      <c r="BY81" s="67">
        <v>4</v>
      </c>
      <c r="BZ81" s="67">
        <v>0</v>
      </c>
      <c r="CA81" s="67">
        <v>36</v>
      </c>
      <c r="CB81" s="67">
        <v>0</v>
      </c>
      <c r="CC81" s="67">
        <v>0</v>
      </c>
      <c r="CD81" s="67">
        <v>0</v>
      </c>
      <c r="CE81" s="67">
        <v>0</v>
      </c>
      <c r="CF81" s="67">
        <v>0</v>
      </c>
      <c r="CG81" s="67">
        <v>4</v>
      </c>
      <c r="CH81" s="67">
        <v>0</v>
      </c>
      <c r="CI81" s="67">
        <v>78</v>
      </c>
      <c r="CJ81" s="67">
        <v>0</v>
      </c>
      <c r="CK81" s="67">
        <v>0</v>
      </c>
      <c r="CL81" s="67">
        <v>0</v>
      </c>
      <c r="CM81" s="67">
        <v>3</v>
      </c>
      <c r="CN81" s="67">
        <v>0</v>
      </c>
      <c r="CO81" s="67">
        <v>0</v>
      </c>
      <c r="CP81" s="67">
        <v>4</v>
      </c>
      <c r="CQ81" s="67">
        <v>0</v>
      </c>
      <c r="CR81" s="67">
        <v>5</v>
      </c>
      <c r="CS81" s="67">
        <v>5</v>
      </c>
      <c r="CT81" s="67">
        <v>0</v>
      </c>
      <c r="CU81" s="67">
        <v>0</v>
      </c>
      <c r="CV81" s="67">
        <v>0</v>
      </c>
      <c r="CW81" s="67">
        <v>3</v>
      </c>
      <c r="CX81" s="67">
        <v>0</v>
      </c>
      <c r="CY81" s="67">
        <v>0</v>
      </c>
      <c r="CZ81" s="67">
        <v>0</v>
      </c>
      <c r="DA81" s="67">
        <v>9</v>
      </c>
      <c r="DB81" s="67">
        <v>0</v>
      </c>
      <c r="DC81" s="67">
        <v>0</v>
      </c>
      <c r="DD81" s="67">
        <v>0</v>
      </c>
      <c r="DE81" s="67">
        <v>3</v>
      </c>
      <c r="DF81" s="67">
        <v>0</v>
      </c>
      <c r="DG81" s="67">
        <v>0</v>
      </c>
      <c r="DH81" s="67">
        <v>0</v>
      </c>
      <c r="DI81" s="67">
        <v>0</v>
      </c>
      <c r="DJ81" s="67">
        <v>13</v>
      </c>
      <c r="DK81" s="67">
        <v>0</v>
      </c>
      <c r="DL81" s="67">
        <v>0</v>
      </c>
      <c r="DM81" s="67">
        <v>0</v>
      </c>
      <c r="DN81" s="67">
        <v>0</v>
      </c>
      <c r="DO81" s="67">
        <v>0</v>
      </c>
      <c r="DP81" s="67">
        <v>0</v>
      </c>
      <c r="DQ81" s="67">
        <v>22</v>
      </c>
      <c r="DR81" s="67">
        <v>4</v>
      </c>
      <c r="DS81" s="67">
        <v>0</v>
      </c>
      <c r="DT81" s="67">
        <v>0</v>
      </c>
      <c r="DU81" s="67">
        <v>0</v>
      </c>
      <c r="DV81" s="67">
        <v>64</v>
      </c>
      <c r="DW81" s="67">
        <v>0</v>
      </c>
      <c r="DX81" s="67">
        <v>0</v>
      </c>
      <c r="DY81" s="67">
        <v>0</v>
      </c>
      <c r="DZ81" s="67">
        <v>10</v>
      </c>
      <c r="EA81" s="67">
        <v>0</v>
      </c>
      <c r="EB81" s="67">
        <v>0</v>
      </c>
      <c r="EC81" s="67">
        <v>0</v>
      </c>
      <c r="ED81" s="67">
        <v>3</v>
      </c>
      <c r="EE81" s="67">
        <v>0</v>
      </c>
      <c r="EF81" s="67">
        <v>39</v>
      </c>
      <c r="EG81" s="67">
        <v>0</v>
      </c>
      <c r="EH81" s="67">
        <v>0</v>
      </c>
      <c r="EI81" s="67">
        <v>0</v>
      </c>
      <c r="EJ81" s="67">
        <v>0</v>
      </c>
      <c r="EK81" s="67">
        <v>10</v>
      </c>
      <c r="EL81" s="67">
        <v>0</v>
      </c>
      <c r="EM81" s="67">
        <v>5</v>
      </c>
    </row>
    <row r="82" spans="1:143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470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5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23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3</v>
      </c>
      <c r="AT82" s="67">
        <v>0</v>
      </c>
      <c r="AU82" s="67">
        <v>0</v>
      </c>
      <c r="AV82" s="67">
        <v>0</v>
      </c>
      <c r="AW82" s="67">
        <v>0</v>
      </c>
      <c r="AX82" s="67">
        <v>5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3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7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0</v>
      </c>
      <c r="CC82" s="67">
        <v>0</v>
      </c>
      <c r="CD82" s="67">
        <v>0</v>
      </c>
      <c r="CE82" s="67">
        <v>0</v>
      </c>
      <c r="CF82" s="67">
        <v>0</v>
      </c>
      <c r="CG82" s="67">
        <v>0</v>
      </c>
      <c r="CH82" s="67">
        <v>0</v>
      </c>
      <c r="CI82" s="67">
        <v>16</v>
      </c>
      <c r="CJ82" s="67">
        <v>0</v>
      </c>
      <c r="CK82" s="67">
        <v>0</v>
      </c>
      <c r="CL82" s="67">
        <v>0</v>
      </c>
      <c r="CM82" s="67">
        <v>0</v>
      </c>
      <c r="CN82" s="67">
        <v>0</v>
      </c>
      <c r="CO82" s="67">
        <v>0</v>
      </c>
      <c r="CP82" s="67">
        <v>0</v>
      </c>
      <c r="CQ82" s="67">
        <v>0</v>
      </c>
      <c r="CR82" s="67">
        <v>0</v>
      </c>
      <c r="CS82" s="67">
        <v>0</v>
      </c>
      <c r="CT82" s="67">
        <v>0</v>
      </c>
      <c r="CU82" s="67">
        <v>0</v>
      </c>
      <c r="CV82" s="67">
        <v>0</v>
      </c>
      <c r="CW82" s="67">
        <v>0</v>
      </c>
      <c r="CX82" s="67">
        <v>0</v>
      </c>
      <c r="CY82" s="67">
        <v>0</v>
      </c>
      <c r="CZ82" s="67">
        <v>0</v>
      </c>
      <c r="DA82" s="67">
        <v>5</v>
      </c>
      <c r="DB82" s="67">
        <v>0</v>
      </c>
      <c r="DC82" s="67">
        <v>0</v>
      </c>
      <c r="DD82" s="67">
        <v>0</v>
      </c>
      <c r="DE82" s="67">
        <v>0</v>
      </c>
      <c r="DF82" s="67">
        <v>0</v>
      </c>
      <c r="DG82" s="67">
        <v>0</v>
      </c>
      <c r="DH82" s="67">
        <v>0</v>
      </c>
      <c r="DI82" s="67">
        <v>0</v>
      </c>
      <c r="DJ82" s="67">
        <v>5</v>
      </c>
      <c r="DK82" s="67">
        <v>0</v>
      </c>
      <c r="DL82" s="67">
        <v>0</v>
      </c>
      <c r="DM82" s="67">
        <v>0</v>
      </c>
      <c r="DN82" s="67">
        <v>0</v>
      </c>
      <c r="DO82" s="67">
        <v>3</v>
      </c>
      <c r="DP82" s="67">
        <v>0</v>
      </c>
      <c r="DQ82" s="67">
        <v>0</v>
      </c>
      <c r="DR82" s="67">
        <v>0</v>
      </c>
      <c r="DS82" s="67">
        <v>0</v>
      </c>
      <c r="DT82" s="67">
        <v>0</v>
      </c>
      <c r="DU82" s="67">
        <v>0</v>
      </c>
      <c r="DV82" s="67">
        <v>0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7</v>
      </c>
      <c r="EG82" s="67">
        <v>0</v>
      </c>
      <c r="EH82" s="67">
        <v>0</v>
      </c>
      <c r="EI82" s="67">
        <v>0</v>
      </c>
      <c r="EJ82" s="67">
        <v>0</v>
      </c>
      <c r="EK82" s="67">
        <v>0</v>
      </c>
      <c r="EL82" s="67">
        <v>0</v>
      </c>
      <c r="EM82" s="67">
        <v>0</v>
      </c>
    </row>
    <row r="83" spans="1:143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750</v>
      </c>
      <c r="I83" s="67">
        <v>0</v>
      </c>
      <c r="J83" s="67">
        <v>0</v>
      </c>
      <c r="K83" s="67">
        <v>0</v>
      </c>
      <c r="L83" s="67">
        <v>0</v>
      </c>
      <c r="M83" s="67">
        <v>4</v>
      </c>
      <c r="N83" s="67">
        <v>0</v>
      </c>
      <c r="O83" s="67">
        <v>0</v>
      </c>
      <c r="P83" s="67">
        <v>0</v>
      </c>
      <c r="Q83" s="67">
        <v>3</v>
      </c>
      <c r="R83" s="67">
        <v>0</v>
      </c>
      <c r="S83" s="67">
        <v>0</v>
      </c>
      <c r="T83" s="67">
        <v>0</v>
      </c>
      <c r="U83" s="67">
        <v>0</v>
      </c>
      <c r="V83" s="67">
        <v>3</v>
      </c>
      <c r="W83" s="67">
        <v>5</v>
      </c>
      <c r="X83" s="67">
        <v>3</v>
      </c>
      <c r="Y83" s="67">
        <v>3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41</v>
      </c>
      <c r="AL83" s="67">
        <v>0</v>
      </c>
      <c r="AM83" s="67">
        <v>0</v>
      </c>
      <c r="AN83" s="67">
        <v>0</v>
      </c>
      <c r="AO83" s="67">
        <v>3</v>
      </c>
      <c r="AP83" s="67">
        <v>0</v>
      </c>
      <c r="AQ83" s="67">
        <v>0</v>
      </c>
      <c r="AR83" s="67">
        <v>0</v>
      </c>
      <c r="AS83" s="67">
        <v>4</v>
      </c>
      <c r="AT83" s="67">
        <v>0</v>
      </c>
      <c r="AU83" s="67">
        <v>5</v>
      </c>
      <c r="AV83" s="67">
        <v>0</v>
      </c>
      <c r="AW83" s="67">
        <v>5</v>
      </c>
      <c r="AX83" s="67">
        <v>0</v>
      </c>
      <c r="AY83" s="67">
        <v>0</v>
      </c>
      <c r="AZ83" s="67">
        <v>0</v>
      </c>
      <c r="BA83" s="67">
        <v>0</v>
      </c>
      <c r="BB83" s="67">
        <v>5</v>
      </c>
      <c r="BC83" s="67">
        <v>0</v>
      </c>
      <c r="BD83" s="67">
        <v>5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7">
        <v>0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67">
        <v>0</v>
      </c>
      <c r="BV83" s="67">
        <v>5</v>
      </c>
      <c r="BW83" s="67">
        <v>0</v>
      </c>
      <c r="BX83" s="67">
        <v>0</v>
      </c>
      <c r="BY83" s="67">
        <v>0</v>
      </c>
      <c r="BZ83" s="67">
        <v>0</v>
      </c>
      <c r="CA83" s="67">
        <v>0</v>
      </c>
      <c r="CB83" s="67">
        <v>0</v>
      </c>
      <c r="CC83" s="67">
        <v>0</v>
      </c>
      <c r="CD83" s="67">
        <v>0</v>
      </c>
      <c r="CE83" s="67">
        <v>0</v>
      </c>
      <c r="CF83" s="67">
        <v>0</v>
      </c>
      <c r="CG83" s="67">
        <v>0</v>
      </c>
      <c r="CH83" s="67">
        <v>0</v>
      </c>
      <c r="CI83" s="67">
        <v>31</v>
      </c>
      <c r="CJ83" s="67">
        <v>0</v>
      </c>
      <c r="CK83" s="67">
        <v>0</v>
      </c>
      <c r="CL83" s="67">
        <v>0</v>
      </c>
      <c r="CM83" s="67">
        <v>0</v>
      </c>
      <c r="CN83" s="67">
        <v>0</v>
      </c>
      <c r="CO83" s="67">
        <v>0</v>
      </c>
      <c r="CP83" s="67">
        <v>5</v>
      </c>
      <c r="CQ83" s="67">
        <v>0</v>
      </c>
      <c r="CR83" s="67">
        <v>0</v>
      </c>
      <c r="CS83" s="67">
        <v>4</v>
      </c>
      <c r="CT83" s="67">
        <v>0</v>
      </c>
      <c r="CU83" s="67">
        <v>0</v>
      </c>
      <c r="CV83" s="67">
        <v>0</v>
      </c>
      <c r="CW83" s="67">
        <v>0</v>
      </c>
      <c r="CX83" s="67">
        <v>0</v>
      </c>
      <c r="CY83" s="67">
        <v>0</v>
      </c>
      <c r="CZ83" s="67">
        <v>0</v>
      </c>
      <c r="DA83" s="67">
        <v>0</v>
      </c>
      <c r="DB83" s="67">
        <v>0</v>
      </c>
      <c r="DC83" s="67">
        <v>0</v>
      </c>
      <c r="DD83" s="67">
        <v>0</v>
      </c>
      <c r="DE83" s="67">
        <v>4</v>
      </c>
      <c r="DF83" s="67">
        <v>0</v>
      </c>
      <c r="DG83" s="67">
        <v>0</v>
      </c>
      <c r="DH83" s="67">
        <v>0</v>
      </c>
      <c r="DI83" s="67">
        <v>0</v>
      </c>
      <c r="DJ83" s="67">
        <v>15</v>
      </c>
      <c r="DK83" s="67">
        <v>0</v>
      </c>
      <c r="DL83" s="67">
        <v>0</v>
      </c>
      <c r="DM83" s="67">
        <v>0</v>
      </c>
      <c r="DN83" s="67">
        <v>0</v>
      </c>
      <c r="DO83" s="67">
        <v>0</v>
      </c>
      <c r="DP83" s="67">
        <v>0</v>
      </c>
      <c r="DQ83" s="67">
        <v>0</v>
      </c>
      <c r="DR83" s="67">
        <v>0</v>
      </c>
      <c r="DS83" s="67">
        <v>0</v>
      </c>
      <c r="DT83" s="67">
        <v>0</v>
      </c>
      <c r="DU83" s="67">
        <v>0</v>
      </c>
      <c r="DV83" s="67">
        <v>0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8</v>
      </c>
      <c r="EG83" s="67">
        <v>0</v>
      </c>
      <c r="EH83" s="67">
        <v>0</v>
      </c>
      <c r="EI83" s="67">
        <v>0</v>
      </c>
      <c r="EJ83" s="67">
        <v>0</v>
      </c>
      <c r="EK83" s="67">
        <v>0</v>
      </c>
      <c r="EL83" s="67">
        <v>0</v>
      </c>
      <c r="EM83" s="67">
        <v>5</v>
      </c>
    </row>
    <row r="84" spans="1:143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0</v>
      </c>
      <c r="F84" s="67">
        <v>29</v>
      </c>
      <c r="G84" s="67">
        <v>0</v>
      </c>
      <c r="H84" s="67">
        <v>1060</v>
      </c>
      <c r="I84" s="67">
        <v>3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16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3</v>
      </c>
      <c r="AG84" s="67">
        <v>0</v>
      </c>
      <c r="AH84" s="67">
        <v>0</v>
      </c>
      <c r="AI84" s="67">
        <v>0</v>
      </c>
      <c r="AJ84" s="67">
        <v>0</v>
      </c>
      <c r="AK84" s="67">
        <v>41</v>
      </c>
      <c r="AL84" s="67">
        <v>0</v>
      </c>
      <c r="AM84" s="67">
        <v>0</v>
      </c>
      <c r="AN84" s="67">
        <v>0</v>
      </c>
      <c r="AO84" s="67">
        <v>7</v>
      </c>
      <c r="AP84" s="67">
        <v>0</v>
      </c>
      <c r="AQ84" s="67">
        <v>0</v>
      </c>
      <c r="AR84" s="67">
        <v>0</v>
      </c>
      <c r="AS84" s="67">
        <v>186</v>
      </c>
      <c r="AT84" s="67">
        <v>0</v>
      </c>
      <c r="AU84" s="67">
        <v>0</v>
      </c>
      <c r="AV84" s="67">
        <v>0</v>
      </c>
      <c r="AW84" s="67">
        <v>0</v>
      </c>
      <c r="AX84" s="67">
        <v>4</v>
      </c>
      <c r="AY84" s="67">
        <v>3</v>
      </c>
      <c r="AZ84" s="67">
        <v>0</v>
      </c>
      <c r="BA84" s="67">
        <v>0</v>
      </c>
      <c r="BB84" s="67">
        <v>0</v>
      </c>
      <c r="BC84" s="67">
        <v>0</v>
      </c>
      <c r="BD84" s="67">
        <v>3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0</v>
      </c>
      <c r="BZ84" s="67">
        <v>0</v>
      </c>
      <c r="CA84" s="67">
        <v>0</v>
      </c>
      <c r="CB84" s="67">
        <v>0</v>
      </c>
      <c r="CC84" s="67">
        <v>0</v>
      </c>
      <c r="CD84" s="67">
        <v>0</v>
      </c>
      <c r="CE84" s="67">
        <v>6</v>
      </c>
      <c r="CF84" s="67">
        <v>0</v>
      </c>
      <c r="CG84" s="67">
        <v>10</v>
      </c>
      <c r="CH84" s="67">
        <v>0</v>
      </c>
      <c r="CI84" s="67">
        <v>28</v>
      </c>
      <c r="CJ84" s="67">
        <v>0</v>
      </c>
      <c r="CK84" s="67">
        <v>0</v>
      </c>
      <c r="CL84" s="67">
        <v>0</v>
      </c>
      <c r="CM84" s="67">
        <v>0</v>
      </c>
      <c r="CN84" s="67">
        <v>0</v>
      </c>
      <c r="CO84" s="67">
        <v>0</v>
      </c>
      <c r="CP84" s="67">
        <v>0</v>
      </c>
      <c r="CQ84" s="67">
        <v>0</v>
      </c>
      <c r="CR84" s="67">
        <v>13</v>
      </c>
      <c r="CS84" s="67">
        <v>0</v>
      </c>
      <c r="CT84" s="67">
        <v>0</v>
      </c>
      <c r="CU84" s="67">
        <v>0</v>
      </c>
      <c r="CV84" s="67">
        <v>0</v>
      </c>
      <c r="CW84" s="67">
        <v>0</v>
      </c>
      <c r="CX84" s="67">
        <v>0</v>
      </c>
      <c r="CY84" s="67">
        <v>7</v>
      </c>
      <c r="CZ84" s="67">
        <v>0</v>
      </c>
      <c r="DA84" s="67">
        <v>3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0</v>
      </c>
      <c r="DH84" s="67">
        <v>0</v>
      </c>
      <c r="DI84" s="67">
        <v>0</v>
      </c>
      <c r="DJ84" s="67">
        <v>755</v>
      </c>
      <c r="DK84" s="67">
        <v>0</v>
      </c>
      <c r="DL84" s="67">
        <v>0</v>
      </c>
      <c r="DM84" s="67">
        <v>0</v>
      </c>
      <c r="DN84" s="67">
        <v>0</v>
      </c>
      <c r="DO84" s="67">
        <v>0</v>
      </c>
      <c r="DP84" s="67">
        <v>0</v>
      </c>
      <c r="DQ84" s="67">
        <v>0</v>
      </c>
      <c r="DR84" s="67">
        <v>23</v>
      </c>
      <c r="DS84" s="67">
        <v>0</v>
      </c>
      <c r="DT84" s="67">
        <v>0</v>
      </c>
      <c r="DU84" s="67">
        <v>8</v>
      </c>
      <c r="DV84" s="67">
        <v>0</v>
      </c>
      <c r="DW84" s="67">
        <v>0</v>
      </c>
      <c r="DX84" s="67">
        <v>0</v>
      </c>
      <c r="DY84" s="67">
        <v>0</v>
      </c>
      <c r="DZ84" s="67">
        <v>0</v>
      </c>
      <c r="EA84" s="67">
        <v>0</v>
      </c>
      <c r="EB84" s="67">
        <v>0</v>
      </c>
      <c r="EC84" s="67">
        <v>0</v>
      </c>
      <c r="ED84" s="67">
        <v>0</v>
      </c>
      <c r="EE84" s="67">
        <v>12</v>
      </c>
      <c r="EF84" s="67">
        <v>3</v>
      </c>
      <c r="EG84" s="67">
        <v>0</v>
      </c>
      <c r="EH84" s="67">
        <v>0</v>
      </c>
      <c r="EI84" s="67">
        <v>0</v>
      </c>
      <c r="EJ84" s="67">
        <v>5</v>
      </c>
      <c r="EK84" s="67">
        <v>0</v>
      </c>
      <c r="EL84" s="67">
        <v>33</v>
      </c>
      <c r="EM84" s="67">
        <v>48</v>
      </c>
    </row>
    <row r="85" spans="1:143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148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6</v>
      </c>
      <c r="W85" s="67">
        <v>0</v>
      </c>
      <c r="X85" s="67">
        <v>6</v>
      </c>
      <c r="Y85" s="67">
        <v>0</v>
      </c>
      <c r="Z85" s="67">
        <v>3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21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6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5</v>
      </c>
      <c r="BY85" s="67">
        <v>0</v>
      </c>
      <c r="BZ85" s="67">
        <v>0</v>
      </c>
      <c r="CA85" s="67">
        <v>0</v>
      </c>
      <c r="CB85" s="67">
        <v>0</v>
      </c>
      <c r="CC85" s="67">
        <v>0</v>
      </c>
      <c r="CD85" s="67">
        <v>0</v>
      </c>
      <c r="CE85" s="67">
        <v>0</v>
      </c>
      <c r="CF85" s="67">
        <v>0</v>
      </c>
      <c r="CG85" s="67">
        <v>4</v>
      </c>
      <c r="CH85" s="67">
        <v>0</v>
      </c>
      <c r="CI85" s="67">
        <v>3</v>
      </c>
      <c r="CJ85" s="67">
        <v>0</v>
      </c>
      <c r="CK85" s="67">
        <v>0</v>
      </c>
      <c r="CL85" s="67">
        <v>0</v>
      </c>
      <c r="CM85" s="67">
        <v>0</v>
      </c>
      <c r="CN85" s="67">
        <v>0</v>
      </c>
      <c r="CO85" s="67">
        <v>0</v>
      </c>
      <c r="CP85" s="67">
        <v>0</v>
      </c>
      <c r="CQ85" s="67">
        <v>0</v>
      </c>
      <c r="CR85" s="67">
        <v>0</v>
      </c>
      <c r="CS85" s="67">
        <v>0</v>
      </c>
      <c r="CT85" s="67">
        <v>0</v>
      </c>
      <c r="CU85" s="67">
        <v>0</v>
      </c>
      <c r="CV85" s="67">
        <v>0</v>
      </c>
      <c r="CW85" s="67">
        <v>0</v>
      </c>
      <c r="CX85" s="67">
        <v>0</v>
      </c>
      <c r="CY85" s="67">
        <v>0</v>
      </c>
      <c r="CZ85" s="67">
        <v>0</v>
      </c>
      <c r="DA85" s="67">
        <v>0</v>
      </c>
      <c r="DB85" s="67">
        <v>0</v>
      </c>
      <c r="DC85" s="67">
        <v>0</v>
      </c>
      <c r="DD85" s="67">
        <v>0</v>
      </c>
      <c r="DE85" s="67">
        <v>0</v>
      </c>
      <c r="DF85" s="67">
        <v>0</v>
      </c>
      <c r="DG85" s="67">
        <v>0</v>
      </c>
      <c r="DH85" s="67">
        <v>0</v>
      </c>
      <c r="DI85" s="67">
        <v>0</v>
      </c>
      <c r="DJ85" s="67">
        <v>8</v>
      </c>
      <c r="DK85" s="67">
        <v>0</v>
      </c>
      <c r="DL85" s="67">
        <v>0</v>
      </c>
      <c r="DM85" s="67">
        <v>0</v>
      </c>
      <c r="DN85" s="67">
        <v>0</v>
      </c>
      <c r="DO85" s="67">
        <v>0</v>
      </c>
      <c r="DP85" s="67">
        <v>0</v>
      </c>
      <c r="DQ85" s="67">
        <v>0</v>
      </c>
      <c r="DR85" s="67">
        <v>0</v>
      </c>
      <c r="DS85" s="67">
        <v>0</v>
      </c>
      <c r="DT85" s="67">
        <v>0</v>
      </c>
      <c r="DU85" s="67">
        <v>0</v>
      </c>
      <c r="DV85" s="67">
        <v>0</v>
      </c>
      <c r="DW85" s="67">
        <v>0</v>
      </c>
      <c r="DX85" s="67">
        <v>0</v>
      </c>
      <c r="DY85" s="67">
        <v>0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8</v>
      </c>
      <c r="EG85" s="67">
        <v>0</v>
      </c>
      <c r="EH85" s="67">
        <v>0</v>
      </c>
      <c r="EI85" s="67">
        <v>0</v>
      </c>
      <c r="EJ85" s="67">
        <v>0</v>
      </c>
      <c r="EK85" s="67">
        <v>0</v>
      </c>
      <c r="EL85" s="67">
        <v>0</v>
      </c>
      <c r="EM85" s="67">
        <v>0</v>
      </c>
    </row>
    <row r="86" spans="1:143" x14ac:dyDescent="0.25">
      <c r="A86" s="56">
        <v>83</v>
      </c>
      <c r="B86" s="66" t="s">
        <v>495</v>
      </c>
      <c r="C86" s="67">
        <v>1950</v>
      </c>
      <c r="D86" s="67">
        <v>1202</v>
      </c>
      <c r="E86" s="67">
        <v>296</v>
      </c>
      <c r="F86" s="67">
        <v>6163</v>
      </c>
      <c r="G86" s="67">
        <v>118</v>
      </c>
      <c r="H86" s="67">
        <v>7594463</v>
      </c>
      <c r="I86" s="67">
        <v>4453</v>
      </c>
      <c r="J86" s="67">
        <v>427</v>
      </c>
      <c r="K86" s="67">
        <v>1769</v>
      </c>
      <c r="L86" s="67">
        <v>725</v>
      </c>
      <c r="M86" s="67">
        <v>3642</v>
      </c>
      <c r="N86" s="67">
        <v>137</v>
      </c>
      <c r="O86" s="67">
        <v>5747</v>
      </c>
      <c r="P86" s="67">
        <v>356</v>
      </c>
      <c r="Q86" s="67">
        <v>16218</v>
      </c>
      <c r="R86" s="67">
        <v>977</v>
      </c>
      <c r="S86" s="67">
        <v>1080</v>
      </c>
      <c r="T86" s="67">
        <v>88</v>
      </c>
      <c r="U86" s="67">
        <v>6037</v>
      </c>
      <c r="V86" s="67">
        <v>27411</v>
      </c>
      <c r="W86" s="67">
        <v>9236</v>
      </c>
      <c r="X86" s="67">
        <v>415786</v>
      </c>
      <c r="Y86" s="67">
        <v>8391</v>
      </c>
      <c r="Z86" s="67">
        <v>286</v>
      </c>
      <c r="AA86" s="67">
        <v>117</v>
      </c>
      <c r="AB86" s="67">
        <v>1126</v>
      </c>
      <c r="AC86" s="67">
        <v>3830</v>
      </c>
      <c r="AD86" s="67">
        <v>1448</v>
      </c>
      <c r="AE86" s="67">
        <v>4417</v>
      </c>
      <c r="AF86" s="67">
        <v>4764</v>
      </c>
      <c r="AG86" s="67">
        <v>1626</v>
      </c>
      <c r="AH86" s="67">
        <v>548</v>
      </c>
      <c r="AI86" s="67">
        <v>1829</v>
      </c>
      <c r="AJ86" s="67">
        <v>1583</v>
      </c>
      <c r="AK86" s="67">
        <v>430335</v>
      </c>
      <c r="AL86" s="67">
        <v>69</v>
      </c>
      <c r="AM86" s="67">
        <v>1764</v>
      </c>
      <c r="AN86" s="67">
        <v>641</v>
      </c>
      <c r="AO86" s="67">
        <v>5840</v>
      </c>
      <c r="AP86" s="67">
        <v>2931</v>
      </c>
      <c r="AQ86" s="67">
        <v>19851</v>
      </c>
      <c r="AR86" s="67">
        <v>158</v>
      </c>
      <c r="AS86" s="67">
        <v>41614</v>
      </c>
      <c r="AT86" s="67">
        <v>445</v>
      </c>
      <c r="AU86" s="67">
        <v>3633</v>
      </c>
      <c r="AV86" s="67">
        <v>55260</v>
      </c>
      <c r="AW86" s="67">
        <v>4927</v>
      </c>
      <c r="AX86" s="67">
        <v>25747</v>
      </c>
      <c r="AY86" s="67">
        <v>9787</v>
      </c>
      <c r="AZ86" s="67">
        <v>26473</v>
      </c>
      <c r="BA86" s="67">
        <v>2167</v>
      </c>
      <c r="BB86" s="67">
        <v>19103</v>
      </c>
      <c r="BC86" s="67">
        <v>2204</v>
      </c>
      <c r="BD86" s="67">
        <v>17726</v>
      </c>
      <c r="BE86" s="67">
        <v>385</v>
      </c>
      <c r="BF86" s="67">
        <v>30231</v>
      </c>
      <c r="BG86" s="67">
        <v>603</v>
      </c>
      <c r="BH86" s="67">
        <v>440</v>
      </c>
      <c r="BI86" s="67">
        <v>891</v>
      </c>
      <c r="BJ86" s="67">
        <v>2956</v>
      </c>
      <c r="BK86" s="67">
        <v>41316</v>
      </c>
      <c r="BL86" s="67">
        <v>364</v>
      </c>
      <c r="BM86" s="67">
        <v>479</v>
      </c>
      <c r="BN86" s="67">
        <v>1578</v>
      </c>
      <c r="BO86" s="67">
        <v>904</v>
      </c>
      <c r="BP86" s="67">
        <v>3216</v>
      </c>
      <c r="BQ86" s="67">
        <v>164</v>
      </c>
      <c r="BR86" s="67">
        <v>236</v>
      </c>
      <c r="BS86" s="67">
        <v>723</v>
      </c>
      <c r="BT86" s="67">
        <v>1535</v>
      </c>
      <c r="BU86" s="67">
        <v>236</v>
      </c>
      <c r="BV86" s="67">
        <v>39875</v>
      </c>
      <c r="BW86" s="67">
        <v>2134</v>
      </c>
      <c r="BX86" s="67">
        <v>2661</v>
      </c>
      <c r="BY86" s="67">
        <v>2519</v>
      </c>
      <c r="BZ86" s="67">
        <v>360</v>
      </c>
      <c r="CA86" s="67">
        <v>3071</v>
      </c>
      <c r="CB86" s="67">
        <v>222</v>
      </c>
      <c r="CC86" s="67">
        <v>451</v>
      </c>
      <c r="CD86" s="67">
        <v>1390</v>
      </c>
      <c r="CE86" s="67">
        <v>460</v>
      </c>
      <c r="CF86" s="67">
        <v>3887</v>
      </c>
      <c r="CG86" s="67">
        <v>30601</v>
      </c>
      <c r="CH86" s="67">
        <v>560</v>
      </c>
      <c r="CI86" s="67">
        <v>276061</v>
      </c>
      <c r="CJ86" s="67">
        <v>762</v>
      </c>
      <c r="CK86" s="67">
        <v>1904</v>
      </c>
      <c r="CL86" s="67">
        <v>6740</v>
      </c>
      <c r="CM86" s="67">
        <v>2123</v>
      </c>
      <c r="CN86" s="67">
        <v>246</v>
      </c>
      <c r="CO86" s="67">
        <v>1718</v>
      </c>
      <c r="CP86" s="67">
        <v>7877</v>
      </c>
      <c r="CQ86" s="67">
        <v>1925</v>
      </c>
      <c r="CR86" s="67">
        <v>15464</v>
      </c>
      <c r="CS86" s="67">
        <v>9314</v>
      </c>
      <c r="CT86" s="67">
        <v>2531</v>
      </c>
      <c r="CU86" s="67">
        <v>247</v>
      </c>
      <c r="CV86" s="67">
        <v>2543</v>
      </c>
      <c r="CW86" s="67">
        <v>10198</v>
      </c>
      <c r="CX86" s="67">
        <v>58</v>
      </c>
      <c r="CY86" s="67">
        <v>1807</v>
      </c>
      <c r="CZ86" s="67">
        <v>903</v>
      </c>
      <c r="DA86" s="67">
        <v>55575</v>
      </c>
      <c r="DB86" s="67">
        <v>2853</v>
      </c>
      <c r="DC86" s="67">
        <v>238</v>
      </c>
      <c r="DD86" s="67">
        <v>151</v>
      </c>
      <c r="DE86" s="67">
        <v>18202</v>
      </c>
      <c r="DF86" s="67">
        <v>1791</v>
      </c>
      <c r="DG86" s="67">
        <v>1041</v>
      </c>
      <c r="DH86" s="67">
        <v>510</v>
      </c>
      <c r="DI86" s="67">
        <v>104</v>
      </c>
      <c r="DJ86" s="67">
        <v>48692</v>
      </c>
      <c r="DK86" s="67">
        <v>3813</v>
      </c>
      <c r="DL86" s="67">
        <v>402</v>
      </c>
      <c r="DM86" s="67">
        <v>9</v>
      </c>
      <c r="DN86" s="67">
        <v>6694</v>
      </c>
      <c r="DO86" s="67">
        <v>6419</v>
      </c>
      <c r="DP86" s="67">
        <v>724</v>
      </c>
      <c r="DQ86" s="67">
        <v>6840</v>
      </c>
      <c r="DR86" s="67">
        <v>6221</v>
      </c>
      <c r="DS86" s="67">
        <v>915</v>
      </c>
      <c r="DT86" s="67">
        <v>28515</v>
      </c>
      <c r="DU86" s="67">
        <v>584</v>
      </c>
      <c r="DV86" s="67">
        <v>10895</v>
      </c>
      <c r="DW86" s="67">
        <v>2087</v>
      </c>
      <c r="DX86" s="67">
        <v>703</v>
      </c>
      <c r="DY86" s="67">
        <v>343</v>
      </c>
      <c r="DZ86" s="67">
        <v>7936</v>
      </c>
      <c r="EA86" s="67">
        <v>525</v>
      </c>
      <c r="EB86" s="67">
        <v>4596</v>
      </c>
      <c r="EC86" s="67">
        <v>2035</v>
      </c>
      <c r="ED86" s="67">
        <v>3314</v>
      </c>
      <c r="EE86" s="67">
        <v>2847</v>
      </c>
      <c r="EF86" s="67">
        <v>49540</v>
      </c>
      <c r="EG86" s="67">
        <v>602</v>
      </c>
      <c r="EH86" s="67">
        <v>413</v>
      </c>
      <c r="EI86" s="67">
        <v>1536</v>
      </c>
      <c r="EJ86" s="67">
        <v>75257</v>
      </c>
      <c r="EK86" s="67">
        <v>15131</v>
      </c>
      <c r="EL86" s="67">
        <v>1614</v>
      </c>
      <c r="EM86" s="67">
        <v>8047</v>
      </c>
    </row>
    <row r="87" spans="1:143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191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8</v>
      </c>
      <c r="AJ87" s="67">
        <v>0</v>
      </c>
      <c r="AK87" s="67">
        <v>5</v>
      </c>
      <c r="AL87" s="67">
        <v>376</v>
      </c>
      <c r="AM87" s="67">
        <v>0</v>
      </c>
      <c r="AN87" s="67">
        <v>61</v>
      </c>
      <c r="AO87" s="67">
        <v>0</v>
      </c>
      <c r="AP87" s="67">
        <v>0</v>
      </c>
      <c r="AQ87" s="67">
        <v>0</v>
      </c>
      <c r="AR87" s="67">
        <v>0</v>
      </c>
      <c r="AS87" s="67">
        <v>3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6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0</v>
      </c>
      <c r="CA87" s="67">
        <v>0</v>
      </c>
      <c r="CB87" s="67">
        <v>0</v>
      </c>
      <c r="CC87" s="67">
        <v>0</v>
      </c>
      <c r="CD87" s="67">
        <v>0</v>
      </c>
      <c r="CE87" s="67">
        <v>0</v>
      </c>
      <c r="CF87" s="67">
        <v>0</v>
      </c>
      <c r="CG87" s="67">
        <v>0</v>
      </c>
      <c r="CH87" s="67">
        <v>0</v>
      </c>
      <c r="CI87" s="67">
        <v>6</v>
      </c>
      <c r="CJ87" s="67">
        <v>0</v>
      </c>
      <c r="CK87" s="67">
        <v>0</v>
      </c>
      <c r="CL87" s="67">
        <v>0</v>
      </c>
      <c r="CM87" s="67">
        <v>0</v>
      </c>
      <c r="CN87" s="67">
        <v>0</v>
      </c>
      <c r="CO87" s="67">
        <v>0</v>
      </c>
      <c r="CP87" s="67">
        <v>0</v>
      </c>
      <c r="CQ87" s="67">
        <v>0</v>
      </c>
      <c r="CR87" s="67">
        <v>0</v>
      </c>
      <c r="CS87" s="67">
        <v>0</v>
      </c>
      <c r="CT87" s="67">
        <v>0</v>
      </c>
      <c r="CU87" s="67">
        <v>0</v>
      </c>
      <c r="CV87" s="67">
        <v>0</v>
      </c>
      <c r="CW87" s="67">
        <v>0</v>
      </c>
      <c r="CX87" s="67">
        <v>0</v>
      </c>
      <c r="CY87" s="67">
        <v>0</v>
      </c>
      <c r="CZ87" s="67">
        <v>0</v>
      </c>
      <c r="DA87" s="67">
        <v>0</v>
      </c>
      <c r="DB87" s="67">
        <v>0</v>
      </c>
      <c r="DC87" s="67">
        <v>0</v>
      </c>
      <c r="DD87" s="67">
        <v>0</v>
      </c>
      <c r="DE87" s="67">
        <v>0</v>
      </c>
      <c r="DF87" s="67">
        <v>0</v>
      </c>
      <c r="DG87" s="67">
        <v>0</v>
      </c>
      <c r="DH87" s="67">
        <v>0</v>
      </c>
      <c r="DI87" s="67">
        <v>0</v>
      </c>
      <c r="DJ87" s="67">
        <v>0</v>
      </c>
      <c r="DK87" s="67">
        <v>0</v>
      </c>
      <c r="DL87" s="67">
        <v>0</v>
      </c>
      <c r="DM87" s="67">
        <v>0</v>
      </c>
      <c r="DN87" s="67">
        <v>0</v>
      </c>
      <c r="DO87" s="67">
        <v>0</v>
      </c>
      <c r="DP87" s="67">
        <v>94</v>
      </c>
      <c r="DQ87" s="67">
        <v>0</v>
      </c>
      <c r="DR87" s="67">
        <v>0</v>
      </c>
      <c r="DS87" s="67">
        <v>0</v>
      </c>
      <c r="DT87" s="67">
        <v>0</v>
      </c>
      <c r="DU87" s="67">
        <v>0</v>
      </c>
      <c r="DV87" s="67">
        <v>0</v>
      </c>
      <c r="DW87" s="67">
        <v>0</v>
      </c>
      <c r="DX87" s="67">
        <v>0</v>
      </c>
      <c r="DY87" s="67">
        <v>0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0</v>
      </c>
      <c r="EI87" s="67">
        <v>0</v>
      </c>
      <c r="EJ87" s="67">
        <v>0</v>
      </c>
      <c r="EK87" s="67">
        <v>0</v>
      </c>
      <c r="EL87" s="67">
        <v>0</v>
      </c>
      <c r="EM87" s="67">
        <v>0</v>
      </c>
    </row>
    <row r="88" spans="1:143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34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6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10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3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3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0</v>
      </c>
      <c r="CE88" s="67">
        <v>0</v>
      </c>
      <c r="CF88" s="67">
        <v>0</v>
      </c>
      <c r="CG88" s="67">
        <v>0</v>
      </c>
      <c r="CH88" s="67">
        <v>0</v>
      </c>
      <c r="CI88" s="67">
        <v>0</v>
      </c>
      <c r="CJ88" s="67">
        <v>0</v>
      </c>
      <c r="CK88" s="67">
        <v>0</v>
      </c>
      <c r="CL88" s="67">
        <v>0</v>
      </c>
      <c r="CM88" s="67">
        <v>0</v>
      </c>
      <c r="CN88" s="67">
        <v>0</v>
      </c>
      <c r="CO88" s="67">
        <v>0</v>
      </c>
      <c r="CP88" s="67">
        <v>0</v>
      </c>
      <c r="CQ88" s="67">
        <v>0</v>
      </c>
      <c r="CR88" s="67">
        <v>0</v>
      </c>
      <c r="CS88" s="67">
        <v>0</v>
      </c>
      <c r="CT88" s="67">
        <v>0</v>
      </c>
      <c r="CU88" s="67">
        <v>0</v>
      </c>
      <c r="CV88" s="67">
        <v>0</v>
      </c>
      <c r="CW88" s="67">
        <v>0</v>
      </c>
      <c r="CX88" s="67">
        <v>0</v>
      </c>
      <c r="CY88" s="67">
        <v>0</v>
      </c>
      <c r="CZ88" s="67">
        <v>0</v>
      </c>
      <c r="DA88" s="67">
        <v>0</v>
      </c>
      <c r="DB88" s="67">
        <v>0</v>
      </c>
      <c r="DC88" s="67">
        <v>0</v>
      </c>
      <c r="DD88" s="67">
        <v>0</v>
      </c>
      <c r="DE88" s="67">
        <v>0</v>
      </c>
      <c r="DF88" s="67">
        <v>0</v>
      </c>
      <c r="DG88" s="67">
        <v>0</v>
      </c>
      <c r="DH88" s="67">
        <v>0</v>
      </c>
      <c r="DI88" s="67">
        <v>0</v>
      </c>
      <c r="DJ88" s="67">
        <v>0</v>
      </c>
      <c r="DK88" s="67">
        <v>0</v>
      </c>
      <c r="DL88" s="67">
        <v>0</v>
      </c>
      <c r="DM88" s="67">
        <v>0</v>
      </c>
      <c r="DN88" s="67">
        <v>0</v>
      </c>
      <c r="DO88" s="67">
        <v>0</v>
      </c>
      <c r="DP88" s="67">
        <v>0</v>
      </c>
      <c r="DQ88" s="67">
        <v>0</v>
      </c>
      <c r="DR88" s="67">
        <v>0</v>
      </c>
      <c r="DS88" s="67">
        <v>3</v>
      </c>
      <c r="DT88" s="67">
        <v>0</v>
      </c>
      <c r="DU88" s="67">
        <v>0</v>
      </c>
      <c r="DV88" s="67">
        <v>0</v>
      </c>
      <c r="DW88" s="67">
        <v>0</v>
      </c>
      <c r="DX88" s="67">
        <v>0</v>
      </c>
      <c r="DY88" s="67">
        <v>0</v>
      </c>
      <c r="DZ88" s="67">
        <v>6</v>
      </c>
      <c r="EA88" s="67">
        <v>0</v>
      </c>
      <c r="EB88" s="67">
        <v>0</v>
      </c>
      <c r="EC88" s="67">
        <v>0</v>
      </c>
      <c r="ED88" s="67">
        <v>0</v>
      </c>
      <c r="EE88" s="67">
        <v>0</v>
      </c>
      <c r="EF88" s="67">
        <v>0</v>
      </c>
      <c r="EG88" s="67">
        <v>0</v>
      </c>
      <c r="EH88" s="67">
        <v>0</v>
      </c>
      <c r="EI88" s="67">
        <v>0</v>
      </c>
      <c r="EJ88" s="67">
        <v>0</v>
      </c>
      <c r="EK88" s="67">
        <v>0</v>
      </c>
      <c r="EL88" s="67">
        <v>0</v>
      </c>
      <c r="EM88" s="67">
        <v>0</v>
      </c>
    </row>
    <row r="89" spans="1:143" x14ac:dyDescent="0.25">
      <c r="A89" s="56">
        <v>86</v>
      </c>
      <c r="B89" s="66" t="s">
        <v>325</v>
      </c>
      <c r="C89" s="67">
        <v>0</v>
      </c>
      <c r="D89" s="67">
        <v>0</v>
      </c>
      <c r="E89" s="67">
        <v>0</v>
      </c>
      <c r="F89" s="67">
        <v>4</v>
      </c>
      <c r="G89" s="67">
        <v>20</v>
      </c>
      <c r="H89" s="67">
        <v>2450</v>
      </c>
      <c r="I89" s="67">
        <v>3</v>
      </c>
      <c r="J89" s="67">
        <v>0</v>
      </c>
      <c r="K89" s="67">
        <v>0</v>
      </c>
      <c r="L89" s="67">
        <v>0</v>
      </c>
      <c r="M89" s="67">
        <v>7</v>
      </c>
      <c r="N89" s="67">
        <v>0</v>
      </c>
      <c r="O89" s="67">
        <v>0</v>
      </c>
      <c r="P89" s="67">
        <v>4</v>
      </c>
      <c r="Q89" s="67">
        <v>33</v>
      </c>
      <c r="R89" s="67">
        <v>0</v>
      </c>
      <c r="S89" s="67">
        <v>0</v>
      </c>
      <c r="T89" s="67">
        <v>3</v>
      </c>
      <c r="U89" s="67">
        <v>0</v>
      </c>
      <c r="V89" s="67">
        <v>42</v>
      </c>
      <c r="W89" s="67">
        <v>11</v>
      </c>
      <c r="X89" s="67">
        <v>26</v>
      </c>
      <c r="Y89" s="67">
        <v>9</v>
      </c>
      <c r="Z89" s="67">
        <v>4</v>
      </c>
      <c r="AA89" s="67">
        <v>0</v>
      </c>
      <c r="AB89" s="67">
        <v>3</v>
      </c>
      <c r="AC89" s="67">
        <v>5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8</v>
      </c>
      <c r="AJ89" s="67">
        <v>10</v>
      </c>
      <c r="AK89" s="67">
        <v>161</v>
      </c>
      <c r="AL89" s="67">
        <v>0</v>
      </c>
      <c r="AM89" s="67">
        <v>0</v>
      </c>
      <c r="AN89" s="67">
        <v>7</v>
      </c>
      <c r="AO89" s="67">
        <v>15</v>
      </c>
      <c r="AP89" s="67">
        <v>0</v>
      </c>
      <c r="AQ89" s="67">
        <v>9</v>
      </c>
      <c r="AR89" s="67">
        <v>28</v>
      </c>
      <c r="AS89" s="67">
        <v>40</v>
      </c>
      <c r="AT89" s="67">
        <v>4</v>
      </c>
      <c r="AU89" s="67">
        <v>3</v>
      </c>
      <c r="AV89" s="67">
        <v>19</v>
      </c>
      <c r="AW89" s="67">
        <v>3</v>
      </c>
      <c r="AX89" s="67">
        <v>25</v>
      </c>
      <c r="AY89" s="67">
        <v>7</v>
      </c>
      <c r="AZ89" s="67">
        <v>15</v>
      </c>
      <c r="BA89" s="67">
        <v>13</v>
      </c>
      <c r="BB89" s="67">
        <v>8</v>
      </c>
      <c r="BC89" s="67">
        <v>7</v>
      </c>
      <c r="BD89" s="67">
        <v>10</v>
      </c>
      <c r="BE89" s="67">
        <v>5</v>
      </c>
      <c r="BF89" s="67">
        <v>6</v>
      </c>
      <c r="BG89" s="67">
        <v>0</v>
      </c>
      <c r="BH89" s="67">
        <v>10</v>
      </c>
      <c r="BI89" s="67">
        <v>0</v>
      </c>
      <c r="BJ89" s="67">
        <v>12</v>
      </c>
      <c r="BK89" s="67">
        <v>12</v>
      </c>
      <c r="BL89" s="67">
        <v>0</v>
      </c>
      <c r="BM89" s="67">
        <v>0</v>
      </c>
      <c r="BN89" s="67">
        <v>0</v>
      </c>
      <c r="BO89" s="67">
        <v>5</v>
      </c>
      <c r="BP89" s="67">
        <v>79</v>
      </c>
      <c r="BQ89" s="67">
        <v>0</v>
      </c>
      <c r="BR89" s="67">
        <v>0</v>
      </c>
      <c r="BS89" s="67">
        <v>0</v>
      </c>
      <c r="BT89" s="67">
        <v>0</v>
      </c>
      <c r="BU89" s="67">
        <v>6</v>
      </c>
      <c r="BV89" s="67">
        <v>34</v>
      </c>
      <c r="BW89" s="67">
        <v>3</v>
      </c>
      <c r="BX89" s="67">
        <v>0</v>
      </c>
      <c r="BY89" s="67">
        <v>0</v>
      </c>
      <c r="BZ89" s="67">
        <v>0</v>
      </c>
      <c r="CA89" s="67">
        <v>0</v>
      </c>
      <c r="CB89" s="67">
        <v>0</v>
      </c>
      <c r="CC89" s="67">
        <v>0</v>
      </c>
      <c r="CD89" s="67">
        <v>4</v>
      </c>
      <c r="CE89" s="67">
        <v>6</v>
      </c>
      <c r="CF89" s="67">
        <v>0</v>
      </c>
      <c r="CG89" s="67">
        <v>46</v>
      </c>
      <c r="CH89" s="67">
        <v>0</v>
      </c>
      <c r="CI89" s="67">
        <v>179</v>
      </c>
      <c r="CJ89" s="67">
        <v>18</v>
      </c>
      <c r="CK89" s="67">
        <v>0</v>
      </c>
      <c r="CL89" s="67">
        <v>0</v>
      </c>
      <c r="CM89" s="67">
        <v>0</v>
      </c>
      <c r="CN89" s="67">
        <v>0</v>
      </c>
      <c r="CO89" s="67">
        <v>0</v>
      </c>
      <c r="CP89" s="67">
        <v>32</v>
      </c>
      <c r="CQ89" s="67">
        <v>5</v>
      </c>
      <c r="CR89" s="67">
        <v>349</v>
      </c>
      <c r="CS89" s="67">
        <v>17</v>
      </c>
      <c r="CT89" s="67">
        <v>0</v>
      </c>
      <c r="CU89" s="67">
        <v>4</v>
      </c>
      <c r="CV89" s="67">
        <v>17</v>
      </c>
      <c r="CW89" s="67">
        <v>8</v>
      </c>
      <c r="CX89" s="67">
        <v>0</v>
      </c>
      <c r="CY89" s="67">
        <v>21</v>
      </c>
      <c r="CZ89" s="67">
        <v>0</v>
      </c>
      <c r="DA89" s="67">
        <v>21</v>
      </c>
      <c r="DB89" s="67">
        <v>0</v>
      </c>
      <c r="DC89" s="67">
        <v>0</v>
      </c>
      <c r="DD89" s="67">
        <v>0</v>
      </c>
      <c r="DE89" s="67">
        <v>14</v>
      </c>
      <c r="DF89" s="67">
        <v>0</v>
      </c>
      <c r="DG89" s="67">
        <v>0</v>
      </c>
      <c r="DH89" s="67">
        <v>3</v>
      </c>
      <c r="DI89" s="67">
        <v>0</v>
      </c>
      <c r="DJ89" s="67">
        <v>535</v>
      </c>
      <c r="DK89" s="67">
        <v>4</v>
      </c>
      <c r="DL89" s="67">
        <v>3</v>
      </c>
      <c r="DM89" s="67">
        <v>0</v>
      </c>
      <c r="DN89" s="67">
        <v>3</v>
      </c>
      <c r="DO89" s="67">
        <v>17</v>
      </c>
      <c r="DP89" s="67">
        <v>0</v>
      </c>
      <c r="DQ89" s="67">
        <v>3</v>
      </c>
      <c r="DR89" s="67">
        <v>9</v>
      </c>
      <c r="DS89" s="67">
        <v>208</v>
      </c>
      <c r="DT89" s="67">
        <v>10</v>
      </c>
      <c r="DU89" s="67">
        <v>5</v>
      </c>
      <c r="DV89" s="67">
        <v>5</v>
      </c>
      <c r="DW89" s="67">
        <v>0</v>
      </c>
      <c r="DX89" s="67">
        <v>10</v>
      </c>
      <c r="DY89" s="67">
        <v>0</v>
      </c>
      <c r="DZ89" s="67">
        <v>0</v>
      </c>
      <c r="EA89" s="67">
        <v>0</v>
      </c>
      <c r="EB89" s="67">
        <v>0</v>
      </c>
      <c r="EC89" s="67">
        <v>7</v>
      </c>
      <c r="ED89" s="67">
        <v>5</v>
      </c>
      <c r="EE89" s="67">
        <v>0</v>
      </c>
      <c r="EF89" s="67">
        <v>128</v>
      </c>
      <c r="EG89" s="67">
        <v>0</v>
      </c>
      <c r="EH89" s="67">
        <v>4</v>
      </c>
      <c r="EI89" s="67">
        <v>0</v>
      </c>
      <c r="EJ89" s="67">
        <v>12</v>
      </c>
      <c r="EK89" s="67">
        <v>4</v>
      </c>
      <c r="EL89" s="67">
        <v>4</v>
      </c>
      <c r="EM89" s="67">
        <v>23</v>
      </c>
    </row>
    <row r="90" spans="1:143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102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10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5</v>
      </c>
      <c r="AW90" s="67">
        <v>0</v>
      </c>
      <c r="AX90" s="67">
        <v>0</v>
      </c>
      <c r="AY90" s="67">
        <v>6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5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3</v>
      </c>
      <c r="BW90" s="67">
        <v>0</v>
      </c>
      <c r="BX90" s="67">
        <v>3</v>
      </c>
      <c r="BY90" s="67">
        <v>0</v>
      </c>
      <c r="BZ90" s="67">
        <v>0</v>
      </c>
      <c r="CA90" s="67">
        <v>0</v>
      </c>
      <c r="CB90" s="67">
        <v>0</v>
      </c>
      <c r="CC90" s="67">
        <v>0</v>
      </c>
      <c r="CD90" s="67">
        <v>0</v>
      </c>
      <c r="CE90" s="67">
        <v>0</v>
      </c>
      <c r="CF90" s="67">
        <v>0</v>
      </c>
      <c r="CG90" s="67">
        <v>0</v>
      </c>
      <c r="CH90" s="67">
        <v>0</v>
      </c>
      <c r="CI90" s="67">
        <v>4</v>
      </c>
      <c r="CJ90" s="67">
        <v>3</v>
      </c>
      <c r="CK90" s="67">
        <v>0</v>
      </c>
      <c r="CL90" s="67">
        <v>0</v>
      </c>
      <c r="CM90" s="67">
        <v>0</v>
      </c>
      <c r="CN90" s="67">
        <v>0</v>
      </c>
      <c r="CO90" s="67">
        <v>0</v>
      </c>
      <c r="CP90" s="67">
        <v>0</v>
      </c>
      <c r="CQ90" s="67">
        <v>0</v>
      </c>
      <c r="CR90" s="67">
        <v>6</v>
      </c>
      <c r="CS90" s="67">
        <v>0</v>
      </c>
      <c r="CT90" s="67">
        <v>0</v>
      </c>
      <c r="CU90" s="67">
        <v>0</v>
      </c>
      <c r="CV90" s="67">
        <v>0</v>
      </c>
      <c r="CW90" s="67">
        <v>0</v>
      </c>
      <c r="CX90" s="67">
        <v>0</v>
      </c>
      <c r="CY90" s="67">
        <v>0</v>
      </c>
      <c r="CZ90" s="67">
        <v>0</v>
      </c>
      <c r="DA90" s="67">
        <v>0</v>
      </c>
      <c r="DB90" s="67">
        <v>0</v>
      </c>
      <c r="DC90" s="67">
        <v>0</v>
      </c>
      <c r="DD90" s="67">
        <v>0</v>
      </c>
      <c r="DE90" s="67">
        <v>0</v>
      </c>
      <c r="DF90" s="67">
        <v>0</v>
      </c>
      <c r="DG90" s="67">
        <v>0</v>
      </c>
      <c r="DH90" s="67">
        <v>0</v>
      </c>
      <c r="DI90" s="67">
        <v>0</v>
      </c>
      <c r="DJ90" s="67">
        <v>9</v>
      </c>
      <c r="DK90" s="67">
        <v>0</v>
      </c>
      <c r="DL90" s="67">
        <v>0</v>
      </c>
      <c r="DM90" s="67">
        <v>0</v>
      </c>
      <c r="DN90" s="67">
        <v>0</v>
      </c>
      <c r="DO90" s="67">
        <v>0</v>
      </c>
      <c r="DP90" s="67">
        <v>0</v>
      </c>
      <c r="DQ90" s="67">
        <v>0</v>
      </c>
      <c r="DR90" s="67">
        <v>0</v>
      </c>
      <c r="DS90" s="67">
        <v>0</v>
      </c>
      <c r="DT90" s="67">
        <v>0</v>
      </c>
      <c r="DU90" s="67">
        <v>0</v>
      </c>
      <c r="DV90" s="67">
        <v>0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4</v>
      </c>
      <c r="EG90" s="67">
        <v>0</v>
      </c>
      <c r="EH90" s="67">
        <v>0</v>
      </c>
      <c r="EI90" s="67">
        <v>0</v>
      </c>
      <c r="EJ90" s="67">
        <v>0</v>
      </c>
      <c r="EK90" s="67">
        <v>0</v>
      </c>
      <c r="EL90" s="67">
        <v>0</v>
      </c>
      <c r="EM90" s="67">
        <v>0</v>
      </c>
    </row>
    <row r="91" spans="1:143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301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27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4</v>
      </c>
      <c r="AF91" s="67">
        <v>0</v>
      </c>
      <c r="AG91" s="67">
        <v>14</v>
      </c>
      <c r="AH91" s="67">
        <v>0</v>
      </c>
      <c r="AI91" s="67">
        <v>0</v>
      </c>
      <c r="AJ91" s="67">
        <v>0</v>
      </c>
      <c r="AK91" s="67">
        <v>35</v>
      </c>
      <c r="AL91" s="67">
        <v>0</v>
      </c>
      <c r="AM91" s="67">
        <v>0</v>
      </c>
      <c r="AN91" s="67">
        <v>0</v>
      </c>
      <c r="AO91" s="67">
        <v>30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3</v>
      </c>
      <c r="AY91" s="67">
        <v>5</v>
      </c>
      <c r="AZ91" s="67">
        <v>0</v>
      </c>
      <c r="BA91" s="67">
        <v>0</v>
      </c>
      <c r="BB91" s="67">
        <v>4</v>
      </c>
      <c r="BC91" s="67">
        <v>0</v>
      </c>
      <c r="BD91" s="67">
        <v>0</v>
      </c>
      <c r="BE91" s="67">
        <v>5</v>
      </c>
      <c r="BF91" s="67">
        <v>0</v>
      </c>
      <c r="BG91" s="67">
        <v>0</v>
      </c>
      <c r="BH91" s="67">
        <v>0</v>
      </c>
      <c r="BI91" s="67">
        <v>0</v>
      </c>
      <c r="BJ91" s="67">
        <v>3</v>
      </c>
      <c r="BK91" s="67">
        <v>17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17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0</v>
      </c>
      <c r="CC91" s="67">
        <v>0</v>
      </c>
      <c r="CD91" s="67">
        <v>0</v>
      </c>
      <c r="CE91" s="67">
        <v>0</v>
      </c>
      <c r="CF91" s="67">
        <v>0</v>
      </c>
      <c r="CG91" s="67">
        <v>4</v>
      </c>
      <c r="CH91" s="67">
        <v>0</v>
      </c>
      <c r="CI91" s="67">
        <v>22</v>
      </c>
      <c r="CJ91" s="67">
        <v>0</v>
      </c>
      <c r="CK91" s="67">
        <v>0</v>
      </c>
      <c r="CL91" s="67">
        <v>3</v>
      </c>
      <c r="CM91" s="67">
        <v>0</v>
      </c>
      <c r="CN91" s="67">
        <v>0</v>
      </c>
      <c r="CO91" s="67">
        <v>0</v>
      </c>
      <c r="CP91" s="67">
        <v>7</v>
      </c>
      <c r="CQ91" s="67">
        <v>0</v>
      </c>
      <c r="CR91" s="67">
        <v>12</v>
      </c>
      <c r="CS91" s="67">
        <v>0</v>
      </c>
      <c r="CT91" s="67">
        <v>0</v>
      </c>
      <c r="CU91" s="67">
        <v>0</v>
      </c>
      <c r="CV91" s="67">
        <v>0</v>
      </c>
      <c r="CW91" s="67">
        <v>0</v>
      </c>
      <c r="CX91" s="67">
        <v>0</v>
      </c>
      <c r="CY91" s="67">
        <v>8</v>
      </c>
      <c r="CZ91" s="67">
        <v>0</v>
      </c>
      <c r="DA91" s="67">
        <v>0</v>
      </c>
      <c r="DB91" s="67">
        <v>0</v>
      </c>
      <c r="DC91" s="67">
        <v>0</v>
      </c>
      <c r="DD91" s="67">
        <v>0</v>
      </c>
      <c r="DE91" s="67">
        <v>9</v>
      </c>
      <c r="DF91" s="67">
        <v>0</v>
      </c>
      <c r="DG91" s="67">
        <v>0</v>
      </c>
      <c r="DH91" s="67">
        <v>0</v>
      </c>
      <c r="DI91" s="67">
        <v>0</v>
      </c>
      <c r="DJ91" s="67">
        <v>19</v>
      </c>
      <c r="DK91" s="67">
        <v>0</v>
      </c>
      <c r="DL91" s="67">
        <v>3</v>
      </c>
      <c r="DM91" s="67">
        <v>0</v>
      </c>
      <c r="DN91" s="67">
        <v>0</v>
      </c>
      <c r="DO91" s="67">
        <v>0</v>
      </c>
      <c r="DP91" s="67">
        <v>0</v>
      </c>
      <c r="DQ91" s="67">
        <v>0</v>
      </c>
      <c r="DR91" s="67">
        <v>0</v>
      </c>
      <c r="DS91" s="67">
        <v>0</v>
      </c>
      <c r="DT91" s="67">
        <v>0</v>
      </c>
      <c r="DU91" s="67">
        <v>0</v>
      </c>
      <c r="DV91" s="67">
        <v>0</v>
      </c>
      <c r="DW91" s="67">
        <v>0</v>
      </c>
      <c r="DX91" s="67">
        <v>0</v>
      </c>
      <c r="DY91" s="67">
        <v>0</v>
      </c>
      <c r="DZ91" s="67">
        <v>0</v>
      </c>
      <c r="EA91" s="67">
        <v>0</v>
      </c>
      <c r="EB91" s="67">
        <v>0</v>
      </c>
      <c r="EC91" s="67">
        <v>0</v>
      </c>
      <c r="ED91" s="67">
        <v>0</v>
      </c>
      <c r="EE91" s="67">
        <v>0</v>
      </c>
      <c r="EF91" s="67">
        <v>30</v>
      </c>
      <c r="EG91" s="67">
        <v>0</v>
      </c>
      <c r="EH91" s="67">
        <v>0</v>
      </c>
      <c r="EI91" s="67">
        <v>0</v>
      </c>
      <c r="EJ91" s="67">
        <v>4</v>
      </c>
      <c r="EK91" s="67">
        <v>0</v>
      </c>
      <c r="EL91" s="67">
        <v>0</v>
      </c>
      <c r="EM91" s="67">
        <v>0</v>
      </c>
    </row>
    <row r="92" spans="1:143" x14ac:dyDescent="0.25">
      <c r="A92" s="56">
        <v>89</v>
      </c>
      <c r="B92" s="66" t="s">
        <v>300</v>
      </c>
      <c r="C92" s="67">
        <v>3</v>
      </c>
      <c r="D92" s="67">
        <v>0</v>
      </c>
      <c r="E92" s="67">
        <v>0</v>
      </c>
      <c r="F92" s="67">
        <v>50</v>
      </c>
      <c r="G92" s="67">
        <v>0</v>
      </c>
      <c r="H92" s="67">
        <v>13317</v>
      </c>
      <c r="I92" s="67">
        <v>53</v>
      </c>
      <c r="J92" s="67">
        <v>8</v>
      </c>
      <c r="K92" s="67">
        <v>0</v>
      </c>
      <c r="L92" s="67">
        <v>0</v>
      </c>
      <c r="M92" s="67">
        <v>11</v>
      </c>
      <c r="N92" s="67">
        <v>11</v>
      </c>
      <c r="O92" s="67">
        <v>4</v>
      </c>
      <c r="P92" s="67">
        <v>3</v>
      </c>
      <c r="Q92" s="67">
        <v>405</v>
      </c>
      <c r="R92" s="67">
        <v>24</v>
      </c>
      <c r="S92" s="67">
        <v>5</v>
      </c>
      <c r="T92" s="67">
        <v>55</v>
      </c>
      <c r="U92" s="67">
        <v>30</v>
      </c>
      <c r="V92" s="67">
        <v>184</v>
      </c>
      <c r="W92" s="67">
        <v>117</v>
      </c>
      <c r="X92" s="67">
        <v>1042</v>
      </c>
      <c r="Y92" s="67">
        <v>94</v>
      </c>
      <c r="Z92" s="67">
        <v>236</v>
      </c>
      <c r="AA92" s="67">
        <v>48</v>
      </c>
      <c r="AB92" s="67">
        <v>12</v>
      </c>
      <c r="AC92" s="67">
        <v>29</v>
      </c>
      <c r="AD92" s="67">
        <v>9</v>
      </c>
      <c r="AE92" s="67">
        <v>28</v>
      </c>
      <c r="AF92" s="67">
        <v>219</v>
      </c>
      <c r="AG92" s="67">
        <v>26</v>
      </c>
      <c r="AH92" s="67">
        <v>11</v>
      </c>
      <c r="AI92" s="67">
        <v>61</v>
      </c>
      <c r="AJ92" s="67">
        <v>116</v>
      </c>
      <c r="AK92" s="67">
        <v>591</v>
      </c>
      <c r="AL92" s="67">
        <v>77</v>
      </c>
      <c r="AM92" s="67">
        <v>0</v>
      </c>
      <c r="AN92" s="67">
        <v>517</v>
      </c>
      <c r="AO92" s="67">
        <v>36</v>
      </c>
      <c r="AP92" s="67">
        <v>33</v>
      </c>
      <c r="AQ92" s="67">
        <v>96</v>
      </c>
      <c r="AR92" s="67">
        <v>0</v>
      </c>
      <c r="AS92" s="67">
        <v>1716</v>
      </c>
      <c r="AT92" s="67">
        <v>43</v>
      </c>
      <c r="AU92" s="67">
        <v>95</v>
      </c>
      <c r="AV92" s="67">
        <v>808</v>
      </c>
      <c r="AW92" s="67">
        <v>115</v>
      </c>
      <c r="AX92" s="67">
        <v>1117</v>
      </c>
      <c r="AY92" s="67">
        <v>1176</v>
      </c>
      <c r="AZ92" s="67">
        <v>301</v>
      </c>
      <c r="BA92" s="67">
        <v>37</v>
      </c>
      <c r="BB92" s="67">
        <v>120</v>
      </c>
      <c r="BC92" s="67">
        <v>0</v>
      </c>
      <c r="BD92" s="67">
        <v>71</v>
      </c>
      <c r="BE92" s="67">
        <v>5</v>
      </c>
      <c r="BF92" s="67">
        <v>75</v>
      </c>
      <c r="BG92" s="67">
        <v>0</v>
      </c>
      <c r="BH92" s="67">
        <v>3</v>
      </c>
      <c r="BI92" s="67">
        <v>21</v>
      </c>
      <c r="BJ92" s="67">
        <v>393</v>
      </c>
      <c r="BK92" s="67">
        <v>352</v>
      </c>
      <c r="BL92" s="67">
        <v>0</v>
      </c>
      <c r="BM92" s="67">
        <v>44</v>
      </c>
      <c r="BN92" s="67">
        <v>3</v>
      </c>
      <c r="BO92" s="67">
        <v>8</v>
      </c>
      <c r="BP92" s="67">
        <v>43</v>
      </c>
      <c r="BQ92" s="67">
        <v>41</v>
      </c>
      <c r="BR92" s="67">
        <v>7</v>
      </c>
      <c r="BS92" s="67">
        <v>5</v>
      </c>
      <c r="BT92" s="67">
        <v>12</v>
      </c>
      <c r="BU92" s="67">
        <v>21</v>
      </c>
      <c r="BV92" s="67">
        <v>1325</v>
      </c>
      <c r="BW92" s="67">
        <v>5</v>
      </c>
      <c r="BX92" s="67">
        <v>17</v>
      </c>
      <c r="BY92" s="67">
        <v>8</v>
      </c>
      <c r="BZ92" s="67">
        <v>0</v>
      </c>
      <c r="CA92" s="67">
        <v>4</v>
      </c>
      <c r="CB92" s="67">
        <v>0</v>
      </c>
      <c r="CC92" s="67">
        <v>0</v>
      </c>
      <c r="CD92" s="67">
        <v>100</v>
      </c>
      <c r="CE92" s="67">
        <v>18</v>
      </c>
      <c r="CF92" s="67">
        <v>201</v>
      </c>
      <c r="CG92" s="67">
        <v>407</v>
      </c>
      <c r="CH92" s="67">
        <v>8</v>
      </c>
      <c r="CI92" s="67">
        <v>445</v>
      </c>
      <c r="CJ92" s="67">
        <v>158</v>
      </c>
      <c r="CK92" s="67">
        <v>13</v>
      </c>
      <c r="CL92" s="67">
        <v>306</v>
      </c>
      <c r="CM92" s="67">
        <v>65</v>
      </c>
      <c r="CN92" s="67">
        <v>6</v>
      </c>
      <c r="CO92" s="67">
        <v>25</v>
      </c>
      <c r="CP92" s="67">
        <v>64</v>
      </c>
      <c r="CQ92" s="67">
        <v>44</v>
      </c>
      <c r="CR92" s="67">
        <v>1810</v>
      </c>
      <c r="CS92" s="67">
        <v>47</v>
      </c>
      <c r="CT92" s="67">
        <v>11</v>
      </c>
      <c r="CU92" s="67">
        <v>6</v>
      </c>
      <c r="CV92" s="67">
        <v>69</v>
      </c>
      <c r="CW92" s="67">
        <v>26</v>
      </c>
      <c r="CX92" s="67">
        <v>20</v>
      </c>
      <c r="CY92" s="67">
        <v>63</v>
      </c>
      <c r="CZ92" s="67">
        <v>13</v>
      </c>
      <c r="DA92" s="67">
        <v>1627</v>
      </c>
      <c r="DB92" s="67">
        <v>36</v>
      </c>
      <c r="DC92" s="67">
        <v>0</v>
      </c>
      <c r="DD92" s="67">
        <v>19</v>
      </c>
      <c r="DE92" s="67">
        <v>426</v>
      </c>
      <c r="DF92" s="67">
        <v>50</v>
      </c>
      <c r="DG92" s="67">
        <v>0</v>
      </c>
      <c r="DH92" s="67">
        <v>35</v>
      </c>
      <c r="DI92" s="67">
        <v>0</v>
      </c>
      <c r="DJ92" s="67">
        <v>1119</v>
      </c>
      <c r="DK92" s="67">
        <v>38</v>
      </c>
      <c r="DL92" s="67">
        <v>23</v>
      </c>
      <c r="DM92" s="67">
        <v>0</v>
      </c>
      <c r="DN92" s="67">
        <v>21</v>
      </c>
      <c r="DO92" s="67">
        <v>112</v>
      </c>
      <c r="DP92" s="67">
        <v>41</v>
      </c>
      <c r="DQ92" s="67">
        <v>240</v>
      </c>
      <c r="DR92" s="67">
        <v>600</v>
      </c>
      <c r="DS92" s="67">
        <v>25</v>
      </c>
      <c r="DT92" s="67">
        <v>143</v>
      </c>
      <c r="DU92" s="67">
        <v>30</v>
      </c>
      <c r="DV92" s="67">
        <v>76</v>
      </c>
      <c r="DW92" s="67">
        <v>23</v>
      </c>
      <c r="DX92" s="67">
        <v>16</v>
      </c>
      <c r="DY92" s="67">
        <v>6</v>
      </c>
      <c r="DZ92" s="67">
        <v>9</v>
      </c>
      <c r="EA92" s="67">
        <v>50</v>
      </c>
      <c r="EB92" s="67">
        <v>7</v>
      </c>
      <c r="EC92" s="67">
        <v>53</v>
      </c>
      <c r="ED92" s="67">
        <v>47</v>
      </c>
      <c r="EE92" s="67">
        <v>30</v>
      </c>
      <c r="EF92" s="67">
        <v>473</v>
      </c>
      <c r="EG92" s="67">
        <v>3</v>
      </c>
      <c r="EH92" s="67">
        <v>3</v>
      </c>
      <c r="EI92" s="67">
        <v>16</v>
      </c>
      <c r="EJ92" s="67">
        <v>458</v>
      </c>
      <c r="EK92" s="67">
        <v>40</v>
      </c>
      <c r="EL92" s="67">
        <v>29</v>
      </c>
      <c r="EM92" s="67">
        <v>116</v>
      </c>
    </row>
    <row r="93" spans="1:143" x14ac:dyDescent="0.25">
      <c r="A93" s="56">
        <v>90</v>
      </c>
      <c r="B93" s="66" t="s">
        <v>363</v>
      </c>
      <c r="C93" s="67">
        <v>5</v>
      </c>
      <c r="D93" s="67">
        <v>0</v>
      </c>
      <c r="E93" s="67">
        <v>0</v>
      </c>
      <c r="F93" s="67">
        <v>12</v>
      </c>
      <c r="G93" s="67">
        <v>0</v>
      </c>
      <c r="H93" s="67">
        <v>3914</v>
      </c>
      <c r="I93" s="67">
        <v>0</v>
      </c>
      <c r="J93" s="67">
        <v>0</v>
      </c>
      <c r="K93" s="67">
        <v>5</v>
      </c>
      <c r="L93" s="67">
        <v>0</v>
      </c>
      <c r="M93" s="67">
        <v>8</v>
      </c>
      <c r="N93" s="67">
        <v>6</v>
      </c>
      <c r="O93" s="67">
        <v>4</v>
      </c>
      <c r="P93" s="67">
        <v>0</v>
      </c>
      <c r="Q93" s="67">
        <v>30</v>
      </c>
      <c r="R93" s="67">
        <v>0</v>
      </c>
      <c r="S93" s="67">
        <v>4</v>
      </c>
      <c r="T93" s="67">
        <v>3</v>
      </c>
      <c r="U93" s="67">
        <v>4</v>
      </c>
      <c r="V93" s="67">
        <v>30</v>
      </c>
      <c r="W93" s="67">
        <v>16</v>
      </c>
      <c r="X93" s="67">
        <v>434</v>
      </c>
      <c r="Y93" s="67">
        <v>7</v>
      </c>
      <c r="Z93" s="67">
        <v>8</v>
      </c>
      <c r="AA93" s="67">
        <v>0</v>
      </c>
      <c r="AB93" s="67">
        <v>8</v>
      </c>
      <c r="AC93" s="67">
        <v>4</v>
      </c>
      <c r="AD93" s="67">
        <v>0</v>
      </c>
      <c r="AE93" s="67">
        <v>7</v>
      </c>
      <c r="AF93" s="67">
        <v>3</v>
      </c>
      <c r="AG93" s="67">
        <v>0</v>
      </c>
      <c r="AH93" s="67">
        <v>0</v>
      </c>
      <c r="AI93" s="67">
        <v>3</v>
      </c>
      <c r="AJ93" s="67">
        <v>0</v>
      </c>
      <c r="AK93" s="67">
        <v>229</v>
      </c>
      <c r="AL93" s="67">
        <v>0</v>
      </c>
      <c r="AM93" s="67">
        <v>0</v>
      </c>
      <c r="AN93" s="67">
        <v>0</v>
      </c>
      <c r="AO93" s="67">
        <v>15</v>
      </c>
      <c r="AP93" s="67">
        <v>3</v>
      </c>
      <c r="AQ93" s="67">
        <v>23</v>
      </c>
      <c r="AR93" s="67">
        <v>0</v>
      </c>
      <c r="AS93" s="67">
        <v>26</v>
      </c>
      <c r="AT93" s="67">
        <v>0</v>
      </c>
      <c r="AU93" s="67">
        <v>12</v>
      </c>
      <c r="AV93" s="67">
        <v>22</v>
      </c>
      <c r="AW93" s="67">
        <v>18</v>
      </c>
      <c r="AX93" s="67">
        <v>59</v>
      </c>
      <c r="AY93" s="67">
        <v>4</v>
      </c>
      <c r="AZ93" s="67">
        <v>28</v>
      </c>
      <c r="BA93" s="67">
        <v>3</v>
      </c>
      <c r="BB93" s="67">
        <v>14</v>
      </c>
      <c r="BC93" s="67">
        <v>3</v>
      </c>
      <c r="BD93" s="67">
        <v>21</v>
      </c>
      <c r="BE93" s="67">
        <v>3</v>
      </c>
      <c r="BF93" s="67">
        <v>10</v>
      </c>
      <c r="BG93" s="67">
        <v>0</v>
      </c>
      <c r="BH93" s="67">
        <v>0</v>
      </c>
      <c r="BI93" s="67">
        <v>0</v>
      </c>
      <c r="BJ93" s="67">
        <v>8</v>
      </c>
      <c r="BK93" s="67">
        <v>3</v>
      </c>
      <c r="BL93" s="67">
        <v>0</v>
      </c>
      <c r="BM93" s="67">
        <v>0</v>
      </c>
      <c r="BN93" s="67">
        <v>0</v>
      </c>
      <c r="BO93" s="67">
        <v>3</v>
      </c>
      <c r="BP93" s="67">
        <v>5</v>
      </c>
      <c r="BQ93" s="67">
        <v>0</v>
      </c>
      <c r="BR93" s="67">
        <v>0</v>
      </c>
      <c r="BS93" s="67">
        <v>0</v>
      </c>
      <c r="BT93" s="67">
        <v>3</v>
      </c>
      <c r="BU93" s="67">
        <v>0</v>
      </c>
      <c r="BV93" s="67">
        <v>41</v>
      </c>
      <c r="BW93" s="67">
        <v>6</v>
      </c>
      <c r="BX93" s="67">
        <v>5</v>
      </c>
      <c r="BY93" s="67">
        <v>6</v>
      </c>
      <c r="BZ93" s="67">
        <v>0</v>
      </c>
      <c r="CA93" s="67">
        <v>0</v>
      </c>
      <c r="CB93" s="67">
        <v>0</v>
      </c>
      <c r="CC93" s="67">
        <v>4</v>
      </c>
      <c r="CD93" s="67">
        <v>3</v>
      </c>
      <c r="CE93" s="67">
        <v>0</v>
      </c>
      <c r="CF93" s="67">
        <v>13</v>
      </c>
      <c r="CG93" s="67">
        <v>33</v>
      </c>
      <c r="CH93" s="67">
        <v>0</v>
      </c>
      <c r="CI93" s="67">
        <v>191</v>
      </c>
      <c r="CJ93" s="67">
        <v>5</v>
      </c>
      <c r="CK93" s="67">
        <v>3</v>
      </c>
      <c r="CL93" s="67">
        <v>0</v>
      </c>
      <c r="CM93" s="67">
        <v>5</v>
      </c>
      <c r="CN93" s="67">
        <v>0</v>
      </c>
      <c r="CO93" s="67">
        <v>0</v>
      </c>
      <c r="CP93" s="67">
        <v>13</v>
      </c>
      <c r="CQ93" s="67">
        <v>7</v>
      </c>
      <c r="CR93" s="67">
        <v>28</v>
      </c>
      <c r="CS93" s="67">
        <v>7</v>
      </c>
      <c r="CT93" s="67">
        <v>4</v>
      </c>
      <c r="CU93" s="67">
        <v>0</v>
      </c>
      <c r="CV93" s="67">
        <v>5</v>
      </c>
      <c r="CW93" s="67">
        <v>6</v>
      </c>
      <c r="CX93" s="67">
        <v>0</v>
      </c>
      <c r="CY93" s="67">
        <v>9</v>
      </c>
      <c r="CZ93" s="67">
        <v>0</v>
      </c>
      <c r="DA93" s="67">
        <v>25</v>
      </c>
      <c r="DB93" s="67">
        <v>0</v>
      </c>
      <c r="DC93" s="67">
        <v>0</v>
      </c>
      <c r="DD93" s="67">
        <v>0</v>
      </c>
      <c r="DE93" s="67">
        <v>11</v>
      </c>
      <c r="DF93" s="67">
        <v>0</v>
      </c>
      <c r="DG93" s="67">
        <v>0</v>
      </c>
      <c r="DH93" s="67">
        <v>0</v>
      </c>
      <c r="DI93" s="67">
        <v>0</v>
      </c>
      <c r="DJ93" s="67">
        <v>53</v>
      </c>
      <c r="DK93" s="67">
        <v>9</v>
      </c>
      <c r="DL93" s="67">
        <v>0</v>
      </c>
      <c r="DM93" s="67">
        <v>0</v>
      </c>
      <c r="DN93" s="67">
        <v>10</v>
      </c>
      <c r="DO93" s="67">
        <v>15</v>
      </c>
      <c r="DP93" s="67">
        <v>0</v>
      </c>
      <c r="DQ93" s="67">
        <v>10</v>
      </c>
      <c r="DR93" s="67">
        <v>9</v>
      </c>
      <c r="DS93" s="67">
        <v>0</v>
      </c>
      <c r="DT93" s="67">
        <v>19</v>
      </c>
      <c r="DU93" s="67">
        <v>0</v>
      </c>
      <c r="DV93" s="67">
        <v>0</v>
      </c>
      <c r="DW93" s="67">
        <v>0</v>
      </c>
      <c r="DX93" s="67">
        <v>8</v>
      </c>
      <c r="DY93" s="67">
        <v>0</v>
      </c>
      <c r="DZ93" s="67">
        <v>4</v>
      </c>
      <c r="EA93" s="67">
        <v>0</v>
      </c>
      <c r="EB93" s="67">
        <v>8</v>
      </c>
      <c r="EC93" s="67">
        <v>0</v>
      </c>
      <c r="ED93" s="67">
        <v>0</v>
      </c>
      <c r="EE93" s="67">
        <v>0</v>
      </c>
      <c r="EF93" s="67">
        <v>72</v>
      </c>
      <c r="EG93" s="67">
        <v>0</v>
      </c>
      <c r="EH93" s="67">
        <v>0</v>
      </c>
      <c r="EI93" s="67">
        <v>5</v>
      </c>
      <c r="EJ93" s="67">
        <v>48</v>
      </c>
      <c r="EK93" s="67">
        <v>8</v>
      </c>
      <c r="EL93" s="67">
        <v>5</v>
      </c>
      <c r="EM93" s="67">
        <v>7</v>
      </c>
    </row>
    <row r="94" spans="1:143" x14ac:dyDescent="0.25">
      <c r="A94" s="56">
        <v>91</v>
      </c>
      <c r="B94" s="66" t="s">
        <v>357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1252</v>
      </c>
      <c r="I94" s="67">
        <v>0</v>
      </c>
      <c r="J94" s="67">
        <v>0</v>
      </c>
      <c r="K94" s="67">
        <v>6</v>
      </c>
      <c r="L94" s="67">
        <v>0</v>
      </c>
      <c r="M94" s="67">
        <v>3</v>
      </c>
      <c r="N94" s="67">
        <v>0</v>
      </c>
      <c r="O94" s="67">
        <v>3</v>
      </c>
      <c r="P94" s="67">
        <v>0</v>
      </c>
      <c r="Q94" s="67">
        <v>6</v>
      </c>
      <c r="R94" s="67">
        <v>0</v>
      </c>
      <c r="S94" s="67">
        <v>0</v>
      </c>
      <c r="T94" s="67">
        <v>0</v>
      </c>
      <c r="U94" s="67">
        <v>0</v>
      </c>
      <c r="V94" s="67">
        <v>9</v>
      </c>
      <c r="W94" s="67">
        <v>6</v>
      </c>
      <c r="X94" s="67">
        <v>10</v>
      </c>
      <c r="Y94" s="67">
        <v>0</v>
      </c>
      <c r="Z94" s="67">
        <v>4</v>
      </c>
      <c r="AA94" s="67">
        <v>0</v>
      </c>
      <c r="AB94" s="67">
        <v>12</v>
      </c>
      <c r="AC94" s="67">
        <v>3</v>
      </c>
      <c r="AD94" s="67">
        <v>0</v>
      </c>
      <c r="AE94" s="67">
        <v>0</v>
      </c>
      <c r="AF94" s="67">
        <v>0</v>
      </c>
      <c r="AG94" s="67">
        <v>0</v>
      </c>
      <c r="AH94" s="67">
        <v>0</v>
      </c>
      <c r="AI94" s="67">
        <v>3</v>
      </c>
      <c r="AJ94" s="67">
        <v>0</v>
      </c>
      <c r="AK94" s="67">
        <v>80</v>
      </c>
      <c r="AL94" s="67">
        <v>0</v>
      </c>
      <c r="AM94" s="67">
        <v>0</v>
      </c>
      <c r="AN94" s="67">
        <v>0</v>
      </c>
      <c r="AO94" s="67">
        <v>3</v>
      </c>
      <c r="AP94" s="67">
        <v>0</v>
      </c>
      <c r="AQ94" s="67">
        <v>6</v>
      </c>
      <c r="AR94" s="67">
        <v>0</v>
      </c>
      <c r="AS94" s="67">
        <v>17</v>
      </c>
      <c r="AT94" s="67">
        <v>3</v>
      </c>
      <c r="AU94" s="67">
        <v>5</v>
      </c>
      <c r="AV94" s="67">
        <v>6</v>
      </c>
      <c r="AW94" s="67">
        <v>5</v>
      </c>
      <c r="AX94" s="67">
        <v>11</v>
      </c>
      <c r="AY94" s="67">
        <v>11</v>
      </c>
      <c r="AZ94" s="67">
        <v>5</v>
      </c>
      <c r="BA94" s="67">
        <v>0</v>
      </c>
      <c r="BB94" s="67">
        <v>5</v>
      </c>
      <c r="BC94" s="67">
        <v>0</v>
      </c>
      <c r="BD94" s="67">
        <v>11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>
        <v>3</v>
      </c>
      <c r="BK94" s="67">
        <v>0</v>
      </c>
      <c r="BL94" s="67">
        <v>0</v>
      </c>
      <c r="BM94" s="67">
        <v>0</v>
      </c>
      <c r="BN94" s="67">
        <v>0</v>
      </c>
      <c r="BO94" s="67">
        <v>0</v>
      </c>
      <c r="BP94" s="67">
        <v>7</v>
      </c>
      <c r="BQ94" s="67">
        <v>0</v>
      </c>
      <c r="BR94" s="67">
        <v>0</v>
      </c>
      <c r="BS94" s="67">
        <v>0</v>
      </c>
      <c r="BT94" s="67">
        <v>0</v>
      </c>
      <c r="BU94" s="67">
        <v>0</v>
      </c>
      <c r="BV94" s="67">
        <v>5</v>
      </c>
      <c r="BW94" s="67">
        <v>0</v>
      </c>
      <c r="BX94" s="67">
        <v>0</v>
      </c>
      <c r="BY94" s="67">
        <v>0</v>
      </c>
      <c r="BZ94" s="67">
        <v>0</v>
      </c>
      <c r="CA94" s="67">
        <v>0</v>
      </c>
      <c r="CB94" s="67">
        <v>0</v>
      </c>
      <c r="CC94" s="67">
        <v>0</v>
      </c>
      <c r="CD94" s="67">
        <v>0</v>
      </c>
      <c r="CE94" s="67">
        <v>0</v>
      </c>
      <c r="CF94" s="67">
        <v>3</v>
      </c>
      <c r="CG94" s="67">
        <v>16</v>
      </c>
      <c r="CH94" s="67">
        <v>0</v>
      </c>
      <c r="CI94" s="67">
        <v>91</v>
      </c>
      <c r="CJ94" s="67">
        <v>0</v>
      </c>
      <c r="CK94" s="67">
        <v>0</v>
      </c>
      <c r="CL94" s="67">
        <v>0</v>
      </c>
      <c r="CM94" s="67">
        <v>0</v>
      </c>
      <c r="CN94" s="67">
        <v>0</v>
      </c>
      <c r="CO94" s="67">
        <v>0</v>
      </c>
      <c r="CP94" s="67">
        <v>4</v>
      </c>
      <c r="CQ94" s="67">
        <v>0</v>
      </c>
      <c r="CR94" s="67">
        <v>5</v>
      </c>
      <c r="CS94" s="67">
        <v>6</v>
      </c>
      <c r="CT94" s="67">
        <v>0</v>
      </c>
      <c r="CU94" s="67">
        <v>0</v>
      </c>
      <c r="CV94" s="67">
        <v>0</v>
      </c>
      <c r="CW94" s="67">
        <v>0</v>
      </c>
      <c r="CX94" s="67">
        <v>0</v>
      </c>
      <c r="CY94" s="67">
        <v>12</v>
      </c>
      <c r="CZ94" s="67">
        <v>0</v>
      </c>
      <c r="DA94" s="67">
        <v>9</v>
      </c>
      <c r="DB94" s="67">
        <v>3</v>
      </c>
      <c r="DC94" s="67">
        <v>0</v>
      </c>
      <c r="DD94" s="67">
        <v>5</v>
      </c>
      <c r="DE94" s="67">
        <v>0</v>
      </c>
      <c r="DF94" s="67">
        <v>0</v>
      </c>
      <c r="DG94" s="67">
        <v>0</v>
      </c>
      <c r="DH94" s="67">
        <v>0</v>
      </c>
      <c r="DI94" s="67">
        <v>0</v>
      </c>
      <c r="DJ94" s="67">
        <v>25</v>
      </c>
      <c r="DK94" s="67">
        <v>3</v>
      </c>
      <c r="DL94" s="67">
        <v>0</v>
      </c>
      <c r="DM94" s="67">
        <v>0</v>
      </c>
      <c r="DN94" s="67">
        <v>0</v>
      </c>
      <c r="DO94" s="67">
        <v>4</v>
      </c>
      <c r="DP94" s="67">
        <v>0</v>
      </c>
      <c r="DQ94" s="67">
        <v>3</v>
      </c>
      <c r="DR94" s="67">
        <v>0</v>
      </c>
      <c r="DS94" s="67">
        <v>3</v>
      </c>
      <c r="DT94" s="67">
        <v>0</v>
      </c>
      <c r="DU94" s="67">
        <v>0</v>
      </c>
      <c r="DV94" s="67">
        <v>0</v>
      </c>
      <c r="DW94" s="67">
        <v>0</v>
      </c>
      <c r="DX94" s="67">
        <v>0</v>
      </c>
      <c r="DY94" s="67">
        <v>0</v>
      </c>
      <c r="DZ94" s="67">
        <v>5</v>
      </c>
      <c r="EA94" s="67">
        <v>0</v>
      </c>
      <c r="EB94" s="67">
        <v>0</v>
      </c>
      <c r="EC94" s="67">
        <v>0</v>
      </c>
      <c r="ED94" s="67">
        <v>6</v>
      </c>
      <c r="EE94" s="67">
        <v>0</v>
      </c>
      <c r="EF94" s="67">
        <v>16</v>
      </c>
      <c r="EG94" s="67">
        <v>0</v>
      </c>
      <c r="EH94" s="67">
        <v>0</v>
      </c>
      <c r="EI94" s="67">
        <v>0</v>
      </c>
      <c r="EJ94" s="67">
        <v>9</v>
      </c>
      <c r="EK94" s="67">
        <v>3</v>
      </c>
      <c r="EL94" s="67">
        <v>0</v>
      </c>
      <c r="EM94" s="67">
        <v>16</v>
      </c>
    </row>
    <row r="95" spans="1:143" x14ac:dyDescent="0.25">
      <c r="A95" s="56">
        <v>92</v>
      </c>
      <c r="B95" s="66" t="s">
        <v>360</v>
      </c>
      <c r="C95" s="67">
        <v>19</v>
      </c>
      <c r="D95" s="67">
        <v>0</v>
      </c>
      <c r="E95" s="67">
        <v>0</v>
      </c>
      <c r="F95" s="67">
        <v>35</v>
      </c>
      <c r="G95" s="67">
        <v>0</v>
      </c>
      <c r="H95" s="67">
        <v>20670</v>
      </c>
      <c r="I95" s="67">
        <v>15</v>
      </c>
      <c r="J95" s="67">
        <v>0</v>
      </c>
      <c r="K95" s="67">
        <v>17</v>
      </c>
      <c r="L95" s="67">
        <v>3</v>
      </c>
      <c r="M95" s="67">
        <v>17</v>
      </c>
      <c r="N95" s="67">
        <v>0</v>
      </c>
      <c r="O95" s="67">
        <v>37</v>
      </c>
      <c r="P95" s="67">
        <v>0</v>
      </c>
      <c r="Q95" s="67">
        <v>306</v>
      </c>
      <c r="R95" s="67">
        <v>4</v>
      </c>
      <c r="S95" s="67">
        <v>4</v>
      </c>
      <c r="T95" s="67">
        <v>0</v>
      </c>
      <c r="U95" s="67">
        <v>4</v>
      </c>
      <c r="V95" s="67">
        <v>106</v>
      </c>
      <c r="W95" s="67">
        <v>65</v>
      </c>
      <c r="X95" s="67">
        <v>67</v>
      </c>
      <c r="Y95" s="67">
        <v>47</v>
      </c>
      <c r="Z95" s="67">
        <v>4</v>
      </c>
      <c r="AA95" s="67">
        <v>6</v>
      </c>
      <c r="AB95" s="67">
        <v>4</v>
      </c>
      <c r="AC95" s="67">
        <v>19</v>
      </c>
      <c r="AD95" s="67">
        <v>17</v>
      </c>
      <c r="AE95" s="67">
        <v>17</v>
      </c>
      <c r="AF95" s="67">
        <v>26</v>
      </c>
      <c r="AG95" s="67">
        <v>11</v>
      </c>
      <c r="AH95" s="67">
        <v>3</v>
      </c>
      <c r="AI95" s="67">
        <v>23</v>
      </c>
      <c r="AJ95" s="67">
        <v>15</v>
      </c>
      <c r="AK95" s="67">
        <v>1336</v>
      </c>
      <c r="AL95" s="67">
        <v>3</v>
      </c>
      <c r="AM95" s="67">
        <v>5</v>
      </c>
      <c r="AN95" s="67">
        <v>12</v>
      </c>
      <c r="AO95" s="67">
        <v>70</v>
      </c>
      <c r="AP95" s="67">
        <v>16</v>
      </c>
      <c r="AQ95" s="67">
        <v>53</v>
      </c>
      <c r="AR95" s="67">
        <v>0</v>
      </c>
      <c r="AS95" s="67">
        <v>194</v>
      </c>
      <c r="AT95" s="67">
        <v>13</v>
      </c>
      <c r="AU95" s="67">
        <v>24</v>
      </c>
      <c r="AV95" s="67">
        <v>33</v>
      </c>
      <c r="AW95" s="67">
        <v>26</v>
      </c>
      <c r="AX95" s="67">
        <v>148</v>
      </c>
      <c r="AY95" s="67">
        <v>49</v>
      </c>
      <c r="AZ95" s="67">
        <v>137</v>
      </c>
      <c r="BA95" s="67">
        <v>11</v>
      </c>
      <c r="BB95" s="67">
        <v>74</v>
      </c>
      <c r="BC95" s="67">
        <v>10</v>
      </c>
      <c r="BD95" s="67">
        <v>74</v>
      </c>
      <c r="BE95" s="67">
        <v>3</v>
      </c>
      <c r="BF95" s="67">
        <v>18</v>
      </c>
      <c r="BG95" s="67">
        <v>3</v>
      </c>
      <c r="BH95" s="67">
        <v>5</v>
      </c>
      <c r="BI95" s="67">
        <v>0</v>
      </c>
      <c r="BJ95" s="67">
        <v>27</v>
      </c>
      <c r="BK95" s="67">
        <v>24</v>
      </c>
      <c r="BL95" s="67">
        <v>0</v>
      </c>
      <c r="BM95" s="67">
        <v>3</v>
      </c>
      <c r="BN95" s="67">
        <v>16</v>
      </c>
      <c r="BO95" s="67">
        <v>4</v>
      </c>
      <c r="BP95" s="67">
        <v>18</v>
      </c>
      <c r="BQ95" s="67">
        <v>4</v>
      </c>
      <c r="BR95" s="67">
        <v>0</v>
      </c>
      <c r="BS95" s="67">
        <v>5</v>
      </c>
      <c r="BT95" s="67">
        <v>0</v>
      </c>
      <c r="BU95" s="67">
        <v>0</v>
      </c>
      <c r="BV95" s="67">
        <v>74</v>
      </c>
      <c r="BW95" s="67">
        <v>15</v>
      </c>
      <c r="BX95" s="67">
        <v>29</v>
      </c>
      <c r="BY95" s="67">
        <v>10</v>
      </c>
      <c r="BZ95" s="67">
        <v>4</v>
      </c>
      <c r="CA95" s="67">
        <v>0</v>
      </c>
      <c r="CB95" s="67">
        <v>4</v>
      </c>
      <c r="CC95" s="67">
        <v>7</v>
      </c>
      <c r="CD95" s="67">
        <v>7</v>
      </c>
      <c r="CE95" s="67">
        <v>0</v>
      </c>
      <c r="CF95" s="67">
        <v>25</v>
      </c>
      <c r="CG95" s="67">
        <v>102</v>
      </c>
      <c r="CH95" s="67">
        <v>3</v>
      </c>
      <c r="CI95" s="67">
        <v>1017</v>
      </c>
      <c r="CJ95" s="67">
        <v>18</v>
      </c>
      <c r="CK95" s="67">
        <v>17</v>
      </c>
      <c r="CL95" s="67">
        <v>23</v>
      </c>
      <c r="CM95" s="67">
        <v>11</v>
      </c>
      <c r="CN95" s="67">
        <v>3</v>
      </c>
      <c r="CO95" s="67">
        <v>14</v>
      </c>
      <c r="CP95" s="67">
        <v>53</v>
      </c>
      <c r="CQ95" s="67">
        <v>24</v>
      </c>
      <c r="CR95" s="67">
        <v>69</v>
      </c>
      <c r="CS95" s="67">
        <v>58</v>
      </c>
      <c r="CT95" s="67">
        <v>16</v>
      </c>
      <c r="CU95" s="67">
        <v>0</v>
      </c>
      <c r="CV95" s="67">
        <v>22</v>
      </c>
      <c r="CW95" s="67">
        <v>24</v>
      </c>
      <c r="CX95" s="67">
        <v>0</v>
      </c>
      <c r="CY95" s="67">
        <v>3</v>
      </c>
      <c r="CZ95" s="67">
        <v>4</v>
      </c>
      <c r="DA95" s="67">
        <v>146</v>
      </c>
      <c r="DB95" s="67">
        <v>22</v>
      </c>
      <c r="DC95" s="67">
        <v>0</v>
      </c>
      <c r="DD95" s="67">
        <v>0</v>
      </c>
      <c r="DE95" s="67">
        <v>35</v>
      </c>
      <c r="DF95" s="67">
        <v>8</v>
      </c>
      <c r="DG95" s="67">
        <v>3</v>
      </c>
      <c r="DH95" s="67">
        <v>3</v>
      </c>
      <c r="DI95" s="67">
        <v>3</v>
      </c>
      <c r="DJ95" s="67">
        <v>381</v>
      </c>
      <c r="DK95" s="67">
        <v>28</v>
      </c>
      <c r="DL95" s="67">
        <v>6</v>
      </c>
      <c r="DM95" s="67">
        <v>0</v>
      </c>
      <c r="DN95" s="67">
        <v>18</v>
      </c>
      <c r="DO95" s="67">
        <v>49</v>
      </c>
      <c r="DP95" s="67">
        <v>8</v>
      </c>
      <c r="DQ95" s="67">
        <v>32</v>
      </c>
      <c r="DR95" s="67">
        <v>27</v>
      </c>
      <c r="DS95" s="67">
        <v>8</v>
      </c>
      <c r="DT95" s="67">
        <v>17</v>
      </c>
      <c r="DU95" s="67">
        <v>4</v>
      </c>
      <c r="DV95" s="67">
        <v>30</v>
      </c>
      <c r="DW95" s="67">
        <v>6</v>
      </c>
      <c r="DX95" s="67">
        <v>3</v>
      </c>
      <c r="DY95" s="67">
        <v>0</v>
      </c>
      <c r="DZ95" s="67">
        <v>34</v>
      </c>
      <c r="EA95" s="67">
        <v>4</v>
      </c>
      <c r="EB95" s="67">
        <v>13</v>
      </c>
      <c r="EC95" s="67">
        <v>5</v>
      </c>
      <c r="ED95" s="67">
        <v>17</v>
      </c>
      <c r="EE95" s="67">
        <v>26</v>
      </c>
      <c r="EF95" s="67">
        <v>288</v>
      </c>
      <c r="EG95" s="67">
        <v>4</v>
      </c>
      <c r="EH95" s="67">
        <v>0</v>
      </c>
      <c r="EI95" s="67">
        <v>9</v>
      </c>
      <c r="EJ95" s="67">
        <v>33</v>
      </c>
      <c r="EK95" s="67">
        <v>45</v>
      </c>
      <c r="EL95" s="67">
        <v>8</v>
      </c>
      <c r="EM95" s="67">
        <v>72</v>
      </c>
    </row>
    <row r="96" spans="1:143" x14ac:dyDescent="0.25">
      <c r="A96" s="56">
        <v>93</v>
      </c>
      <c r="B96" s="66" t="s">
        <v>341</v>
      </c>
      <c r="C96" s="67">
        <v>0</v>
      </c>
      <c r="D96" s="67">
        <v>4</v>
      </c>
      <c r="E96" s="67">
        <v>0</v>
      </c>
      <c r="F96" s="67">
        <v>5</v>
      </c>
      <c r="G96" s="67">
        <v>0</v>
      </c>
      <c r="H96" s="67">
        <v>16027</v>
      </c>
      <c r="I96" s="67">
        <v>3</v>
      </c>
      <c r="J96" s="67">
        <v>0</v>
      </c>
      <c r="K96" s="67">
        <v>0</v>
      </c>
      <c r="L96" s="67">
        <v>0</v>
      </c>
      <c r="M96" s="67">
        <v>5</v>
      </c>
      <c r="N96" s="67">
        <v>0</v>
      </c>
      <c r="O96" s="67">
        <v>9</v>
      </c>
      <c r="P96" s="67">
        <v>0</v>
      </c>
      <c r="Q96" s="67">
        <v>11</v>
      </c>
      <c r="R96" s="67">
        <v>0</v>
      </c>
      <c r="S96" s="67">
        <v>0</v>
      </c>
      <c r="T96" s="67">
        <v>0</v>
      </c>
      <c r="U96" s="67">
        <v>0</v>
      </c>
      <c r="V96" s="67">
        <v>67</v>
      </c>
      <c r="W96" s="67">
        <v>11</v>
      </c>
      <c r="X96" s="67">
        <v>5</v>
      </c>
      <c r="Y96" s="67">
        <v>0</v>
      </c>
      <c r="Z96" s="67">
        <v>0</v>
      </c>
      <c r="AA96" s="67">
        <v>0</v>
      </c>
      <c r="AB96" s="67">
        <v>0</v>
      </c>
      <c r="AC96" s="67">
        <v>5</v>
      </c>
      <c r="AD96" s="67">
        <v>0</v>
      </c>
      <c r="AE96" s="67">
        <v>3</v>
      </c>
      <c r="AF96" s="67">
        <v>22</v>
      </c>
      <c r="AG96" s="67">
        <v>0</v>
      </c>
      <c r="AH96" s="67">
        <v>0</v>
      </c>
      <c r="AI96" s="67">
        <v>0</v>
      </c>
      <c r="AJ96" s="67">
        <v>0</v>
      </c>
      <c r="AK96" s="67">
        <v>960</v>
      </c>
      <c r="AL96" s="67">
        <v>0</v>
      </c>
      <c r="AM96" s="67">
        <v>4</v>
      </c>
      <c r="AN96" s="67">
        <v>0</v>
      </c>
      <c r="AO96" s="67">
        <v>6</v>
      </c>
      <c r="AP96" s="67">
        <v>11</v>
      </c>
      <c r="AQ96" s="67">
        <v>18</v>
      </c>
      <c r="AR96" s="67">
        <v>0</v>
      </c>
      <c r="AS96" s="67">
        <v>59</v>
      </c>
      <c r="AT96" s="67">
        <v>0</v>
      </c>
      <c r="AU96" s="67">
        <v>12</v>
      </c>
      <c r="AV96" s="67">
        <v>18</v>
      </c>
      <c r="AW96" s="67">
        <v>4</v>
      </c>
      <c r="AX96" s="67">
        <v>12</v>
      </c>
      <c r="AY96" s="67">
        <v>0</v>
      </c>
      <c r="AZ96" s="67">
        <v>4</v>
      </c>
      <c r="BA96" s="67">
        <v>0</v>
      </c>
      <c r="BB96" s="67">
        <v>20</v>
      </c>
      <c r="BC96" s="67">
        <v>0</v>
      </c>
      <c r="BD96" s="67">
        <v>25</v>
      </c>
      <c r="BE96" s="67">
        <v>0</v>
      </c>
      <c r="BF96" s="67">
        <v>11</v>
      </c>
      <c r="BG96" s="67">
        <v>0</v>
      </c>
      <c r="BH96" s="67">
        <v>0</v>
      </c>
      <c r="BI96" s="67">
        <v>0</v>
      </c>
      <c r="BJ96" s="67">
        <v>5</v>
      </c>
      <c r="BK96" s="67">
        <v>0</v>
      </c>
      <c r="BL96" s="67">
        <v>0</v>
      </c>
      <c r="BM96" s="67">
        <v>0</v>
      </c>
      <c r="BN96" s="67">
        <v>0</v>
      </c>
      <c r="BO96" s="67">
        <v>5</v>
      </c>
      <c r="BP96" s="67">
        <v>4</v>
      </c>
      <c r="BQ96" s="67">
        <v>0</v>
      </c>
      <c r="BR96" s="67">
        <v>0</v>
      </c>
      <c r="BS96" s="67">
        <v>6</v>
      </c>
      <c r="BT96" s="67">
        <v>0</v>
      </c>
      <c r="BU96" s="67">
        <v>0</v>
      </c>
      <c r="BV96" s="67">
        <v>26</v>
      </c>
      <c r="BW96" s="67">
        <v>4</v>
      </c>
      <c r="BX96" s="67">
        <v>0</v>
      </c>
      <c r="BY96" s="67">
        <v>5</v>
      </c>
      <c r="BZ96" s="67">
        <v>0</v>
      </c>
      <c r="CA96" s="67">
        <v>0</v>
      </c>
      <c r="CB96" s="67">
        <v>0</v>
      </c>
      <c r="CC96" s="67">
        <v>0</v>
      </c>
      <c r="CD96" s="67">
        <v>0</v>
      </c>
      <c r="CE96" s="67">
        <v>3</v>
      </c>
      <c r="CF96" s="67">
        <v>0</v>
      </c>
      <c r="CG96" s="67">
        <v>29</v>
      </c>
      <c r="CH96" s="67">
        <v>0</v>
      </c>
      <c r="CI96" s="67">
        <v>449</v>
      </c>
      <c r="CJ96" s="67">
        <v>0</v>
      </c>
      <c r="CK96" s="67">
        <v>0</v>
      </c>
      <c r="CL96" s="67">
        <v>9</v>
      </c>
      <c r="CM96" s="67">
        <v>5</v>
      </c>
      <c r="CN96" s="67">
        <v>0</v>
      </c>
      <c r="CO96" s="67">
        <v>3</v>
      </c>
      <c r="CP96" s="67">
        <v>19</v>
      </c>
      <c r="CQ96" s="67">
        <v>0</v>
      </c>
      <c r="CR96" s="67">
        <v>21</v>
      </c>
      <c r="CS96" s="67">
        <v>18</v>
      </c>
      <c r="CT96" s="67">
        <v>3</v>
      </c>
      <c r="CU96" s="67">
        <v>0</v>
      </c>
      <c r="CV96" s="67">
        <v>0</v>
      </c>
      <c r="CW96" s="67">
        <v>15</v>
      </c>
      <c r="CX96" s="67">
        <v>0</v>
      </c>
      <c r="CY96" s="67">
        <v>0</v>
      </c>
      <c r="CZ96" s="67">
        <v>0</v>
      </c>
      <c r="DA96" s="67">
        <v>78</v>
      </c>
      <c r="DB96" s="67">
        <v>3</v>
      </c>
      <c r="DC96" s="67">
        <v>0</v>
      </c>
      <c r="DD96" s="67">
        <v>0</v>
      </c>
      <c r="DE96" s="67">
        <v>8</v>
      </c>
      <c r="DF96" s="67">
        <v>6</v>
      </c>
      <c r="DG96" s="67">
        <v>0</v>
      </c>
      <c r="DH96" s="67">
        <v>0</v>
      </c>
      <c r="DI96" s="67">
        <v>0</v>
      </c>
      <c r="DJ96" s="67">
        <v>103</v>
      </c>
      <c r="DK96" s="67">
        <v>3</v>
      </c>
      <c r="DL96" s="67">
        <v>0</v>
      </c>
      <c r="DM96" s="67">
        <v>0</v>
      </c>
      <c r="DN96" s="67">
        <v>5</v>
      </c>
      <c r="DO96" s="67">
        <v>5</v>
      </c>
      <c r="DP96" s="67">
        <v>0</v>
      </c>
      <c r="DQ96" s="67">
        <v>16</v>
      </c>
      <c r="DR96" s="67">
        <v>5</v>
      </c>
      <c r="DS96" s="67">
        <v>0</v>
      </c>
      <c r="DT96" s="67">
        <v>0</v>
      </c>
      <c r="DU96" s="67">
        <v>0</v>
      </c>
      <c r="DV96" s="67">
        <v>3</v>
      </c>
      <c r="DW96" s="67">
        <v>0</v>
      </c>
      <c r="DX96" s="67">
        <v>0</v>
      </c>
      <c r="DY96" s="67">
        <v>0</v>
      </c>
      <c r="DZ96" s="67">
        <v>11</v>
      </c>
      <c r="EA96" s="67">
        <v>0</v>
      </c>
      <c r="EB96" s="67">
        <v>4</v>
      </c>
      <c r="EC96" s="67">
        <v>0</v>
      </c>
      <c r="ED96" s="67">
        <v>4</v>
      </c>
      <c r="EE96" s="67">
        <v>6</v>
      </c>
      <c r="EF96" s="67">
        <v>182</v>
      </c>
      <c r="EG96" s="67">
        <v>0</v>
      </c>
      <c r="EH96" s="67">
        <v>0</v>
      </c>
      <c r="EI96" s="67">
        <v>0</v>
      </c>
      <c r="EJ96" s="67">
        <v>3</v>
      </c>
      <c r="EK96" s="67">
        <v>33</v>
      </c>
      <c r="EL96" s="67">
        <v>8</v>
      </c>
      <c r="EM96" s="67">
        <v>22</v>
      </c>
    </row>
    <row r="97" spans="1:143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759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5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3</v>
      </c>
      <c r="W97" s="67">
        <v>0</v>
      </c>
      <c r="X97" s="67">
        <v>50</v>
      </c>
      <c r="Y97" s="67">
        <v>0</v>
      </c>
      <c r="Z97" s="67">
        <v>0</v>
      </c>
      <c r="AA97" s="67">
        <v>3</v>
      </c>
      <c r="AB97" s="67">
        <v>6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20</v>
      </c>
      <c r="AL97" s="67">
        <v>0</v>
      </c>
      <c r="AM97" s="67">
        <v>0</v>
      </c>
      <c r="AN97" s="67">
        <v>0</v>
      </c>
      <c r="AO97" s="67">
        <v>19</v>
      </c>
      <c r="AP97" s="67">
        <v>3</v>
      </c>
      <c r="AQ97" s="67">
        <v>0</v>
      </c>
      <c r="AR97" s="67">
        <v>0</v>
      </c>
      <c r="AS97" s="67">
        <v>0</v>
      </c>
      <c r="AT97" s="67">
        <v>4</v>
      </c>
      <c r="AU97" s="67">
        <v>0</v>
      </c>
      <c r="AV97" s="67">
        <v>3</v>
      </c>
      <c r="AW97" s="67">
        <v>0</v>
      </c>
      <c r="AX97" s="67">
        <v>12</v>
      </c>
      <c r="AY97" s="67">
        <v>11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>
        <v>3</v>
      </c>
      <c r="BK97" s="67">
        <v>7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67</v>
      </c>
      <c r="BW97" s="67">
        <v>0</v>
      </c>
      <c r="BX97" s="67">
        <v>0</v>
      </c>
      <c r="BY97" s="67">
        <v>0</v>
      </c>
      <c r="BZ97" s="67">
        <v>0</v>
      </c>
      <c r="CA97" s="67">
        <v>0</v>
      </c>
      <c r="CB97" s="67">
        <v>0</v>
      </c>
      <c r="CC97" s="67">
        <v>0</v>
      </c>
      <c r="CD97" s="67">
        <v>16</v>
      </c>
      <c r="CE97" s="67">
        <v>0</v>
      </c>
      <c r="CF97" s="67">
        <v>0</v>
      </c>
      <c r="CG97" s="67">
        <v>5</v>
      </c>
      <c r="CH97" s="67">
        <v>0</v>
      </c>
      <c r="CI97" s="67">
        <v>30</v>
      </c>
      <c r="CJ97" s="67">
        <v>60</v>
      </c>
      <c r="CK97" s="67">
        <v>0</v>
      </c>
      <c r="CL97" s="67">
        <v>0</v>
      </c>
      <c r="CM97" s="67">
        <v>0</v>
      </c>
      <c r="CN97" s="67">
        <v>0</v>
      </c>
      <c r="CO97" s="67">
        <v>0</v>
      </c>
      <c r="CP97" s="67">
        <v>8</v>
      </c>
      <c r="CQ97" s="67">
        <v>0</v>
      </c>
      <c r="CR97" s="67">
        <v>29</v>
      </c>
      <c r="CS97" s="67">
        <v>0</v>
      </c>
      <c r="CT97" s="67">
        <v>0</v>
      </c>
      <c r="CU97" s="67">
        <v>0</v>
      </c>
      <c r="CV97" s="67">
        <v>0</v>
      </c>
      <c r="CW97" s="67">
        <v>3</v>
      </c>
      <c r="CX97" s="67">
        <v>0</v>
      </c>
      <c r="CY97" s="67">
        <v>6</v>
      </c>
      <c r="CZ97" s="67">
        <v>0</v>
      </c>
      <c r="DA97" s="67">
        <v>0</v>
      </c>
      <c r="DB97" s="67">
        <v>0</v>
      </c>
      <c r="DC97" s="67">
        <v>0</v>
      </c>
      <c r="DD97" s="67">
        <v>4</v>
      </c>
      <c r="DE97" s="67">
        <v>3</v>
      </c>
      <c r="DF97" s="67">
        <v>0</v>
      </c>
      <c r="DG97" s="67">
        <v>0</v>
      </c>
      <c r="DH97" s="67">
        <v>0</v>
      </c>
      <c r="DI97" s="67">
        <v>0</v>
      </c>
      <c r="DJ97" s="67">
        <v>7</v>
      </c>
      <c r="DK97" s="67">
        <v>0</v>
      </c>
      <c r="DL97" s="67">
        <v>0</v>
      </c>
      <c r="DM97" s="67">
        <v>0</v>
      </c>
      <c r="DN97" s="67">
        <v>0</v>
      </c>
      <c r="DO97" s="67">
        <v>3</v>
      </c>
      <c r="DP97" s="67">
        <v>0</v>
      </c>
      <c r="DQ97" s="67">
        <v>0</v>
      </c>
      <c r="DR97" s="67">
        <v>0</v>
      </c>
      <c r="DS97" s="67">
        <v>0</v>
      </c>
      <c r="DT97" s="67">
        <v>42</v>
      </c>
      <c r="DU97" s="67">
        <v>0</v>
      </c>
      <c r="DV97" s="67">
        <v>0</v>
      </c>
      <c r="DW97" s="67">
        <v>0</v>
      </c>
      <c r="DX97" s="67">
        <v>12</v>
      </c>
      <c r="DY97" s="67">
        <v>0</v>
      </c>
      <c r="DZ97" s="67">
        <v>0</v>
      </c>
      <c r="EA97" s="67">
        <v>0</v>
      </c>
      <c r="EB97" s="67">
        <v>0</v>
      </c>
      <c r="EC97" s="67">
        <v>0</v>
      </c>
      <c r="ED97" s="67">
        <v>0</v>
      </c>
      <c r="EE97" s="67">
        <v>0</v>
      </c>
      <c r="EF97" s="67">
        <v>5</v>
      </c>
      <c r="EG97" s="67">
        <v>0</v>
      </c>
      <c r="EH97" s="67">
        <v>0</v>
      </c>
      <c r="EI97" s="67">
        <v>0</v>
      </c>
      <c r="EJ97" s="67">
        <v>0</v>
      </c>
      <c r="EK97" s="67">
        <v>0</v>
      </c>
      <c r="EL97" s="67">
        <v>0</v>
      </c>
      <c r="EM97" s="67">
        <v>29</v>
      </c>
    </row>
    <row r="98" spans="1:143" x14ac:dyDescent="0.25">
      <c r="A98" s="56">
        <v>95</v>
      </c>
      <c r="B98" s="66" t="s">
        <v>286</v>
      </c>
      <c r="C98" s="67">
        <v>0</v>
      </c>
      <c r="D98" s="67">
        <v>6</v>
      </c>
      <c r="E98" s="67">
        <v>5</v>
      </c>
      <c r="F98" s="67">
        <v>243</v>
      </c>
      <c r="G98" s="67">
        <v>3</v>
      </c>
      <c r="H98" s="67">
        <v>143118</v>
      </c>
      <c r="I98" s="67">
        <v>71</v>
      </c>
      <c r="J98" s="67">
        <v>52</v>
      </c>
      <c r="K98" s="67">
        <v>16</v>
      </c>
      <c r="L98" s="67">
        <v>15</v>
      </c>
      <c r="M98" s="67">
        <v>37</v>
      </c>
      <c r="N98" s="67">
        <v>49</v>
      </c>
      <c r="O98" s="67">
        <v>28</v>
      </c>
      <c r="P98" s="67">
        <v>139</v>
      </c>
      <c r="Q98" s="67">
        <v>549</v>
      </c>
      <c r="R98" s="67">
        <v>55</v>
      </c>
      <c r="S98" s="67">
        <v>21</v>
      </c>
      <c r="T98" s="67">
        <v>489</v>
      </c>
      <c r="U98" s="67">
        <v>100</v>
      </c>
      <c r="V98" s="67">
        <v>498</v>
      </c>
      <c r="W98" s="67">
        <v>602</v>
      </c>
      <c r="X98" s="67">
        <v>1137</v>
      </c>
      <c r="Y98" s="67">
        <v>529</v>
      </c>
      <c r="Z98" s="67">
        <v>955</v>
      </c>
      <c r="AA98" s="67">
        <v>268</v>
      </c>
      <c r="AB98" s="67">
        <v>259</v>
      </c>
      <c r="AC98" s="67">
        <v>145</v>
      </c>
      <c r="AD98" s="67">
        <v>43</v>
      </c>
      <c r="AE98" s="67">
        <v>23</v>
      </c>
      <c r="AF98" s="67">
        <v>74</v>
      </c>
      <c r="AG98" s="67">
        <v>19</v>
      </c>
      <c r="AH98" s="67">
        <v>44</v>
      </c>
      <c r="AI98" s="67">
        <v>183</v>
      </c>
      <c r="AJ98" s="67">
        <v>528</v>
      </c>
      <c r="AK98" s="67">
        <v>6256</v>
      </c>
      <c r="AL98" s="67">
        <v>197</v>
      </c>
      <c r="AM98" s="67">
        <v>13</v>
      </c>
      <c r="AN98" s="67">
        <v>373</v>
      </c>
      <c r="AO98" s="67">
        <v>2357</v>
      </c>
      <c r="AP98" s="67">
        <v>324</v>
      </c>
      <c r="AQ98" s="67">
        <v>122</v>
      </c>
      <c r="AR98" s="67">
        <v>3</v>
      </c>
      <c r="AS98" s="67">
        <v>664</v>
      </c>
      <c r="AT98" s="67">
        <v>1185</v>
      </c>
      <c r="AU98" s="67">
        <v>114</v>
      </c>
      <c r="AV98" s="67">
        <v>558</v>
      </c>
      <c r="AW98" s="67">
        <v>89</v>
      </c>
      <c r="AX98" s="67">
        <v>4901</v>
      </c>
      <c r="AY98" s="67">
        <v>3318</v>
      </c>
      <c r="AZ98" s="67">
        <v>238</v>
      </c>
      <c r="BA98" s="67">
        <v>151</v>
      </c>
      <c r="BB98" s="67">
        <v>208</v>
      </c>
      <c r="BC98" s="67">
        <v>11</v>
      </c>
      <c r="BD98" s="67">
        <v>788</v>
      </c>
      <c r="BE98" s="67">
        <v>25</v>
      </c>
      <c r="BF98" s="67">
        <v>149</v>
      </c>
      <c r="BG98" s="67">
        <v>9</v>
      </c>
      <c r="BH98" s="67">
        <v>18</v>
      </c>
      <c r="BI98" s="67">
        <v>26</v>
      </c>
      <c r="BJ98" s="67">
        <v>1169</v>
      </c>
      <c r="BK98" s="67">
        <v>696</v>
      </c>
      <c r="BL98" s="67">
        <v>3</v>
      </c>
      <c r="BM98" s="67">
        <v>117</v>
      </c>
      <c r="BN98" s="67">
        <v>15</v>
      </c>
      <c r="BO98" s="67">
        <v>13</v>
      </c>
      <c r="BP98" s="67">
        <v>129</v>
      </c>
      <c r="BQ98" s="67">
        <v>338</v>
      </c>
      <c r="BR98" s="67">
        <v>16</v>
      </c>
      <c r="BS98" s="67">
        <v>12</v>
      </c>
      <c r="BT98" s="67">
        <v>14</v>
      </c>
      <c r="BU98" s="67">
        <v>156</v>
      </c>
      <c r="BV98" s="67">
        <v>5780</v>
      </c>
      <c r="BW98" s="67">
        <v>148</v>
      </c>
      <c r="BX98" s="67">
        <v>541</v>
      </c>
      <c r="BY98" s="67">
        <v>70</v>
      </c>
      <c r="BZ98" s="67">
        <v>3</v>
      </c>
      <c r="CA98" s="67">
        <v>6</v>
      </c>
      <c r="CB98" s="67">
        <v>0</v>
      </c>
      <c r="CC98" s="67">
        <v>12</v>
      </c>
      <c r="CD98" s="67">
        <v>651</v>
      </c>
      <c r="CE98" s="67">
        <v>72</v>
      </c>
      <c r="CF98" s="67">
        <v>130</v>
      </c>
      <c r="CG98" s="67">
        <v>735</v>
      </c>
      <c r="CH98" s="67">
        <v>12</v>
      </c>
      <c r="CI98" s="67">
        <v>7965</v>
      </c>
      <c r="CJ98" s="67">
        <v>3010</v>
      </c>
      <c r="CK98" s="67">
        <v>44</v>
      </c>
      <c r="CL98" s="67">
        <v>233</v>
      </c>
      <c r="CM98" s="67">
        <v>48</v>
      </c>
      <c r="CN98" s="67">
        <v>40</v>
      </c>
      <c r="CO98" s="67">
        <v>144</v>
      </c>
      <c r="CP98" s="67">
        <v>951</v>
      </c>
      <c r="CQ98" s="67">
        <v>137</v>
      </c>
      <c r="CR98" s="67">
        <v>7040</v>
      </c>
      <c r="CS98" s="67">
        <v>193</v>
      </c>
      <c r="CT98" s="67">
        <v>57</v>
      </c>
      <c r="CU98" s="67">
        <v>40</v>
      </c>
      <c r="CV98" s="67">
        <v>977</v>
      </c>
      <c r="CW98" s="67">
        <v>86</v>
      </c>
      <c r="CX98" s="67">
        <v>130</v>
      </c>
      <c r="CY98" s="67">
        <v>1142</v>
      </c>
      <c r="CZ98" s="67">
        <v>97</v>
      </c>
      <c r="DA98" s="67">
        <v>561</v>
      </c>
      <c r="DB98" s="67">
        <v>76</v>
      </c>
      <c r="DC98" s="67">
        <v>29</v>
      </c>
      <c r="DD98" s="67">
        <v>419</v>
      </c>
      <c r="DE98" s="67">
        <v>1923</v>
      </c>
      <c r="DF98" s="67">
        <v>28</v>
      </c>
      <c r="DG98" s="67">
        <v>12</v>
      </c>
      <c r="DH98" s="67">
        <v>71</v>
      </c>
      <c r="DI98" s="67">
        <v>0</v>
      </c>
      <c r="DJ98" s="67">
        <v>7368</v>
      </c>
      <c r="DK98" s="67">
        <v>83</v>
      </c>
      <c r="DL98" s="67">
        <v>108</v>
      </c>
      <c r="DM98" s="67">
        <v>0</v>
      </c>
      <c r="DN98" s="67">
        <v>82</v>
      </c>
      <c r="DO98" s="67">
        <v>2139</v>
      </c>
      <c r="DP98" s="67">
        <v>183</v>
      </c>
      <c r="DQ98" s="67">
        <v>130</v>
      </c>
      <c r="DR98" s="67">
        <v>138</v>
      </c>
      <c r="DS98" s="67">
        <v>30</v>
      </c>
      <c r="DT98" s="67">
        <v>322</v>
      </c>
      <c r="DU98" s="67">
        <v>337</v>
      </c>
      <c r="DV98" s="67">
        <v>214</v>
      </c>
      <c r="DW98" s="67">
        <v>55</v>
      </c>
      <c r="DX98" s="67">
        <v>186</v>
      </c>
      <c r="DY98" s="67">
        <v>46</v>
      </c>
      <c r="DZ98" s="67">
        <v>21</v>
      </c>
      <c r="EA98" s="67">
        <v>239</v>
      </c>
      <c r="EB98" s="67">
        <v>65</v>
      </c>
      <c r="EC98" s="67">
        <v>267</v>
      </c>
      <c r="ED98" s="67">
        <v>55</v>
      </c>
      <c r="EE98" s="67">
        <v>102</v>
      </c>
      <c r="EF98" s="67">
        <v>1365</v>
      </c>
      <c r="EG98" s="67">
        <v>9</v>
      </c>
      <c r="EH98" s="67">
        <v>61</v>
      </c>
      <c r="EI98" s="67">
        <v>69</v>
      </c>
      <c r="EJ98" s="67">
        <v>274</v>
      </c>
      <c r="EK98" s="67">
        <v>189</v>
      </c>
      <c r="EL98" s="67">
        <v>514</v>
      </c>
      <c r="EM98" s="67">
        <v>3504</v>
      </c>
    </row>
    <row r="99" spans="1:143" x14ac:dyDescent="0.25">
      <c r="A99" s="56">
        <v>96</v>
      </c>
      <c r="B99" s="66" t="s">
        <v>280</v>
      </c>
      <c r="C99" s="67">
        <v>3</v>
      </c>
      <c r="D99" s="67">
        <v>0</v>
      </c>
      <c r="E99" s="67">
        <v>0</v>
      </c>
      <c r="F99" s="67">
        <v>55</v>
      </c>
      <c r="G99" s="67">
        <v>0</v>
      </c>
      <c r="H99" s="67">
        <v>278736</v>
      </c>
      <c r="I99" s="67">
        <v>73</v>
      </c>
      <c r="J99" s="67">
        <v>15</v>
      </c>
      <c r="K99" s="67">
        <v>37</v>
      </c>
      <c r="L99" s="67">
        <v>0</v>
      </c>
      <c r="M99" s="67">
        <v>23</v>
      </c>
      <c r="N99" s="67">
        <v>24</v>
      </c>
      <c r="O99" s="67">
        <v>5</v>
      </c>
      <c r="P99" s="67">
        <v>19</v>
      </c>
      <c r="Q99" s="67">
        <v>541</v>
      </c>
      <c r="R99" s="67">
        <v>55</v>
      </c>
      <c r="S99" s="67">
        <v>3</v>
      </c>
      <c r="T99" s="67">
        <v>8</v>
      </c>
      <c r="U99" s="67">
        <v>71</v>
      </c>
      <c r="V99" s="67">
        <v>707</v>
      </c>
      <c r="W99" s="67">
        <v>68</v>
      </c>
      <c r="X99" s="67">
        <v>2807</v>
      </c>
      <c r="Y99" s="67">
        <v>54</v>
      </c>
      <c r="Z99" s="67">
        <v>63</v>
      </c>
      <c r="AA99" s="67">
        <v>21</v>
      </c>
      <c r="AB99" s="67">
        <v>964</v>
      </c>
      <c r="AC99" s="67">
        <v>19</v>
      </c>
      <c r="AD99" s="67">
        <v>7</v>
      </c>
      <c r="AE99" s="67">
        <v>12</v>
      </c>
      <c r="AF99" s="67">
        <v>112</v>
      </c>
      <c r="AG99" s="67">
        <v>17</v>
      </c>
      <c r="AH99" s="67">
        <v>16</v>
      </c>
      <c r="AI99" s="67">
        <v>487</v>
      </c>
      <c r="AJ99" s="67">
        <v>14</v>
      </c>
      <c r="AK99" s="67">
        <v>5798</v>
      </c>
      <c r="AL99" s="67">
        <v>8</v>
      </c>
      <c r="AM99" s="67">
        <v>0</v>
      </c>
      <c r="AN99" s="67">
        <v>154</v>
      </c>
      <c r="AO99" s="67">
        <v>481</v>
      </c>
      <c r="AP99" s="67">
        <v>36</v>
      </c>
      <c r="AQ99" s="67">
        <v>85</v>
      </c>
      <c r="AR99" s="67">
        <v>7</v>
      </c>
      <c r="AS99" s="67">
        <v>1109</v>
      </c>
      <c r="AT99" s="67">
        <v>684</v>
      </c>
      <c r="AU99" s="67">
        <v>44</v>
      </c>
      <c r="AV99" s="67">
        <v>1596</v>
      </c>
      <c r="AW99" s="67">
        <v>609</v>
      </c>
      <c r="AX99" s="67">
        <v>832</v>
      </c>
      <c r="AY99" s="67">
        <v>4328</v>
      </c>
      <c r="AZ99" s="67">
        <v>303</v>
      </c>
      <c r="BA99" s="67">
        <v>77</v>
      </c>
      <c r="BB99" s="67">
        <v>658</v>
      </c>
      <c r="BC99" s="67">
        <v>11</v>
      </c>
      <c r="BD99" s="67">
        <v>128</v>
      </c>
      <c r="BE99" s="67">
        <v>9</v>
      </c>
      <c r="BF99" s="67">
        <v>224</v>
      </c>
      <c r="BG99" s="67">
        <v>5</v>
      </c>
      <c r="BH99" s="67">
        <v>7</v>
      </c>
      <c r="BI99" s="67">
        <v>10</v>
      </c>
      <c r="BJ99" s="67">
        <v>919</v>
      </c>
      <c r="BK99" s="67">
        <v>19023</v>
      </c>
      <c r="BL99" s="67">
        <v>0</v>
      </c>
      <c r="BM99" s="67">
        <v>17</v>
      </c>
      <c r="BN99" s="67">
        <v>10</v>
      </c>
      <c r="BO99" s="67">
        <v>17</v>
      </c>
      <c r="BP99" s="67">
        <v>60</v>
      </c>
      <c r="BQ99" s="67">
        <v>64</v>
      </c>
      <c r="BR99" s="67">
        <v>4</v>
      </c>
      <c r="BS99" s="67">
        <v>3</v>
      </c>
      <c r="BT99" s="67">
        <v>26</v>
      </c>
      <c r="BU99" s="67">
        <v>84</v>
      </c>
      <c r="BV99" s="67">
        <v>2814</v>
      </c>
      <c r="BW99" s="67">
        <v>34</v>
      </c>
      <c r="BX99" s="67">
        <v>54</v>
      </c>
      <c r="BY99" s="67">
        <v>27</v>
      </c>
      <c r="BZ99" s="67">
        <v>0</v>
      </c>
      <c r="CA99" s="67">
        <v>22</v>
      </c>
      <c r="CB99" s="67">
        <v>0</v>
      </c>
      <c r="CC99" s="67">
        <v>0</v>
      </c>
      <c r="CD99" s="67">
        <v>140</v>
      </c>
      <c r="CE99" s="67">
        <v>57</v>
      </c>
      <c r="CF99" s="67">
        <v>157</v>
      </c>
      <c r="CG99" s="67">
        <v>2531</v>
      </c>
      <c r="CH99" s="67">
        <v>17</v>
      </c>
      <c r="CI99" s="67">
        <v>22559</v>
      </c>
      <c r="CJ99" s="67">
        <v>210</v>
      </c>
      <c r="CK99" s="67">
        <v>5</v>
      </c>
      <c r="CL99" s="67">
        <v>3179</v>
      </c>
      <c r="CM99" s="67">
        <v>36</v>
      </c>
      <c r="CN99" s="67">
        <v>3</v>
      </c>
      <c r="CO99" s="67">
        <v>59</v>
      </c>
      <c r="CP99" s="67">
        <v>395</v>
      </c>
      <c r="CQ99" s="67">
        <v>25</v>
      </c>
      <c r="CR99" s="67">
        <v>914</v>
      </c>
      <c r="CS99" s="67">
        <v>47</v>
      </c>
      <c r="CT99" s="67">
        <v>12</v>
      </c>
      <c r="CU99" s="67">
        <v>9</v>
      </c>
      <c r="CV99" s="67">
        <v>155</v>
      </c>
      <c r="CW99" s="67">
        <v>26</v>
      </c>
      <c r="CX99" s="67">
        <v>24</v>
      </c>
      <c r="CY99" s="67">
        <v>1194</v>
      </c>
      <c r="CZ99" s="67">
        <v>15</v>
      </c>
      <c r="DA99" s="67">
        <v>21036</v>
      </c>
      <c r="DB99" s="67">
        <v>24</v>
      </c>
      <c r="DC99" s="67">
        <v>5</v>
      </c>
      <c r="DD99" s="67">
        <v>46</v>
      </c>
      <c r="DE99" s="67">
        <v>1792</v>
      </c>
      <c r="DF99" s="67">
        <v>24</v>
      </c>
      <c r="DG99" s="67">
        <v>4</v>
      </c>
      <c r="DH99" s="67">
        <v>40</v>
      </c>
      <c r="DI99" s="67">
        <v>0</v>
      </c>
      <c r="DJ99" s="67">
        <v>6620</v>
      </c>
      <c r="DK99" s="67">
        <v>89</v>
      </c>
      <c r="DL99" s="67">
        <v>320</v>
      </c>
      <c r="DM99" s="67">
        <v>0</v>
      </c>
      <c r="DN99" s="67">
        <v>11</v>
      </c>
      <c r="DO99" s="67">
        <v>522</v>
      </c>
      <c r="DP99" s="67">
        <v>334</v>
      </c>
      <c r="DQ99" s="67">
        <v>82</v>
      </c>
      <c r="DR99" s="67">
        <v>241</v>
      </c>
      <c r="DS99" s="67">
        <v>38</v>
      </c>
      <c r="DT99" s="67">
        <v>720</v>
      </c>
      <c r="DU99" s="67">
        <v>27</v>
      </c>
      <c r="DV99" s="67">
        <v>188</v>
      </c>
      <c r="DW99" s="67">
        <v>27</v>
      </c>
      <c r="DX99" s="67">
        <v>179</v>
      </c>
      <c r="DY99" s="67">
        <v>47</v>
      </c>
      <c r="DZ99" s="67">
        <v>22</v>
      </c>
      <c r="EA99" s="67">
        <v>39</v>
      </c>
      <c r="EB99" s="67">
        <v>24</v>
      </c>
      <c r="EC99" s="67">
        <v>43</v>
      </c>
      <c r="ED99" s="67">
        <v>342</v>
      </c>
      <c r="EE99" s="67">
        <v>7</v>
      </c>
      <c r="EF99" s="67">
        <v>1937</v>
      </c>
      <c r="EG99" s="67">
        <v>6</v>
      </c>
      <c r="EH99" s="67">
        <v>751</v>
      </c>
      <c r="EI99" s="67">
        <v>16</v>
      </c>
      <c r="EJ99" s="67">
        <v>322</v>
      </c>
      <c r="EK99" s="67">
        <v>377</v>
      </c>
      <c r="EL99" s="67">
        <v>208</v>
      </c>
      <c r="EM99" s="67">
        <v>1665</v>
      </c>
    </row>
    <row r="100" spans="1:143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38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8</v>
      </c>
      <c r="AX100" s="67">
        <v>0</v>
      </c>
      <c r="AY100" s="67">
        <v>3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0</v>
      </c>
      <c r="CE100" s="67">
        <v>0</v>
      </c>
      <c r="CF100" s="67">
        <v>0</v>
      </c>
      <c r="CG100" s="67">
        <v>5</v>
      </c>
      <c r="CH100" s="67">
        <v>0</v>
      </c>
      <c r="CI100" s="67">
        <v>0</v>
      </c>
      <c r="CJ100" s="67">
        <v>0</v>
      </c>
      <c r="CK100" s="67">
        <v>0</v>
      </c>
      <c r="CL100" s="67">
        <v>0</v>
      </c>
      <c r="CM100" s="67">
        <v>0</v>
      </c>
      <c r="CN100" s="67">
        <v>0</v>
      </c>
      <c r="CO100" s="67">
        <v>0</v>
      </c>
      <c r="CP100" s="67">
        <v>0</v>
      </c>
      <c r="CQ100" s="67">
        <v>0</v>
      </c>
      <c r="CR100" s="67">
        <v>7</v>
      </c>
      <c r="CS100" s="67">
        <v>0</v>
      </c>
      <c r="CT100" s="67">
        <v>0</v>
      </c>
      <c r="CU100" s="67">
        <v>0</v>
      </c>
      <c r="CV100" s="67">
        <v>7</v>
      </c>
      <c r="CW100" s="67">
        <v>0</v>
      </c>
      <c r="CX100" s="67">
        <v>0</v>
      </c>
      <c r="CY100" s="67">
        <v>0</v>
      </c>
      <c r="CZ100" s="67">
        <v>0</v>
      </c>
      <c r="DA100" s="67">
        <v>0</v>
      </c>
      <c r="DB100" s="67">
        <v>0</v>
      </c>
      <c r="DC100" s="67">
        <v>0</v>
      </c>
      <c r="DD100" s="67">
        <v>0</v>
      </c>
      <c r="DE100" s="67">
        <v>0</v>
      </c>
      <c r="DF100" s="67">
        <v>0</v>
      </c>
      <c r="DG100" s="67">
        <v>0</v>
      </c>
      <c r="DH100" s="67">
        <v>0</v>
      </c>
      <c r="DI100" s="67">
        <v>0</v>
      </c>
      <c r="DJ100" s="67">
        <v>9</v>
      </c>
      <c r="DK100" s="67">
        <v>0</v>
      </c>
      <c r="DL100" s="67">
        <v>0</v>
      </c>
      <c r="DM100" s="67">
        <v>0</v>
      </c>
      <c r="DN100" s="67">
        <v>0</v>
      </c>
      <c r="DO100" s="67">
        <v>0</v>
      </c>
      <c r="DP100" s="67">
        <v>0</v>
      </c>
      <c r="DQ100" s="67">
        <v>0</v>
      </c>
      <c r="DR100" s="67">
        <v>0</v>
      </c>
      <c r="DS100" s="67">
        <v>0</v>
      </c>
      <c r="DT100" s="67">
        <v>0</v>
      </c>
      <c r="DU100" s="67">
        <v>0</v>
      </c>
      <c r="DV100" s="67">
        <v>0</v>
      </c>
      <c r="DW100" s="67">
        <v>0</v>
      </c>
      <c r="DX100" s="67">
        <v>0</v>
      </c>
      <c r="DY100" s="67">
        <v>0</v>
      </c>
      <c r="DZ100" s="67">
        <v>0</v>
      </c>
      <c r="EA100" s="67">
        <v>0</v>
      </c>
      <c r="EB100" s="67">
        <v>0</v>
      </c>
      <c r="EC100" s="67">
        <v>0</v>
      </c>
      <c r="ED100" s="67">
        <v>0</v>
      </c>
      <c r="EE100" s="67">
        <v>0</v>
      </c>
      <c r="EF100" s="67">
        <v>0</v>
      </c>
      <c r="EG100" s="67">
        <v>0</v>
      </c>
      <c r="EH100" s="67">
        <v>0</v>
      </c>
      <c r="EI100" s="67">
        <v>0</v>
      </c>
      <c r="EJ100" s="67">
        <v>0</v>
      </c>
      <c r="EK100" s="67">
        <v>0</v>
      </c>
      <c r="EL100" s="67">
        <v>0</v>
      </c>
      <c r="EM100" s="67">
        <v>0</v>
      </c>
    </row>
    <row r="101" spans="1:143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585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  <c r="V101" s="67">
        <v>4</v>
      </c>
      <c r="W101" s="67">
        <v>3</v>
      </c>
      <c r="X101" s="67">
        <v>8</v>
      </c>
      <c r="Y101" s="67">
        <v>4</v>
      </c>
      <c r="Z101" s="67">
        <v>0</v>
      </c>
      <c r="AA101" s="67">
        <v>0</v>
      </c>
      <c r="AB101" s="67">
        <v>0</v>
      </c>
      <c r="AC101" s="67">
        <v>0</v>
      </c>
      <c r="AD101" s="67">
        <v>0</v>
      </c>
      <c r="AE101" s="67">
        <v>0</v>
      </c>
      <c r="AF101" s="67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52</v>
      </c>
      <c r="AL101" s="67">
        <v>0</v>
      </c>
      <c r="AM101" s="67">
        <v>0</v>
      </c>
      <c r="AN101" s="67">
        <v>0</v>
      </c>
      <c r="AO101" s="67">
        <v>3</v>
      </c>
      <c r="AP101" s="67">
        <v>0</v>
      </c>
      <c r="AQ101" s="67">
        <v>0</v>
      </c>
      <c r="AR101" s="67">
        <v>0</v>
      </c>
      <c r="AS101" s="67">
        <v>3</v>
      </c>
      <c r="AT101" s="67">
        <v>7</v>
      </c>
      <c r="AU101" s="67">
        <v>0</v>
      </c>
      <c r="AV101" s="67">
        <v>0</v>
      </c>
      <c r="AW101" s="67">
        <v>0</v>
      </c>
      <c r="AX101" s="67">
        <v>4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23</v>
      </c>
      <c r="BF101" s="67">
        <v>0</v>
      </c>
      <c r="BG101" s="67">
        <v>0</v>
      </c>
      <c r="BH101" s="67">
        <v>0</v>
      </c>
      <c r="BI101" s="67">
        <v>0</v>
      </c>
      <c r="BJ101" s="67">
        <v>3</v>
      </c>
      <c r="BK101" s="67">
        <v>0</v>
      </c>
      <c r="BL101" s="67">
        <v>0</v>
      </c>
      <c r="BM101" s="67">
        <v>0</v>
      </c>
      <c r="BN101" s="67">
        <v>0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3</v>
      </c>
      <c r="BY101" s="67">
        <v>0</v>
      </c>
      <c r="BZ101" s="67">
        <v>0</v>
      </c>
      <c r="CA101" s="67">
        <v>0</v>
      </c>
      <c r="CB101" s="67">
        <v>0</v>
      </c>
      <c r="CC101" s="67">
        <v>0</v>
      </c>
      <c r="CD101" s="67">
        <v>0</v>
      </c>
      <c r="CE101" s="67">
        <v>0</v>
      </c>
      <c r="CF101" s="67">
        <v>0</v>
      </c>
      <c r="CG101" s="67">
        <v>0</v>
      </c>
      <c r="CH101" s="67">
        <v>0</v>
      </c>
      <c r="CI101" s="67">
        <v>94</v>
      </c>
      <c r="CJ101" s="67">
        <v>0</v>
      </c>
      <c r="CK101" s="67">
        <v>0</v>
      </c>
      <c r="CL101" s="67">
        <v>0</v>
      </c>
      <c r="CM101" s="67">
        <v>0</v>
      </c>
      <c r="CN101" s="67">
        <v>0</v>
      </c>
      <c r="CO101" s="67">
        <v>0</v>
      </c>
      <c r="CP101" s="67">
        <v>0</v>
      </c>
      <c r="CQ101" s="67">
        <v>0</v>
      </c>
      <c r="CR101" s="67">
        <v>5</v>
      </c>
      <c r="CS101" s="67">
        <v>0</v>
      </c>
      <c r="CT101" s="67">
        <v>0</v>
      </c>
      <c r="CU101" s="67">
        <v>0</v>
      </c>
      <c r="CV101" s="67">
        <v>0</v>
      </c>
      <c r="CW101" s="67">
        <v>0</v>
      </c>
      <c r="CX101" s="67">
        <v>0</v>
      </c>
      <c r="CY101" s="67">
        <v>0</v>
      </c>
      <c r="CZ101" s="67">
        <v>0</v>
      </c>
      <c r="DA101" s="67">
        <v>4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</v>
      </c>
      <c r="DH101" s="67">
        <v>0</v>
      </c>
      <c r="DI101" s="67">
        <v>0</v>
      </c>
      <c r="DJ101" s="67">
        <v>11</v>
      </c>
      <c r="DK101" s="67">
        <v>0</v>
      </c>
      <c r="DL101" s="67">
        <v>0</v>
      </c>
      <c r="DM101" s="67">
        <v>0</v>
      </c>
      <c r="DN101" s="67">
        <v>0</v>
      </c>
      <c r="DO101" s="67">
        <v>0</v>
      </c>
      <c r="DP101" s="67">
        <v>3</v>
      </c>
      <c r="DQ101" s="67">
        <v>0</v>
      </c>
      <c r="DR101" s="67">
        <v>0</v>
      </c>
      <c r="DS101" s="67">
        <v>0</v>
      </c>
      <c r="DT101" s="67">
        <v>0</v>
      </c>
      <c r="DU101" s="67">
        <v>0</v>
      </c>
      <c r="DV101" s="67">
        <v>0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4</v>
      </c>
      <c r="EC101" s="67">
        <v>0</v>
      </c>
      <c r="ED101" s="67">
        <v>0</v>
      </c>
      <c r="EE101" s="67">
        <v>0</v>
      </c>
      <c r="EF101" s="67">
        <v>8</v>
      </c>
      <c r="EG101" s="67">
        <v>0</v>
      </c>
      <c r="EH101" s="67">
        <v>0</v>
      </c>
      <c r="EI101" s="67">
        <v>0</v>
      </c>
      <c r="EJ101" s="67">
        <v>5</v>
      </c>
      <c r="EK101" s="67">
        <v>0</v>
      </c>
      <c r="EL101" s="67">
        <v>0</v>
      </c>
      <c r="EM101" s="67">
        <v>9</v>
      </c>
    </row>
    <row r="102" spans="1:143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  <c r="H102" s="67">
        <v>623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0</v>
      </c>
      <c r="BN102" s="67">
        <v>0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3</v>
      </c>
      <c r="BW102" s="67">
        <v>0</v>
      </c>
      <c r="BX102" s="67">
        <v>0</v>
      </c>
      <c r="BY102" s="67">
        <v>0</v>
      </c>
      <c r="BZ102" s="67">
        <v>0</v>
      </c>
      <c r="CA102" s="67">
        <v>0</v>
      </c>
      <c r="CB102" s="67">
        <v>0</v>
      </c>
      <c r="CC102" s="67">
        <v>0</v>
      </c>
      <c r="CD102" s="67">
        <v>0</v>
      </c>
      <c r="CE102" s="67">
        <v>0</v>
      </c>
      <c r="CF102" s="67">
        <v>0</v>
      </c>
      <c r="CG102" s="67">
        <v>0</v>
      </c>
      <c r="CH102" s="67">
        <v>0</v>
      </c>
      <c r="CI102" s="67">
        <v>2612</v>
      </c>
      <c r="CJ102" s="67">
        <v>0</v>
      </c>
      <c r="CK102" s="67">
        <v>0</v>
      </c>
      <c r="CL102" s="67">
        <v>0</v>
      </c>
      <c r="CM102" s="67">
        <v>0</v>
      </c>
      <c r="CN102" s="67">
        <v>0</v>
      </c>
      <c r="CO102" s="67">
        <v>0</v>
      </c>
      <c r="CP102" s="67">
        <v>0</v>
      </c>
      <c r="CQ102" s="67">
        <v>0</v>
      </c>
      <c r="CR102" s="67">
        <v>0</v>
      </c>
      <c r="CS102" s="67">
        <v>0</v>
      </c>
      <c r="CT102" s="67">
        <v>0</v>
      </c>
      <c r="CU102" s="67">
        <v>0</v>
      </c>
      <c r="CV102" s="67">
        <v>0</v>
      </c>
      <c r="CW102" s="67">
        <v>0</v>
      </c>
      <c r="CX102" s="67">
        <v>0</v>
      </c>
      <c r="CY102" s="67">
        <v>0</v>
      </c>
      <c r="CZ102" s="67">
        <v>0</v>
      </c>
      <c r="DA102" s="67">
        <v>0</v>
      </c>
      <c r="DB102" s="67">
        <v>0</v>
      </c>
      <c r="DC102" s="67">
        <v>0</v>
      </c>
      <c r="DD102" s="67">
        <v>0</v>
      </c>
      <c r="DE102" s="67">
        <v>0</v>
      </c>
      <c r="DF102" s="67">
        <v>0</v>
      </c>
      <c r="DG102" s="67">
        <v>0</v>
      </c>
      <c r="DH102" s="67">
        <v>0</v>
      </c>
      <c r="DI102" s="67">
        <v>0</v>
      </c>
      <c r="DJ102" s="67">
        <v>0</v>
      </c>
      <c r="DK102" s="67">
        <v>0</v>
      </c>
      <c r="DL102" s="67">
        <v>0</v>
      </c>
      <c r="DM102" s="67">
        <v>0</v>
      </c>
      <c r="DN102" s="67">
        <v>0</v>
      </c>
      <c r="DO102" s="67">
        <v>0</v>
      </c>
      <c r="DP102" s="67">
        <v>0</v>
      </c>
      <c r="DQ102" s="67">
        <v>0</v>
      </c>
      <c r="DR102" s="67">
        <v>0</v>
      </c>
      <c r="DS102" s="67">
        <v>0</v>
      </c>
      <c r="DT102" s="67">
        <v>0</v>
      </c>
      <c r="DU102" s="67">
        <v>0</v>
      </c>
      <c r="DV102" s="67">
        <v>0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0</v>
      </c>
      <c r="EI102" s="67">
        <v>0</v>
      </c>
      <c r="EJ102" s="67">
        <v>0</v>
      </c>
      <c r="EK102" s="67">
        <v>0</v>
      </c>
      <c r="EL102" s="67">
        <v>0</v>
      </c>
      <c r="EM102" s="67">
        <v>0</v>
      </c>
    </row>
    <row r="103" spans="1:143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0</v>
      </c>
      <c r="F103" s="67">
        <v>0</v>
      </c>
      <c r="G103" s="67">
        <v>0</v>
      </c>
      <c r="H103" s="67">
        <v>533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6</v>
      </c>
      <c r="R103" s="67">
        <v>0</v>
      </c>
      <c r="S103" s="67">
        <v>0</v>
      </c>
      <c r="T103" s="67">
        <v>0</v>
      </c>
      <c r="U103" s="67">
        <v>0</v>
      </c>
      <c r="V103" s="67">
        <v>6</v>
      </c>
      <c r="W103" s="67">
        <v>0</v>
      </c>
      <c r="X103" s="67">
        <v>22</v>
      </c>
      <c r="Y103" s="67">
        <v>0</v>
      </c>
      <c r="Z103" s="67">
        <v>0</v>
      </c>
      <c r="AA103" s="67">
        <v>0</v>
      </c>
      <c r="AB103" s="67">
        <v>0</v>
      </c>
      <c r="AC103" s="67">
        <v>0</v>
      </c>
      <c r="AD103" s="67">
        <v>0</v>
      </c>
      <c r="AE103" s="67">
        <v>3</v>
      </c>
      <c r="AF103" s="67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24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7</v>
      </c>
      <c r="AT103" s="67">
        <v>0</v>
      </c>
      <c r="AU103" s="67">
        <v>0</v>
      </c>
      <c r="AV103" s="67">
        <v>0</v>
      </c>
      <c r="AW103" s="67">
        <v>0</v>
      </c>
      <c r="AX103" s="67">
        <v>20</v>
      </c>
      <c r="AY103" s="67">
        <v>0</v>
      </c>
      <c r="AZ103" s="67">
        <v>11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16</v>
      </c>
      <c r="BG103" s="67">
        <v>0</v>
      </c>
      <c r="BH103" s="67">
        <v>0</v>
      </c>
      <c r="BI103" s="67">
        <v>0</v>
      </c>
      <c r="BJ103" s="67">
        <v>0</v>
      </c>
      <c r="BK103" s="67">
        <v>0</v>
      </c>
      <c r="BL103" s="67">
        <v>0</v>
      </c>
      <c r="BM103" s="67">
        <v>0</v>
      </c>
      <c r="BN103" s="67">
        <v>0</v>
      </c>
      <c r="BO103" s="67">
        <v>0</v>
      </c>
      <c r="BP103" s="67">
        <v>0</v>
      </c>
      <c r="BQ103" s="67">
        <v>0</v>
      </c>
      <c r="BR103" s="67">
        <v>0</v>
      </c>
      <c r="BS103" s="67">
        <v>0</v>
      </c>
      <c r="BT103" s="67">
        <v>0</v>
      </c>
      <c r="BU103" s="67">
        <v>0</v>
      </c>
      <c r="BV103" s="67">
        <v>5</v>
      </c>
      <c r="BW103" s="67">
        <v>0</v>
      </c>
      <c r="BX103" s="67">
        <v>0</v>
      </c>
      <c r="BY103" s="67">
        <v>0</v>
      </c>
      <c r="BZ103" s="67">
        <v>0</v>
      </c>
      <c r="CA103" s="67">
        <v>0</v>
      </c>
      <c r="CB103" s="67">
        <v>0</v>
      </c>
      <c r="CC103" s="67">
        <v>0</v>
      </c>
      <c r="CD103" s="67">
        <v>0</v>
      </c>
      <c r="CE103" s="67">
        <v>0</v>
      </c>
      <c r="CF103" s="67">
        <v>0</v>
      </c>
      <c r="CG103" s="67">
        <v>3</v>
      </c>
      <c r="CH103" s="67">
        <v>0</v>
      </c>
      <c r="CI103" s="67">
        <v>25</v>
      </c>
      <c r="CJ103" s="67">
        <v>0</v>
      </c>
      <c r="CK103" s="67">
        <v>0</v>
      </c>
      <c r="CL103" s="67">
        <v>0</v>
      </c>
      <c r="CM103" s="67">
        <v>0</v>
      </c>
      <c r="CN103" s="67">
        <v>0</v>
      </c>
      <c r="CO103" s="67">
        <v>0</v>
      </c>
      <c r="CP103" s="67">
        <v>0</v>
      </c>
      <c r="CQ103" s="67">
        <v>0</v>
      </c>
      <c r="CR103" s="67">
        <v>3</v>
      </c>
      <c r="CS103" s="67">
        <v>0</v>
      </c>
      <c r="CT103" s="67">
        <v>0</v>
      </c>
      <c r="CU103" s="67">
        <v>0</v>
      </c>
      <c r="CV103" s="67">
        <v>0</v>
      </c>
      <c r="CW103" s="67">
        <v>0</v>
      </c>
      <c r="CX103" s="67">
        <v>0</v>
      </c>
      <c r="CY103" s="67">
        <v>0</v>
      </c>
      <c r="CZ103" s="67">
        <v>0</v>
      </c>
      <c r="DA103" s="67">
        <v>0</v>
      </c>
      <c r="DB103" s="67">
        <v>0</v>
      </c>
      <c r="DC103" s="67">
        <v>0</v>
      </c>
      <c r="DD103" s="67">
        <v>0</v>
      </c>
      <c r="DE103" s="67">
        <v>0</v>
      </c>
      <c r="DF103" s="67">
        <v>0</v>
      </c>
      <c r="DG103" s="67">
        <v>0</v>
      </c>
      <c r="DH103" s="67">
        <v>0</v>
      </c>
      <c r="DI103" s="67">
        <v>0</v>
      </c>
      <c r="DJ103" s="67">
        <v>4</v>
      </c>
      <c r="DK103" s="67">
        <v>0</v>
      </c>
      <c r="DL103" s="67">
        <v>0</v>
      </c>
      <c r="DM103" s="67">
        <v>0</v>
      </c>
      <c r="DN103" s="67">
        <v>6</v>
      </c>
      <c r="DO103" s="67">
        <v>0</v>
      </c>
      <c r="DP103" s="67">
        <v>0</v>
      </c>
      <c r="DQ103" s="67">
        <v>0</v>
      </c>
      <c r="DR103" s="67">
        <v>0</v>
      </c>
      <c r="DS103" s="67">
        <v>0</v>
      </c>
      <c r="DT103" s="67">
        <v>0</v>
      </c>
      <c r="DU103" s="67">
        <v>0</v>
      </c>
      <c r="DV103" s="67">
        <v>0</v>
      </c>
      <c r="DW103" s="67">
        <v>0</v>
      </c>
      <c r="DX103" s="67">
        <v>0</v>
      </c>
      <c r="DY103" s="67">
        <v>0</v>
      </c>
      <c r="DZ103" s="67">
        <v>4</v>
      </c>
      <c r="EA103" s="67">
        <v>0</v>
      </c>
      <c r="EB103" s="67">
        <v>0</v>
      </c>
      <c r="EC103" s="67">
        <v>0</v>
      </c>
      <c r="ED103" s="67">
        <v>0</v>
      </c>
      <c r="EE103" s="67">
        <v>0</v>
      </c>
      <c r="EF103" s="67">
        <v>12</v>
      </c>
      <c r="EG103" s="67">
        <v>0</v>
      </c>
      <c r="EH103" s="67">
        <v>0</v>
      </c>
      <c r="EI103" s="67">
        <v>0</v>
      </c>
      <c r="EJ103" s="67">
        <v>3</v>
      </c>
      <c r="EK103" s="67">
        <v>0</v>
      </c>
      <c r="EL103" s="67">
        <v>0</v>
      </c>
      <c r="EM103" s="67">
        <v>0</v>
      </c>
    </row>
    <row r="104" spans="1:143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4634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14</v>
      </c>
      <c r="R104" s="67">
        <v>0</v>
      </c>
      <c r="S104" s="67">
        <v>0</v>
      </c>
      <c r="T104" s="67">
        <v>0</v>
      </c>
      <c r="U104" s="67">
        <v>0</v>
      </c>
      <c r="V104" s="67">
        <v>75</v>
      </c>
      <c r="W104" s="67">
        <v>3</v>
      </c>
      <c r="X104" s="67">
        <v>20</v>
      </c>
      <c r="Y104" s="67">
        <v>3</v>
      </c>
      <c r="Z104" s="67">
        <v>0</v>
      </c>
      <c r="AA104" s="67">
        <v>0</v>
      </c>
      <c r="AB104" s="67">
        <v>0</v>
      </c>
      <c r="AC104" s="67">
        <v>0</v>
      </c>
      <c r="AD104" s="67">
        <v>0</v>
      </c>
      <c r="AE104" s="67">
        <v>0</v>
      </c>
      <c r="AF104" s="67">
        <v>0</v>
      </c>
      <c r="AG104" s="67">
        <v>4</v>
      </c>
      <c r="AH104" s="67">
        <v>0</v>
      </c>
      <c r="AI104" s="67">
        <v>7</v>
      </c>
      <c r="AJ104" s="67">
        <v>0</v>
      </c>
      <c r="AK104" s="67">
        <v>99</v>
      </c>
      <c r="AL104" s="67">
        <v>0</v>
      </c>
      <c r="AM104" s="67">
        <v>0</v>
      </c>
      <c r="AN104" s="67">
        <v>15</v>
      </c>
      <c r="AO104" s="67">
        <v>0</v>
      </c>
      <c r="AP104" s="67">
        <v>3</v>
      </c>
      <c r="AQ104" s="67">
        <v>8</v>
      </c>
      <c r="AR104" s="67">
        <v>0</v>
      </c>
      <c r="AS104" s="67">
        <v>32</v>
      </c>
      <c r="AT104" s="67">
        <v>3</v>
      </c>
      <c r="AU104" s="67">
        <v>5</v>
      </c>
      <c r="AV104" s="67">
        <v>13</v>
      </c>
      <c r="AW104" s="67">
        <v>147</v>
      </c>
      <c r="AX104" s="67">
        <v>20</v>
      </c>
      <c r="AY104" s="67">
        <v>209</v>
      </c>
      <c r="AZ104" s="67">
        <v>8</v>
      </c>
      <c r="BA104" s="67">
        <v>0</v>
      </c>
      <c r="BB104" s="67">
        <v>3</v>
      </c>
      <c r="BC104" s="67">
        <v>0</v>
      </c>
      <c r="BD104" s="67">
        <v>8</v>
      </c>
      <c r="BE104" s="67">
        <v>0</v>
      </c>
      <c r="BF104" s="67">
        <v>5</v>
      </c>
      <c r="BG104" s="67">
        <v>0</v>
      </c>
      <c r="BH104" s="67">
        <v>0</v>
      </c>
      <c r="BI104" s="67">
        <v>0</v>
      </c>
      <c r="BJ104" s="67">
        <v>7</v>
      </c>
      <c r="BK104" s="67">
        <v>25</v>
      </c>
      <c r="BL104" s="67">
        <v>0</v>
      </c>
      <c r="BM104" s="67">
        <v>5</v>
      </c>
      <c r="BN104" s="67">
        <v>0</v>
      </c>
      <c r="BO104" s="67">
        <v>0</v>
      </c>
      <c r="BP104" s="67">
        <v>0</v>
      </c>
      <c r="BQ104" s="67">
        <v>0</v>
      </c>
      <c r="BR104" s="67">
        <v>0</v>
      </c>
      <c r="BS104" s="67">
        <v>0</v>
      </c>
      <c r="BT104" s="67">
        <v>0</v>
      </c>
      <c r="BU104" s="67">
        <v>0</v>
      </c>
      <c r="BV104" s="67">
        <v>59</v>
      </c>
      <c r="BW104" s="67">
        <v>0</v>
      </c>
      <c r="BX104" s="67">
        <v>3</v>
      </c>
      <c r="BY104" s="67">
        <v>0</v>
      </c>
      <c r="BZ104" s="67">
        <v>0</v>
      </c>
      <c r="CA104" s="67">
        <v>0</v>
      </c>
      <c r="CB104" s="67">
        <v>0</v>
      </c>
      <c r="CC104" s="67">
        <v>0</v>
      </c>
      <c r="CD104" s="67">
        <v>0</v>
      </c>
      <c r="CE104" s="67">
        <v>47</v>
      </c>
      <c r="CF104" s="67">
        <v>0</v>
      </c>
      <c r="CG104" s="67">
        <v>1151</v>
      </c>
      <c r="CH104" s="67">
        <v>0</v>
      </c>
      <c r="CI104" s="67">
        <v>136</v>
      </c>
      <c r="CJ104" s="67">
        <v>12</v>
      </c>
      <c r="CK104" s="67">
        <v>0</v>
      </c>
      <c r="CL104" s="67">
        <v>5</v>
      </c>
      <c r="CM104" s="67">
        <v>4</v>
      </c>
      <c r="CN104" s="67">
        <v>0</v>
      </c>
      <c r="CO104" s="67">
        <v>0</v>
      </c>
      <c r="CP104" s="67">
        <v>5</v>
      </c>
      <c r="CQ104" s="67">
        <v>3</v>
      </c>
      <c r="CR104" s="67">
        <v>54</v>
      </c>
      <c r="CS104" s="67">
        <v>0</v>
      </c>
      <c r="CT104" s="67">
        <v>0</v>
      </c>
      <c r="CU104" s="67">
        <v>0</v>
      </c>
      <c r="CV104" s="67">
        <v>119</v>
      </c>
      <c r="CW104" s="67">
        <v>0</v>
      </c>
      <c r="CX104" s="67">
        <v>0</v>
      </c>
      <c r="CY104" s="67">
        <v>3</v>
      </c>
      <c r="CZ104" s="67">
        <v>6</v>
      </c>
      <c r="DA104" s="67">
        <v>19</v>
      </c>
      <c r="DB104" s="67">
        <v>17</v>
      </c>
      <c r="DC104" s="67">
        <v>0</v>
      </c>
      <c r="DD104" s="67">
        <v>0</v>
      </c>
      <c r="DE104" s="67">
        <v>21</v>
      </c>
      <c r="DF104" s="67">
        <v>10</v>
      </c>
      <c r="DG104" s="67">
        <v>4</v>
      </c>
      <c r="DH104" s="67">
        <v>0</v>
      </c>
      <c r="DI104" s="67">
        <v>0</v>
      </c>
      <c r="DJ104" s="67">
        <v>2785</v>
      </c>
      <c r="DK104" s="67">
        <v>21</v>
      </c>
      <c r="DL104" s="67">
        <v>0</v>
      </c>
      <c r="DM104" s="67">
        <v>0</v>
      </c>
      <c r="DN104" s="67">
        <v>0</v>
      </c>
      <c r="DO104" s="67">
        <v>76</v>
      </c>
      <c r="DP104" s="67">
        <v>8</v>
      </c>
      <c r="DQ104" s="67">
        <v>0</v>
      </c>
      <c r="DR104" s="67">
        <v>97</v>
      </c>
      <c r="DS104" s="67">
        <v>0</v>
      </c>
      <c r="DT104" s="67">
        <v>7</v>
      </c>
      <c r="DU104" s="67">
        <v>0</v>
      </c>
      <c r="DV104" s="67">
        <v>5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8</v>
      </c>
      <c r="ED104" s="67">
        <v>0</v>
      </c>
      <c r="EE104" s="67">
        <v>0</v>
      </c>
      <c r="EF104" s="67">
        <v>43</v>
      </c>
      <c r="EG104" s="67">
        <v>0</v>
      </c>
      <c r="EH104" s="67">
        <v>5</v>
      </c>
      <c r="EI104" s="67">
        <v>0</v>
      </c>
      <c r="EJ104" s="67">
        <v>3</v>
      </c>
      <c r="EK104" s="67">
        <v>0</v>
      </c>
      <c r="EL104" s="67">
        <v>15</v>
      </c>
      <c r="EM104" s="67">
        <v>126</v>
      </c>
    </row>
    <row r="105" spans="1:143" x14ac:dyDescent="0.25">
      <c r="A105" s="56">
        <v>102</v>
      </c>
      <c r="B105" s="66" t="s">
        <v>356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2445</v>
      </c>
      <c r="I105" s="67">
        <v>0</v>
      </c>
      <c r="J105" s="67">
        <v>6</v>
      </c>
      <c r="K105" s="67">
        <v>0</v>
      </c>
      <c r="L105" s="67">
        <v>0</v>
      </c>
      <c r="M105" s="67">
        <v>0</v>
      </c>
      <c r="N105" s="67">
        <v>410</v>
      </c>
      <c r="O105" s="67">
        <v>0</v>
      </c>
      <c r="P105" s="67">
        <v>0</v>
      </c>
      <c r="Q105" s="67">
        <v>5</v>
      </c>
      <c r="R105" s="67">
        <v>0</v>
      </c>
      <c r="S105" s="67">
        <v>0</v>
      </c>
      <c r="T105" s="67">
        <v>0</v>
      </c>
      <c r="U105" s="67">
        <v>0</v>
      </c>
      <c r="V105" s="67">
        <v>10</v>
      </c>
      <c r="W105" s="67">
        <v>0</v>
      </c>
      <c r="X105" s="67">
        <v>18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3</v>
      </c>
      <c r="AG105" s="67">
        <v>0</v>
      </c>
      <c r="AH105" s="67">
        <v>3</v>
      </c>
      <c r="AI105" s="67">
        <v>0</v>
      </c>
      <c r="AJ105" s="67">
        <v>0</v>
      </c>
      <c r="AK105" s="67">
        <v>140</v>
      </c>
      <c r="AL105" s="67">
        <v>0</v>
      </c>
      <c r="AM105" s="67">
        <v>0</v>
      </c>
      <c r="AN105" s="67">
        <v>0</v>
      </c>
      <c r="AO105" s="67">
        <v>42</v>
      </c>
      <c r="AP105" s="67">
        <v>3</v>
      </c>
      <c r="AQ105" s="67">
        <v>12</v>
      </c>
      <c r="AR105" s="67">
        <v>0</v>
      </c>
      <c r="AS105" s="67">
        <v>27</v>
      </c>
      <c r="AT105" s="67">
        <v>0</v>
      </c>
      <c r="AU105" s="67">
        <v>17</v>
      </c>
      <c r="AV105" s="67">
        <v>21</v>
      </c>
      <c r="AW105" s="67">
        <v>0</v>
      </c>
      <c r="AX105" s="67">
        <v>577</v>
      </c>
      <c r="AY105" s="67">
        <v>8</v>
      </c>
      <c r="AZ105" s="67">
        <v>31</v>
      </c>
      <c r="BA105" s="67">
        <v>21</v>
      </c>
      <c r="BB105" s="67">
        <v>13</v>
      </c>
      <c r="BC105" s="67">
        <v>0</v>
      </c>
      <c r="BD105" s="67">
        <v>17</v>
      </c>
      <c r="BE105" s="67">
        <v>0</v>
      </c>
      <c r="BF105" s="67">
        <v>14</v>
      </c>
      <c r="BG105" s="67">
        <v>0</v>
      </c>
      <c r="BH105" s="67">
        <v>0</v>
      </c>
      <c r="BI105" s="67">
        <v>0</v>
      </c>
      <c r="BJ105" s="67">
        <v>0</v>
      </c>
      <c r="BK105" s="67">
        <v>0</v>
      </c>
      <c r="BL105" s="67">
        <v>0</v>
      </c>
      <c r="BM105" s="67">
        <v>3</v>
      </c>
      <c r="BN105" s="67">
        <v>0</v>
      </c>
      <c r="BO105" s="67">
        <v>0</v>
      </c>
      <c r="BP105" s="67">
        <v>10</v>
      </c>
      <c r="BQ105" s="67">
        <v>0</v>
      </c>
      <c r="BR105" s="67">
        <v>0</v>
      </c>
      <c r="BS105" s="67">
        <v>0</v>
      </c>
      <c r="BT105" s="67">
        <v>0</v>
      </c>
      <c r="BU105" s="67">
        <v>0</v>
      </c>
      <c r="BV105" s="67">
        <v>20</v>
      </c>
      <c r="BW105" s="67">
        <v>0</v>
      </c>
      <c r="BX105" s="67">
        <v>0</v>
      </c>
      <c r="BY105" s="67">
        <v>3</v>
      </c>
      <c r="BZ105" s="67">
        <v>0</v>
      </c>
      <c r="CA105" s="67">
        <v>0</v>
      </c>
      <c r="CB105" s="67">
        <v>0</v>
      </c>
      <c r="CC105" s="67">
        <v>0</v>
      </c>
      <c r="CD105" s="67">
        <v>0</v>
      </c>
      <c r="CE105" s="67">
        <v>0</v>
      </c>
      <c r="CF105" s="67">
        <v>650</v>
      </c>
      <c r="CG105" s="67">
        <v>9</v>
      </c>
      <c r="CH105" s="67">
        <v>0</v>
      </c>
      <c r="CI105" s="67">
        <v>473</v>
      </c>
      <c r="CJ105" s="67">
        <v>12</v>
      </c>
      <c r="CK105" s="67">
        <v>0</v>
      </c>
      <c r="CL105" s="67">
        <v>0</v>
      </c>
      <c r="CM105" s="67">
        <v>0</v>
      </c>
      <c r="CN105" s="67">
        <v>0</v>
      </c>
      <c r="CO105" s="67">
        <v>0</v>
      </c>
      <c r="CP105" s="67">
        <v>8</v>
      </c>
      <c r="CQ105" s="67">
        <v>0</v>
      </c>
      <c r="CR105" s="67">
        <v>15</v>
      </c>
      <c r="CS105" s="67">
        <v>9</v>
      </c>
      <c r="CT105" s="67">
        <v>0</v>
      </c>
      <c r="CU105" s="67">
        <v>4</v>
      </c>
      <c r="CV105" s="67">
        <v>0</v>
      </c>
      <c r="CW105" s="67">
        <v>5</v>
      </c>
      <c r="CX105" s="67">
        <v>0</v>
      </c>
      <c r="CY105" s="67">
        <v>0</v>
      </c>
      <c r="CZ105" s="67">
        <v>6</v>
      </c>
      <c r="DA105" s="67">
        <v>8</v>
      </c>
      <c r="DB105" s="67">
        <v>5</v>
      </c>
      <c r="DC105" s="67">
        <v>0</v>
      </c>
      <c r="DD105" s="67">
        <v>0</v>
      </c>
      <c r="DE105" s="67">
        <v>10</v>
      </c>
      <c r="DF105" s="67">
        <v>0</v>
      </c>
      <c r="DG105" s="67">
        <v>0</v>
      </c>
      <c r="DH105" s="67">
        <v>0</v>
      </c>
      <c r="DI105" s="67">
        <v>0</v>
      </c>
      <c r="DJ105" s="67">
        <v>36</v>
      </c>
      <c r="DK105" s="67">
        <v>8</v>
      </c>
      <c r="DL105" s="67">
        <v>0</v>
      </c>
      <c r="DM105" s="67">
        <v>0</v>
      </c>
      <c r="DN105" s="67">
        <v>5</v>
      </c>
      <c r="DO105" s="67">
        <v>5</v>
      </c>
      <c r="DP105" s="67">
        <v>0</v>
      </c>
      <c r="DQ105" s="67">
        <v>0</v>
      </c>
      <c r="DR105" s="67">
        <v>3</v>
      </c>
      <c r="DS105" s="67">
        <v>3</v>
      </c>
      <c r="DT105" s="67">
        <v>3</v>
      </c>
      <c r="DU105" s="67">
        <v>0</v>
      </c>
      <c r="DV105" s="67">
        <v>8</v>
      </c>
      <c r="DW105" s="67">
        <v>0</v>
      </c>
      <c r="DX105" s="67">
        <v>0</v>
      </c>
      <c r="DY105" s="67">
        <v>0</v>
      </c>
      <c r="DZ105" s="67">
        <v>6</v>
      </c>
      <c r="EA105" s="67">
        <v>0</v>
      </c>
      <c r="EB105" s="67">
        <v>7</v>
      </c>
      <c r="EC105" s="67">
        <v>11</v>
      </c>
      <c r="ED105" s="67">
        <v>0</v>
      </c>
      <c r="EE105" s="67">
        <v>0</v>
      </c>
      <c r="EF105" s="67">
        <v>47</v>
      </c>
      <c r="EG105" s="67">
        <v>0</v>
      </c>
      <c r="EH105" s="67">
        <v>3</v>
      </c>
      <c r="EI105" s="67">
        <v>0</v>
      </c>
      <c r="EJ105" s="67">
        <v>6</v>
      </c>
      <c r="EK105" s="67">
        <v>0</v>
      </c>
      <c r="EL105" s="67">
        <v>0</v>
      </c>
      <c r="EM105" s="67">
        <v>5</v>
      </c>
    </row>
    <row r="106" spans="1:143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78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8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0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0</v>
      </c>
      <c r="CE106" s="67">
        <v>0</v>
      </c>
      <c r="CF106" s="67">
        <v>0</v>
      </c>
      <c r="CG106" s="67">
        <v>0</v>
      </c>
      <c r="CH106" s="67">
        <v>0</v>
      </c>
      <c r="CI106" s="67">
        <v>6</v>
      </c>
      <c r="CJ106" s="67">
        <v>0</v>
      </c>
      <c r="CK106" s="67">
        <v>0</v>
      </c>
      <c r="CL106" s="67">
        <v>0</v>
      </c>
      <c r="CM106" s="67">
        <v>0</v>
      </c>
      <c r="CN106" s="67">
        <v>0</v>
      </c>
      <c r="CO106" s="67">
        <v>0</v>
      </c>
      <c r="CP106" s="67">
        <v>0</v>
      </c>
      <c r="CQ106" s="67">
        <v>0</v>
      </c>
      <c r="CR106" s="67">
        <v>0</v>
      </c>
      <c r="CS106" s="67">
        <v>0</v>
      </c>
      <c r="CT106" s="67">
        <v>0</v>
      </c>
      <c r="CU106" s="67">
        <v>0</v>
      </c>
      <c r="CV106" s="67">
        <v>0</v>
      </c>
      <c r="CW106" s="67">
        <v>0</v>
      </c>
      <c r="CX106" s="67">
        <v>0</v>
      </c>
      <c r="CY106" s="67">
        <v>0</v>
      </c>
      <c r="CZ106" s="67">
        <v>0</v>
      </c>
      <c r="DA106" s="67">
        <v>0</v>
      </c>
      <c r="DB106" s="67">
        <v>0</v>
      </c>
      <c r="DC106" s="67">
        <v>0</v>
      </c>
      <c r="DD106" s="67">
        <v>0</v>
      </c>
      <c r="DE106" s="67">
        <v>0</v>
      </c>
      <c r="DF106" s="67">
        <v>0</v>
      </c>
      <c r="DG106" s="67">
        <v>0</v>
      </c>
      <c r="DH106" s="67">
        <v>0</v>
      </c>
      <c r="DI106" s="67">
        <v>0</v>
      </c>
      <c r="DJ106" s="67">
        <v>0</v>
      </c>
      <c r="DK106" s="67">
        <v>0</v>
      </c>
      <c r="DL106" s="67">
        <v>0</v>
      </c>
      <c r="DM106" s="67">
        <v>0</v>
      </c>
      <c r="DN106" s="67">
        <v>0</v>
      </c>
      <c r="DO106" s="67">
        <v>0</v>
      </c>
      <c r="DP106" s="67">
        <v>0</v>
      </c>
      <c r="DQ106" s="67">
        <v>0</v>
      </c>
      <c r="DR106" s="67">
        <v>0</v>
      </c>
      <c r="DS106" s="67">
        <v>0</v>
      </c>
      <c r="DT106" s="67">
        <v>0</v>
      </c>
      <c r="DU106" s="67">
        <v>0</v>
      </c>
      <c r="DV106" s="67">
        <v>0</v>
      </c>
      <c r="DW106" s="67">
        <v>0</v>
      </c>
      <c r="DX106" s="67">
        <v>0</v>
      </c>
      <c r="DY106" s="67">
        <v>0</v>
      </c>
      <c r="DZ106" s="67">
        <v>0</v>
      </c>
      <c r="EA106" s="67">
        <v>0</v>
      </c>
      <c r="EB106" s="67">
        <v>0</v>
      </c>
      <c r="EC106" s="67">
        <v>0</v>
      </c>
      <c r="ED106" s="67">
        <v>0</v>
      </c>
      <c r="EE106" s="67">
        <v>0</v>
      </c>
      <c r="EF106" s="67">
        <v>10</v>
      </c>
      <c r="EG106" s="67">
        <v>0</v>
      </c>
      <c r="EH106" s="67">
        <v>0</v>
      </c>
      <c r="EI106" s="67">
        <v>0</v>
      </c>
      <c r="EJ106" s="67">
        <v>0</v>
      </c>
      <c r="EK106" s="67">
        <v>0</v>
      </c>
      <c r="EL106" s="67">
        <v>0</v>
      </c>
      <c r="EM106" s="67">
        <v>0</v>
      </c>
    </row>
    <row r="107" spans="1:143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1027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11</v>
      </c>
      <c r="U107" s="67">
        <v>0</v>
      </c>
      <c r="V107" s="67">
        <v>11</v>
      </c>
      <c r="W107" s="67">
        <v>0</v>
      </c>
      <c r="X107" s="67">
        <v>3</v>
      </c>
      <c r="Y107" s="67">
        <v>0</v>
      </c>
      <c r="Z107" s="67">
        <v>0</v>
      </c>
      <c r="AA107" s="67">
        <v>0</v>
      </c>
      <c r="AB107" s="67">
        <v>0</v>
      </c>
      <c r="AC107" s="67">
        <v>0</v>
      </c>
      <c r="AD107" s="67">
        <v>0</v>
      </c>
      <c r="AE107" s="67">
        <v>0</v>
      </c>
      <c r="AF107" s="67">
        <v>3</v>
      </c>
      <c r="AG107" s="67">
        <v>0</v>
      </c>
      <c r="AH107" s="67">
        <v>0</v>
      </c>
      <c r="AI107" s="67">
        <v>0</v>
      </c>
      <c r="AJ107" s="67">
        <v>0</v>
      </c>
      <c r="AK107" s="67">
        <v>335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6</v>
      </c>
      <c r="AT107" s="67">
        <v>0</v>
      </c>
      <c r="AU107" s="67">
        <v>0</v>
      </c>
      <c r="AV107" s="67">
        <v>0</v>
      </c>
      <c r="AW107" s="67">
        <v>0</v>
      </c>
      <c r="AX107" s="67">
        <v>4</v>
      </c>
      <c r="AY107" s="67">
        <v>0</v>
      </c>
      <c r="AZ107" s="67">
        <v>0</v>
      </c>
      <c r="BA107" s="67">
        <v>0</v>
      </c>
      <c r="BB107" s="67">
        <v>14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>
        <v>20</v>
      </c>
      <c r="BK107" s="67">
        <v>0</v>
      </c>
      <c r="BL107" s="67">
        <v>0</v>
      </c>
      <c r="BM107" s="67">
        <v>0</v>
      </c>
      <c r="BN107" s="67">
        <v>0</v>
      </c>
      <c r="BO107" s="67">
        <v>0</v>
      </c>
      <c r="BP107" s="67">
        <v>0</v>
      </c>
      <c r="BQ107" s="67">
        <v>0</v>
      </c>
      <c r="BR107" s="67">
        <v>0</v>
      </c>
      <c r="BS107" s="67">
        <v>0</v>
      </c>
      <c r="BT107" s="67">
        <v>0</v>
      </c>
      <c r="BU107" s="67">
        <v>0</v>
      </c>
      <c r="BV107" s="67">
        <v>6</v>
      </c>
      <c r="BW107" s="67">
        <v>0</v>
      </c>
      <c r="BX107" s="67">
        <v>0</v>
      </c>
      <c r="BY107" s="67">
        <v>0</v>
      </c>
      <c r="BZ107" s="67">
        <v>0</v>
      </c>
      <c r="CA107" s="67">
        <v>0</v>
      </c>
      <c r="CB107" s="67">
        <v>0</v>
      </c>
      <c r="CC107" s="67">
        <v>0</v>
      </c>
      <c r="CD107" s="67">
        <v>0</v>
      </c>
      <c r="CE107" s="67">
        <v>0</v>
      </c>
      <c r="CF107" s="67">
        <v>0</v>
      </c>
      <c r="CG107" s="67">
        <v>9</v>
      </c>
      <c r="CH107" s="67">
        <v>0</v>
      </c>
      <c r="CI107" s="67">
        <v>64</v>
      </c>
      <c r="CJ107" s="67">
        <v>0</v>
      </c>
      <c r="CK107" s="67">
        <v>0</v>
      </c>
      <c r="CL107" s="67">
        <v>8</v>
      </c>
      <c r="CM107" s="67">
        <v>0</v>
      </c>
      <c r="CN107" s="67">
        <v>0</v>
      </c>
      <c r="CO107" s="67">
        <v>0</v>
      </c>
      <c r="CP107" s="67">
        <v>4</v>
      </c>
      <c r="CQ107" s="67">
        <v>0</v>
      </c>
      <c r="CR107" s="67">
        <v>3</v>
      </c>
      <c r="CS107" s="67">
        <v>0</v>
      </c>
      <c r="CT107" s="67">
        <v>0</v>
      </c>
      <c r="CU107" s="67">
        <v>0</v>
      </c>
      <c r="CV107" s="67">
        <v>0</v>
      </c>
      <c r="CW107" s="67">
        <v>0</v>
      </c>
      <c r="CX107" s="67">
        <v>0</v>
      </c>
      <c r="CY107" s="67">
        <v>0</v>
      </c>
      <c r="CZ107" s="67">
        <v>0</v>
      </c>
      <c r="DA107" s="67">
        <v>23</v>
      </c>
      <c r="DB107" s="67">
        <v>0</v>
      </c>
      <c r="DC107" s="67">
        <v>0</v>
      </c>
      <c r="DD107" s="67">
        <v>0</v>
      </c>
      <c r="DE107" s="67">
        <v>3</v>
      </c>
      <c r="DF107" s="67">
        <v>0</v>
      </c>
      <c r="DG107" s="67">
        <v>0</v>
      </c>
      <c r="DH107" s="67">
        <v>0</v>
      </c>
      <c r="DI107" s="67">
        <v>0</v>
      </c>
      <c r="DJ107" s="67">
        <v>19</v>
      </c>
      <c r="DK107" s="67">
        <v>0</v>
      </c>
      <c r="DL107" s="67">
        <v>0</v>
      </c>
      <c r="DM107" s="67">
        <v>0</v>
      </c>
      <c r="DN107" s="67">
        <v>0</v>
      </c>
      <c r="DO107" s="67">
        <v>0</v>
      </c>
      <c r="DP107" s="67">
        <v>0</v>
      </c>
      <c r="DQ107" s="67">
        <v>0</v>
      </c>
      <c r="DR107" s="67">
        <v>0</v>
      </c>
      <c r="DS107" s="67">
        <v>0</v>
      </c>
      <c r="DT107" s="67">
        <v>0</v>
      </c>
      <c r="DU107" s="67">
        <v>0</v>
      </c>
      <c r="DV107" s="67">
        <v>0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109</v>
      </c>
      <c r="EG107" s="67">
        <v>0</v>
      </c>
      <c r="EH107" s="67">
        <v>0</v>
      </c>
      <c r="EI107" s="67">
        <v>0</v>
      </c>
      <c r="EJ107" s="67">
        <v>0</v>
      </c>
      <c r="EK107" s="67">
        <v>17</v>
      </c>
      <c r="EL107" s="67">
        <v>0</v>
      </c>
      <c r="EM107" s="67">
        <v>0</v>
      </c>
    </row>
    <row r="108" spans="1:143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634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4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3</v>
      </c>
      <c r="AA108" s="67">
        <v>0</v>
      </c>
      <c r="AB108" s="67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29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3</v>
      </c>
      <c r="AT108" s="67">
        <v>0</v>
      </c>
      <c r="AU108" s="67">
        <v>0</v>
      </c>
      <c r="AV108" s="67">
        <v>0</v>
      </c>
      <c r="AW108" s="67">
        <v>0</v>
      </c>
      <c r="AX108" s="67">
        <v>6</v>
      </c>
      <c r="AY108" s="67">
        <v>0</v>
      </c>
      <c r="AZ108" s="67">
        <v>0</v>
      </c>
      <c r="BA108" s="67">
        <v>0</v>
      </c>
      <c r="BB108" s="67">
        <v>4</v>
      </c>
      <c r="BC108" s="67">
        <v>0</v>
      </c>
      <c r="BD108" s="67">
        <v>3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>
        <v>0</v>
      </c>
      <c r="BK108" s="67">
        <v>0</v>
      </c>
      <c r="BL108" s="67">
        <v>0</v>
      </c>
      <c r="BM108" s="67">
        <v>0</v>
      </c>
      <c r="BN108" s="67">
        <v>0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</v>
      </c>
      <c r="BZ108" s="67">
        <v>0</v>
      </c>
      <c r="CA108" s="67">
        <v>0</v>
      </c>
      <c r="CB108" s="67">
        <v>0</v>
      </c>
      <c r="CC108" s="67">
        <v>0</v>
      </c>
      <c r="CD108" s="67">
        <v>0</v>
      </c>
      <c r="CE108" s="67">
        <v>0</v>
      </c>
      <c r="CF108" s="67">
        <v>0</v>
      </c>
      <c r="CG108" s="67">
        <v>8</v>
      </c>
      <c r="CH108" s="67">
        <v>0</v>
      </c>
      <c r="CI108" s="67">
        <v>11</v>
      </c>
      <c r="CJ108" s="67">
        <v>0</v>
      </c>
      <c r="CK108" s="67">
        <v>0</v>
      </c>
      <c r="CL108" s="67">
        <v>0</v>
      </c>
      <c r="CM108" s="67">
        <v>0</v>
      </c>
      <c r="CN108" s="67">
        <v>0</v>
      </c>
      <c r="CO108" s="67">
        <v>0</v>
      </c>
      <c r="CP108" s="67">
        <v>0</v>
      </c>
      <c r="CQ108" s="67">
        <v>0</v>
      </c>
      <c r="CR108" s="67">
        <v>0</v>
      </c>
      <c r="CS108" s="67">
        <v>0</v>
      </c>
      <c r="CT108" s="67">
        <v>0</v>
      </c>
      <c r="CU108" s="67">
        <v>0</v>
      </c>
      <c r="CV108" s="67">
        <v>0</v>
      </c>
      <c r="CW108" s="67">
        <v>0</v>
      </c>
      <c r="CX108" s="67">
        <v>0</v>
      </c>
      <c r="CY108" s="67">
        <v>0</v>
      </c>
      <c r="CZ108" s="67">
        <v>0</v>
      </c>
      <c r="DA108" s="67">
        <v>4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0</v>
      </c>
      <c r="DH108" s="67">
        <v>0</v>
      </c>
      <c r="DI108" s="67">
        <v>0</v>
      </c>
      <c r="DJ108" s="67">
        <v>0</v>
      </c>
      <c r="DK108" s="67">
        <v>0</v>
      </c>
      <c r="DL108" s="67">
        <v>0</v>
      </c>
      <c r="DM108" s="67">
        <v>0</v>
      </c>
      <c r="DN108" s="67">
        <v>0</v>
      </c>
      <c r="DO108" s="67">
        <v>0</v>
      </c>
      <c r="DP108" s="67">
        <v>0</v>
      </c>
      <c r="DQ108" s="67">
        <v>0</v>
      </c>
      <c r="DR108" s="67">
        <v>0</v>
      </c>
      <c r="DS108" s="67">
        <v>0</v>
      </c>
      <c r="DT108" s="67">
        <v>0</v>
      </c>
      <c r="DU108" s="67">
        <v>0</v>
      </c>
      <c r="DV108" s="67">
        <v>0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0</v>
      </c>
      <c r="EI108" s="67">
        <v>0</v>
      </c>
      <c r="EJ108" s="67">
        <v>0</v>
      </c>
      <c r="EK108" s="67">
        <v>0</v>
      </c>
      <c r="EL108" s="67">
        <v>0</v>
      </c>
      <c r="EM108" s="67">
        <v>0</v>
      </c>
    </row>
    <row r="109" spans="1:143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853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4</v>
      </c>
      <c r="Y109" s="67">
        <v>0</v>
      </c>
      <c r="Z109" s="67">
        <v>4</v>
      </c>
      <c r="AA109" s="67">
        <v>0</v>
      </c>
      <c r="AB109" s="67">
        <v>0</v>
      </c>
      <c r="AC109" s="67">
        <v>0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87</v>
      </c>
      <c r="AL109" s="67">
        <v>0</v>
      </c>
      <c r="AM109" s="67">
        <v>0</v>
      </c>
      <c r="AN109" s="67">
        <v>0</v>
      </c>
      <c r="AO109" s="67">
        <v>14</v>
      </c>
      <c r="AP109" s="67">
        <v>0</v>
      </c>
      <c r="AQ109" s="67">
        <v>0</v>
      </c>
      <c r="AR109" s="67">
        <v>0</v>
      </c>
      <c r="AS109" s="67">
        <v>4</v>
      </c>
      <c r="AT109" s="67">
        <v>0</v>
      </c>
      <c r="AU109" s="67">
        <v>5</v>
      </c>
      <c r="AV109" s="67">
        <v>0</v>
      </c>
      <c r="AW109" s="67">
        <v>0</v>
      </c>
      <c r="AX109" s="67">
        <v>3</v>
      </c>
      <c r="AY109" s="67">
        <v>0</v>
      </c>
      <c r="AZ109" s="67">
        <v>0</v>
      </c>
      <c r="BA109" s="67">
        <v>0</v>
      </c>
      <c r="BB109" s="67">
        <v>3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3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3</v>
      </c>
      <c r="BW109" s="67">
        <v>0</v>
      </c>
      <c r="BX109" s="67">
        <v>0</v>
      </c>
      <c r="BY109" s="67">
        <v>0</v>
      </c>
      <c r="BZ109" s="67">
        <v>0</v>
      </c>
      <c r="CA109" s="67">
        <v>0</v>
      </c>
      <c r="CB109" s="67">
        <v>0</v>
      </c>
      <c r="CC109" s="67">
        <v>0</v>
      </c>
      <c r="CD109" s="67">
        <v>0</v>
      </c>
      <c r="CE109" s="67">
        <v>0</v>
      </c>
      <c r="CF109" s="67">
        <v>0</v>
      </c>
      <c r="CG109" s="67">
        <v>9</v>
      </c>
      <c r="CH109" s="67">
        <v>0</v>
      </c>
      <c r="CI109" s="67">
        <v>21</v>
      </c>
      <c r="CJ109" s="67">
        <v>0</v>
      </c>
      <c r="CK109" s="67">
        <v>0</v>
      </c>
      <c r="CL109" s="67">
        <v>0</v>
      </c>
      <c r="CM109" s="67">
        <v>0</v>
      </c>
      <c r="CN109" s="67">
        <v>0</v>
      </c>
      <c r="CO109" s="67">
        <v>0</v>
      </c>
      <c r="CP109" s="67">
        <v>22</v>
      </c>
      <c r="CQ109" s="67">
        <v>0</v>
      </c>
      <c r="CR109" s="67">
        <v>4</v>
      </c>
      <c r="CS109" s="67">
        <v>0</v>
      </c>
      <c r="CT109" s="67">
        <v>0</v>
      </c>
      <c r="CU109" s="67">
        <v>0</v>
      </c>
      <c r="CV109" s="67">
        <v>0</v>
      </c>
      <c r="CW109" s="67">
        <v>0</v>
      </c>
      <c r="CX109" s="67">
        <v>0</v>
      </c>
      <c r="CY109" s="67">
        <v>0</v>
      </c>
      <c r="CZ109" s="67">
        <v>0</v>
      </c>
      <c r="DA109" s="67">
        <v>5</v>
      </c>
      <c r="DB109" s="67">
        <v>0</v>
      </c>
      <c r="DC109" s="67">
        <v>0</v>
      </c>
      <c r="DD109" s="67">
        <v>0</v>
      </c>
      <c r="DE109" s="67">
        <v>3</v>
      </c>
      <c r="DF109" s="67">
        <v>0</v>
      </c>
      <c r="DG109" s="67">
        <v>0</v>
      </c>
      <c r="DH109" s="67">
        <v>0</v>
      </c>
      <c r="DI109" s="67">
        <v>0</v>
      </c>
      <c r="DJ109" s="67">
        <v>0</v>
      </c>
      <c r="DK109" s="67">
        <v>0</v>
      </c>
      <c r="DL109" s="67">
        <v>0</v>
      </c>
      <c r="DM109" s="67">
        <v>0</v>
      </c>
      <c r="DN109" s="67">
        <v>0</v>
      </c>
      <c r="DO109" s="67">
        <v>0</v>
      </c>
      <c r="DP109" s="67">
        <v>0</v>
      </c>
      <c r="DQ109" s="67">
        <v>0</v>
      </c>
      <c r="DR109" s="67">
        <v>0</v>
      </c>
      <c r="DS109" s="67">
        <v>0</v>
      </c>
      <c r="DT109" s="67">
        <v>0</v>
      </c>
      <c r="DU109" s="67">
        <v>0</v>
      </c>
      <c r="DV109" s="67">
        <v>0</v>
      </c>
      <c r="DW109" s="67">
        <v>0</v>
      </c>
      <c r="DX109" s="67">
        <v>0</v>
      </c>
      <c r="DY109" s="67">
        <v>0</v>
      </c>
      <c r="DZ109" s="67">
        <v>0</v>
      </c>
      <c r="EA109" s="67">
        <v>0</v>
      </c>
      <c r="EB109" s="67">
        <v>0</v>
      </c>
      <c r="EC109" s="67">
        <v>0</v>
      </c>
      <c r="ED109" s="67">
        <v>0</v>
      </c>
      <c r="EE109" s="67">
        <v>0</v>
      </c>
      <c r="EF109" s="67">
        <v>0</v>
      </c>
      <c r="EG109" s="67">
        <v>0</v>
      </c>
      <c r="EH109" s="67">
        <v>0</v>
      </c>
      <c r="EI109" s="67">
        <v>0</v>
      </c>
      <c r="EJ109" s="67">
        <v>0</v>
      </c>
      <c r="EK109" s="67">
        <v>0</v>
      </c>
      <c r="EL109" s="67">
        <v>0</v>
      </c>
      <c r="EM109" s="67">
        <v>0</v>
      </c>
    </row>
    <row r="110" spans="1:143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23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3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0</v>
      </c>
      <c r="CE110" s="67">
        <v>0</v>
      </c>
      <c r="CF110" s="67">
        <v>0</v>
      </c>
      <c r="CG110" s="67">
        <v>0</v>
      </c>
      <c r="CH110" s="67">
        <v>0</v>
      </c>
      <c r="CI110" s="67">
        <v>4</v>
      </c>
      <c r="CJ110" s="67">
        <v>0</v>
      </c>
      <c r="CK110" s="67">
        <v>0</v>
      </c>
      <c r="CL110" s="67">
        <v>0</v>
      </c>
      <c r="CM110" s="67">
        <v>0</v>
      </c>
      <c r="CN110" s="67">
        <v>0</v>
      </c>
      <c r="CO110" s="67">
        <v>0</v>
      </c>
      <c r="CP110" s="67">
        <v>0</v>
      </c>
      <c r="CQ110" s="67">
        <v>0</v>
      </c>
      <c r="CR110" s="67">
        <v>0</v>
      </c>
      <c r="CS110" s="67">
        <v>0</v>
      </c>
      <c r="CT110" s="67">
        <v>0</v>
      </c>
      <c r="CU110" s="67">
        <v>0</v>
      </c>
      <c r="CV110" s="67">
        <v>0</v>
      </c>
      <c r="CW110" s="67">
        <v>0</v>
      </c>
      <c r="CX110" s="67">
        <v>0</v>
      </c>
      <c r="CY110" s="67">
        <v>0</v>
      </c>
      <c r="CZ110" s="67">
        <v>0</v>
      </c>
      <c r="DA110" s="67">
        <v>0</v>
      </c>
      <c r="DB110" s="67">
        <v>0</v>
      </c>
      <c r="DC110" s="67">
        <v>0</v>
      </c>
      <c r="DD110" s="67">
        <v>0</v>
      </c>
      <c r="DE110" s="67">
        <v>0</v>
      </c>
      <c r="DF110" s="67">
        <v>0</v>
      </c>
      <c r="DG110" s="67">
        <v>0</v>
      </c>
      <c r="DH110" s="67">
        <v>0</v>
      </c>
      <c r="DI110" s="67">
        <v>0</v>
      </c>
      <c r="DJ110" s="67">
        <v>4</v>
      </c>
      <c r="DK110" s="67">
        <v>0</v>
      </c>
      <c r="DL110" s="67">
        <v>0</v>
      </c>
      <c r="DM110" s="67">
        <v>0</v>
      </c>
      <c r="DN110" s="67">
        <v>0</v>
      </c>
      <c r="DO110" s="67">
        <v>0</v>
      </c>
      <c r="DP110" s="67">
        <v>0</v>
      </c>
      <c r="DQ110" s="67">
        <v>0</v>
      </c>
      <c r="DR110" s="67">
        <v>0</v>
      </c>
      <c r="DS110" s="67">
        <v>0</v>
      </c>
      <c r="DT110" s="67">
        <v>0</v>
      </c>
      <c r="DU110" s="67">
        <v>0</v>
      </c>
      <c r="DV110" s="67">
        <v>0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0</v>
      </c>
      <c r="EI110" s="67">
        <v>0</v>
      </c>
      <c r="EJ110" s="67">
        <v>0</v>
      </c>
      <c r="EK110" s="67">
        <v>0</v>
      </c>
      <c r="EL110" s="67">
        <v>0</v>
      </c>
      <c r="EM110" s="67">
        <v>0</v>
      </c>
    </row>
    <row r="111" spans="1:143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557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4</v>
      </c>
      <c r="W111" s="67">
        <v>0</v>
      </c>
      <c r="X111" s="67">
        <v>0</v>
      </c>
      <c r="Y111" s="67">
        <v>0</v>
      </c>
      <c r="Z111" s="67">
        <v>0</v>
      </c>
      <c r="AA111" s="67">
        <v>0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4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5</v>
      </c>
      <c r="AR111" s="67">
        <v>0</v>
      </c>
      <c r="AS111" s="67">
        <v>4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0</v>
      </c>
      <c r="BA111" s="67">
        <v>0</v>
      </c>
      <c r="BB111" s="67">
        <v>0</v>
      </c>
      <c r="BC111" s="67">
        <v>3</v>
      </c>
      <c r="BD111" s="67">
        <v>5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>
        <v>0</v>
      </c>
      <c r="BK111" s="67">
        <v>0</v>
      </c>
      <c r="BL111" s="67">
        <v>0</v>
      </c>
      <c r="BM111" s="67">
        <v>0</v>
      </c>
      <c r="BN111" s="67">
        <v>0</v>
      </c>
      <c r="BO111" s="67">
        <v>0</v>
      </c>
      <c r="BP111" s="67">
        <v>0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0</v>
      </c>
      <c r="BX111" s="67">
        <v>0</v>
      </c>
      <c r="BY111" s="67">
        <v>0</v>
      </c>
      <c r="BZ111" s="67">
        <v>15</v>
      </c>
      <c r="CA111" s="67">
        <v>0</v>
      </c>
      <c r="CB111" s="67">
        <v>0</v>
      </c>
      <c r="CC111" s="67">
        <v>0</v>
      </c>
      <c r="CD111" s="67">
        <v>0</v>
      </c>
      <c r="CE111" s="67">
        <v>0</v>
      </c>
      <c r="CF111" s="67">
        <v>0</v>
      </c>
      <c r="CG111" s="67">
        <v>3</v>
      </c>
      <c r="CH111" s="67">
        <v>0</v>
      </c>
      <c r="CI111" s="67">
        <v>18</v>
      </c>
      <c r="CJ111" s="67">
        <v>0</v>
      </c>
      <c r="CK111" s="67">
        <v>0</v>
      </c>
      <c r="CL111" s="67">
        <v>0</v>
      </c>
      <c r="CM111" s="67">
        <v>0</v>
      </c>
      <c r="CN111" s="67">
        <v>0</v>
      </c>
      <c r="CO111" s="67">
        <v>0</v>
      </c>
      <c r="CP111" s="67">
        <v>3</v>
      </c>
      <c r="CQ111" s="67">
        <v>0</v>
      </c>
      <c r="CR111" s="67">
        <v>0</v>
      </c>
      <c r="CS111" s="67">
        <v>0</v>
      </c>
      <c r="CT111" s="67">
        <v>0</v>
      </c>
      <c r="CU111" s="67">
        <v>0</v>
      </c>
      <c r="CV111" s="67">
        <v>1467</v>
      </c>
      <c r="CW111" s="67">
        <v>0</v>
      </c>
      <c r="CX111" s="67">
        <v>0</v>
      </c>
      <c r="CY111" s="67">
        <v>0</v>
      </c>
      <c r="CZ111" s="67">
        <v>0</v>
      </c>
      <c r="DA111" s="67">
        <v>0</v>
      </c>
      <c r="DB111" s="67">
        <v>14</v>
      </c>
      <c r="DC111" s="67">
        <v>0</v>
      </c>
      <c r="DD111" s="67">
        <v>0</v>
      </c>
      <c r="DE111" s="67">
        <v>0</v>
      </c>
      <c r="DF111" s="67">
        <v>0</v>
      </c>
      <c r="DG111" s="67">
        <v>0</v>
      </c>
      <c r="DH111" s="67">
        <v>0</v>
      </c>
      <c r="DI111" s="67">
        <v>0</v>
      </c>
      <c r="DJ111" s="67">
        <v>0</v>
      </c>
      <c r="DK111" s="67">
        <v>6</v>
      </c>
      <c r="DL111" s="67">
        <v>0</v>
      </c>
      <c r="DM111" s="67">
        <v>0</v>
      </c>
      <c r="DN111" s="67">
        <v>3</v>
      </c>
      <c r="DO111" s="67">
        <v>0</v>
      </c>
      <c r="DP111" s="67">
        <v>0</v>
      </c>
      <c r="DQ111" s="67">
        <v>0</v>
      </c>
      <c r="DR111" s="67">
        <v>0</v>
      </c>
      <c r="DS111" s="67">
        <v>3</v>
      </c>
      <c r="DT111" s="67">
        <v>0</v>
      </c>
      <c r="DU111" s="67">
        <v>0</v>
      </c>
      <c r="DV111" s="67">
        <v>0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4</v>
      </c>
      <c r="EG111" s="67">
        <v>0</v>
      </c>
      <c r="EH111" s="67">
        <v>0</v>
      </c>
      <c r="EI111" s="67">
        <v>0</v>
      </c>
      <c r="EJ111" s="67">
        <v>0</v>
      </c>
      <c r="EK111" s="67">
        <v>0</v>
      </c>
      <c r="EL111" s="67">
        <v>0</v>
      </c>
      <c r="EM111" s="67">
        <v>0</v>
      </c>
    </row>
    <row r="112" spans="1:143" x14ac:dyDescent="0.25">
      <c r="A112" s="56">
        <v>109</v>
      </c>
      <c r="B112" s="66" t="s">
        <v>275</v>
      </c>
      <c r="C112" s="67">
        <v>0</v>
      </c>
      <c r="D112" s="67">
        <v>0</v>
      </c>
      <c r="E112" s="67">
        <v>0</v>
      </c>
      <c r="F112" s="67">
        <v>4</v>
      </c>
      <c r="G112" s="67">
        <v>3</v>
      </c>
      <c r="H112" s="67">
        <v>8484</v>
      </c>
      <c r="I112" s="67">
        <v>68</v>
      </c>
      <c r="J112" s="67">
        <v>0</v>
      </c>
      <c r="K112" s="67">
        <v>0</v>
      </c>
      <c r="L112" s="67">
        <v>379</v>
      </c>
      <c r="M112" s="67">
        <v>9</v>
      </c>
      <c r="N112" s="67">
        <v>0</v>
      </c>
      <c r="O112" s="67">
        <v>18</v>
      </c>
      <c r="P112" s="67">
        <v>0</v>
      </c>
      <c r="Q112" s="67">
        <v>19</v>
      </c>
      <c r="R112" s="67">
        <v>0</v>
      </c>
      <c r="S112" s="67">
        <v>23</v>
      </c>
      <c r="T112" s="67">
        <v>0</v>
      </c>
      <c r="U112" s="67">
        <v>0</v>
      </c>
      <c r="V112" s="67">
        <v>26</v>
      </c>
      <c r="W112" s="67">
        <v>10</v>
      </c>
      <c r="X112" s="67">
        <v>2330</v>
      </c>
      <c r="Y112" s="67">
        <v>3</v>
      </c>
      <c r="Z112" s="67">
        <v>0</v>
      </c>
      <c r="AA112" s="67">
        <v>0</v>
      </c>
      <c r="AB112" s="67">
        <v>0</v>
      </c>
      <c r="AC112" s="67">
        <v>8</v>
      </c>
      <c r="AD112" s="67">
        <v>0</v>
      </c>
      <c r="AE112" s="67">
        <v>0</v>
      </c>
      <c r="AF112" s="67">
        <v>0</v>
      </c>
      <c r="AG112" s="67">
        <v>10</v>
      </c>
      <c r="AH112" s="67">
        <v>0</v>
      </c>
      <c r="AI112" s="67">
        <v>7</v>
      </c>
      <c r="AJ112" s="67">
        <v>0</v>
      </c>
      <c r="AK112" s="67">
        <v>80</v>
      </c>
      <c r="AL112" s="67">
        <v>0</v>
      </c>
      <c r="AM112" s="67">
        <v>64</v>
      </c>
      <c r="AN112" s="67">
        <v>0</v>
      </c>
      <c r="AO112" s="67">
        <v>0</v>
      </c>
      <c r="AP112" s="67">
        <v>5</v>
      </c>
      <c r="AQ112" s="67">
        <v>23</v>
      </c>
      <c r="AR112" s="67">
        <v>3</v>
      </c>
      <c r="AS112" s="67">
        <v>314</v>
      </c>
      <c r="AT112" s="67">
        <v>0</v>
      </c>
      <c r="AU112" s="67">
        <v>5</v>
      </c>
      <c r="AV112" s="67">
        <v>40</v>
      </c>
      <c r="AW112" s="67">
        <v>16</v>
      </c>
      <c r="AX112" s="67">
        <v>9</v>
      </c>
      <c r="AY112" s="67">
        <v>8</v>
      </c>
      <c r="AZ112" s="67">
        <v>32</v>
      </c>
      <c r="BA112" s="67">
        <v>11</v>
      </c>
      <c r="BB112" s="67">
        <v>9</v>
      </c>
      <c r="BC112" s="67">
        <v>12</v>
      </c>
      <c r="BD112" s="67">
        <v>20</v>
      </c>
      <c r="BE112" s="67">
        <v>0</v>
      </c>
      <c r="BF112" s="67">
        <v>9</v>
      </c>
      <c r="BG112" s="67">
        <v>0</v>
      </c>
      <c r="BH112" s="67">
        <v>0</v>
      </c>
      <c r="BI112" s="67">
        <v>402</v>
      </c>
      <c r="BJ112" s="67">
        <v>4</v>
      </c>
      <c r="BK112" s="67">
        <v>8</v>
      </c>
      <c r="BL112" s="67">
        <v>0</v>
      </c>
      <c r="BM112" s="67">
        <v>0</v>
      </c>
      <c r="BN112" s="67">
        <v>3</v>
      </c>
      <c r="BO112" s="67">
        <v>181</v>
      </c>
      <c r="BP112" s="67">
        <v>11</v>
      </c>
      <c r="BQ112" s="67">
        <v>0</v>
      </c>
      <c r="BR112" s="67">
        <v>0</v>
      </c>
      <c r="BS112" s="67">
        <v>39</v>
      </c>
      <c r="BT112" s="67">
        <v>0</v>
      </c>
      <c r="BU112" s="67">
        <v>0</v>
      </c>
      <c r="BV112" s="67">
        <v>11</v>
      </c>
      <c r="BW112" s="67">
        <v>0</v>
      </c>
      <c r="BX112" s="67">
        <v>0</v>
      </c>
      <c r="BY112" s="67">
        <v>0</v>
      </c>
      <c r="BZ112" s="67">
        <v>124</v>
      </c>
      <c r="CA112" s="67">
        <v>8</v>
      </c>
      <c r="CB112" s="67">
        <v>0</v>
      </c>
      <c r="CC112" s="67">
        <v>6</v>
      </c>
      <c r="CD112" s="67">
        <v>0</v>
      </c>
      <c r="CE112" s="67">
        <v>0</v>
      </c>
      <c r="CF112" s="67">
        <v>0</v>
      </c>
      <c r="CG112" s="67">
        <v>11</v>
      </c>
      <c r="CH112" s="67">
        <v>0</v>
      </c>
      <c r="CI112" s="67">
        <v>97</v>
      </c>
      <c r="CJ112" s="67">
        <v>0</v>
      </c>
      <c r="CK112" s="67">
        <v>54</v>
      </c>
      <c r="CL112" s="67">
        <v>0</v>
      </c>
      <c r="CM112" s="67">
        <v>0</v>
      </c>
      <c r="CN112" s="67">
        <v>0</v>
      </c>
      <c r="CO112" s="67">
        <v>0</v>
      </c>
      <c r="CP112" s="67">
        <v>4</v>
      </c>
      <c r="CQ112" s="67">
        <v>0</v>
      </c>
      <c r="CR112" s="67">
        <v>4</v>
      </c>
      <c r="CS112" s="67">
        <v>109</v>
      </c>
      <c r="CT112" s="67">
        <v>0</v>
      </c>
      <c r="CU112" s="67">
        <v>0</v>
      </c>
      <c r="CV112" s="67">
        <v>22</v>
      </c>
      <c r="CW112" s="67">
        <v>5738</v>
      </c>
      <c r="CX112" s="67">
        <v>0</v>
      </c>
      <c r="CY112" s="67">
        <v>0</v>
      </c>
      <c r="CZ112" s="67">
        <v>3</v>
      </c>
      <c r="DA112" s="67">
        <v>7</v>
      </c>
      <c r="DB112" s="67">
        <v>64</v>
      </c>
      <c r="DC112" s="67">
        <v>0</v>
      </c>
      <c r="DD112" s="67">
        <v>0</v>
      </c>
      <c r="DE112" s="67">
        <v>8</v>
      </c>
      <c r="DF112" s="67">
        <v>7</v>
      </c>
      <c r="DG112" s="67">
        <v>0</v>
      </c>
      <c r="DH112" s="67">
        <v>0</v>
      </c>
      <c r="DI112" s="67">
        <v>0</v>
      </c>
      <c r="DJ112" s="67">
        <v>13</v>
      </c>
      <c r="DK112" s="67">
        <v>95</v>
      </c>
      <c r="DL112" s="67">
        <v>0</v>
      </c>
      <c r="DM112" s="67">
        <v>0</v>
      </c>
      <c r="DN112" s="67">
        <v>5</v>
      </c>
      <c r="DO112" s="67">
        <v>3</v>
      </c>
      <c r="DP112" s="67">
        <v>0</v>
      </c>
      <c r="DQ112" s="67">
        <v>4</v>
      </c>
      <c r="DR112" s="67">
        <v>0</v>
      </c>
      <c r="DS112" s="67">
        <v>3</v>
      </c>
      <c r="DT112" s="67">
        <v>0</v>
      </c>
      <c r="DU112" s="67">
        <v>0</v>
      </c>
      <c r="DV112" s="67">
        <v>4</v>
      </c>
      <c r="DW112" s="67">
        <v>0</v>
      </c>
      <c r="DX112" s="67">
        <v>4</v>
      </c>
      <c r="DY112" s="67">
        <v>0</v>
      </c>
      <c r="DZ112" s="67">
        <v>5</v>
      </c>
      <c r="EA112" s="67">
        <v>0</v>
      </c>
      <c r="EB112" s="67">
        <v>1370</v>
      </c>
      <c r="EC112" s="67">
        <v>7</v>
      </c>
      <c r="ED112" s="67">
        <v>5</v>
      </c>
      <c r="EE112" s="67">
        <v>0</v>
      </c>
      <c r="EF112" s="67">
        <v>81</v>
      </c>
      <c r="EG112" s="67">
        <v>214</v>
      </c>
      <c r="EH112" s="67">
        <v>0</v>
      </c>
      <c r="EI112" s="67">
        <v>5</v>
      </c>
      <c r="EJ112" s="67">
        <v>20</v>
      </c>
      <c r="EK112" s="67">
        <v>0</v>
      </c>
      <c r="EL112" s="67">
        <v>0</v>
      </c>
      <c r="EM112" s="67">
        <v>0</v>
      </c>
    </row>
    <row r="113" spans="1:143" x14ac:dyDescent="0.25">
      <c r="A113" s="56">
        <v>110</v>
      </c>
      <c r="B113" s="66" t="s">
        <v>283</v>
      </c>
      <c r="C113" s="67">
        <v>0</v>
      </c>
      <c r="D113" s="67">
        <v>0</v>
      </c>
      <c r="E113" s="67">
        <v>0</v>
      </c>
      <c r="F113" s="67">
        <v>5</v>
      </c>
      <c r="G113" s="67">
        <v>0</v>
      </c>
      <c r="H113" s="67">
        <v>30618</v>
      </c>
      <c r="I113" s="67">
        <v>4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13</v>
      </c>
      <c r="R113" s="67">
        <v>0</v>
      </c>
      <c r="S113" s="67">
        <v>0</v>
      </c>
      <c r="T113" s="67">
        <v>0</v>
      </c>
      <c r="U113" s="67">
        <v>0</v>
      </c>
      <c r="V113" s="67">
        <v>44</v>
      </c>
      <c r="W113" s="67">
        <v>0</v>
      </c>
      <c r="X113" s="67">
        <v>131</v>
      </c>
      <c r="Y113" s="67">
        <v>0</v>
      </c>
      <c r="Z113" s="67">
        <v>9</v>
      </c>
      <c r="AA113" s="67">
        <v>4</v>
      </c>
      <c r="AB113" s="67">
        <v>0</v>
      </c>
      <c r="AC113" s="67">
        <v>0</v>
      </c>
      <c r="AD113" s="67">
        <v>0</v>
      </c>
      <c r="AE113" s="67">
        <v>0</v>
      </c>
      <c r="AF113" s="67">
        <v>0</v>
      </c>
      <c r="AG113" s="67">
        <v>4</v>
      </c>
      <c r="AH113" s="67">
        <v>0</v>
      </c>
      <c r="AI113" s="67">
        <v>3</v>
      </c>
      <c r="AJ113" s="67">
        <v>0</v>
      </c>
      <c r="AK113" s="67">
        <v>1530</v>
      </c>
      <c r="AL113" s="67">
        <v>0</v>
      </c>
      <c r="AM113" s="67">
        <v>0</v>
      </c>
      <c r="AN113" s="67">
        <v>0</v>
      </c>
      <c r="AO113" s="67">
        <v>25</v>
      </c>
      <c r="AP113" s="67">
        <v>4</v>
      </c>
      <c r="AQ113" s="67">
        <v>5</v>
      </c>
      <c r="AR113" s="67">
        <v>0</v>
      </c>
      <c r="AS113" s="67">
        <v>42</v>
      </c>
      <c r="AT113" s="67">
        <v>4</v>
      </c>
      <c r="AU113" s="67">
        <v>0</v>
      </c>
      <c r="AV113" s="67">
        <v>43</v>
      </c>
      <c r="AW113" s="67">
        <v>0</v>
      </c>
      <c r="AX113" s="67">
        <v>86</v>
      </c>
      <c r="AY113" s="67">
        <v>22</v>
      </c>
      <c r="AZ113" s="67">
        <v>22</v>
      </c>
      <c r="BA113" s="67">
        <v>18</v>
      </c>
      <c r="BB113" s="67">
        <v>12</v>
      </c>
      <c r="BC113" s="67">
        <v>0</v>
      </c>
      <c r="BD113" s="67">
        <v>10</v>
      </c>
      <c r="BE113" s="67">
        <v>0</v>
      </c>
      <c r="BF113" s="67">
        <v>3</v>
      </c>
      <c r="BG113" s="67">
        <v>0</v>
      </c>
      <c r="BH113" s="67">
        <v>0</v>
      </c>
      <c r="BI113" s="67">
        <v>0</v>
      </c>
      <c r="BJ113" s="67">
        <v>13</v>
      </c>
      <c r="BK113" s="67">
        <v>54</v>
      </c>
      <c r="BL113" s="67">
        <v>0</v>
      </c>
      <c r="BM113" s="67">
        <v>0</v>
      </c>
      <c r="BN113" s="67">
        <v>0</v>
      </c>
      <c r="BO113" s="67">
        <v>0</v>
      </c>
      <c r="BP113" s="67">
        <v>0</v>
      </c>
      <c r="BQ113" s="67">
        <v>11</v>
      </c>
      <c r="BR113" s="67">
        <v>0</v>
      </c>
      <c r="BS113" s="67">
        <v>0</v>
      </c>
      <c r="BT113" s="67">
        <v>0</v>
      </c>
      <c r="BU113" s="67">
        <v>6</v>
      </c>
      <c r="BV113" s="67">
        <v>49</v>
      </c>
      <c r="BW113" s="67">
        <v>5</v>
      </c>
      <c r="BX113" s="67">
        <v>4</v>
      </c>
      <c r="BY113" s="67">
        <v>0</v>
      </c>
      <c r="BZ113" s="67">
        <v>0</v>
      </c>
      <c r="CA113" s="67">
        <v>0</v>
      </c>
      <c r="CB113" s="67">
        <v>0</v>
      </c>
      <c r="CC113" s="67">
        <v>0</v>
      </c>
      <c r="CD113" s="67">
        <v>24</v>
      </c>
      <c r="CE113" s="67">
        <v>0</v>
      </c>
      <c r="CF113" s="67">
        <v>3</v>
      </c>
      <c r="CG113" s="67">
        <v>125</v>
      </c>
      <c r="CH113" s="67">
        <v>0</v>
      </c>
      <c r="CI113" s="67">
        <v>712</v>
      </c>
      <c r="CJ113" s="67">
        <v>3</v>
      </c>
      <c r="CK113" s="67">
        <v>0</v>
      </c>
      <c r="CL113" s="67">
        <v>63</v>
      </c>
      <c r="CM113" s="67">
        <v>3</v>
      </c>
      <c r="CN113" s="67">
        <v>0</v>
      </c>
      <c r="CO113" s="67">
        <v>5</v>
      </c>
      <c r="CP113" s="67">
        <v>73</v>
      </c>
      <c r="CQ113" s="67">
        <v>0</v>
      </c>
      <c r="CR113" s="67">
        <v>66</v>
      </c>
      <c r="CS113" s="67">
        <v>3</v>
      </c>
      <c r="CT113" s="67">
        <v>4</v>
      </c>
      <c r="CU113" s="67">
        <v>0</v>
      </c>
      <c r="CV113" s="67">
        <v>0</v>
      </c>
      <c r="CW113" s="67">
        <v>9</v>
      </c>
      <c r="CX113" s="67">
        <v>0</v>
      </c>
      <c r="CY113" s="67">
        <v>79</v>
      </c>
      <c r="CZ113" s="67">
        <v>0</v>
      </c>
      <c r="DA113" s="67">
        <v>221</v>
      </c>
      <c r="DB113" s="67">
        <v>3</v>
      </c>
      <c r="DC113" s="67">
        <v>0</v>
      </c>
      <c r="DD113" s="67">
        <v>25</v>
      </c>
      <c r="DE113" s="67">
        <v>23</v>
      </c>
      <c r="DF113" s="67">
        <v>0</v>
      </c>
      <c r="DG113" s="67">
        <v>0</v>
      </c>
      <c r="DH113" s="67">
        <v>0</v>
      </c>
      <c r="DI113" s="67">
        <v>0</v>
      </c>
      <c r="DJ113" s="67">
        <v>87</v>
      </c>
      <c r="DK113" s="67">
        <v>0</v>
      </c>
      <c r="DL113" s="67">
        <v>8</v>
      </c>
      <c r="DM113" s="67">
        <v>0</v>
      </c>
      <c r="DN113" s="67">
        <v>5</v>
      </c>
      <c r="DO113" s="67">
        <v>22</v>
      </c>
      <c r="DP113" s="67">
        <v>6</v>
      </c>
      <c r="DQ113" s="67">
        <v>6</v>
      </c>
      <c r="DR113" s="67">
        <v>12</v>
      </c>
      <c r="DS113" s="67">
        <v>0</v>
      </c>
      <c r="DT113" s="67">
        <v>18</v>
      </c>
      <c r="DU113" s="67">
        <v>7</v>
      </c>
      <c r="DV113" s="67">
        <v>10</v>
      </c>
      <c r="DW113" s="67">
        <v>0</v>
      </c>
      <c r="DX113" s="67">
        <v>7</v>
      </c>
      <c r="DY113" s="67">
        <v>3</v>
      </c>
      <c r="DZ113" s="67">
        <v>3</v>
      </c>
      <c r="EA113" s="67">
        <v>0</v>
      </c>
      <c r="EB113" s="67">
        <v>0</v>
      </c>
      <c r="EC113" s="67">
        <v>0</v>
      </c>
      <c r="ED113" s="67">
        <v>0</v>
      </c>
      <c r="EE113" s="67">
        <v>8</v>
      </c>
      <c r="EF113" s="67">
        <v>59</v>
      </c>
      <c r="EG113" s="67">
        <v>0</v>
      </c>
      <c r="EH113" s="67">
        <v>11</v>
      </c>
      <c r="EI113" s="67">
        <v>0</v>
      </c>
      <c r="EJ113" s="67">
        <v>23</v>
      </c>
      <c r="EK113" s="67">
        <v>69</v>
      </c>
      <c r="EL113" s="67">
        <v>14</v>
      </c>
      <c r="EM113" s="67">
        <v>91</v>
      </c>
    </row>
    <row r="114" spans="1:143" x14ac:dyDescent="0.25">
      <c r="A114" s="56">
        <v>111</v>
      </c>
      <c r="B114" s="66" t="s">
        <v>352</v>
      </c>
      <c r="C114" s="67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4455</v>
      </c>
      <c r="I114" s="67">
        <v>0</v>
      </c>
      <c r="J114" s="67">
        <v>0</v>
      </c>
      <c r="K114" s="67">
        <v>0</v>
      </c>
      <c r="L114" s="67">
        <v>0</v>
      </c>
      <c r="M114" s="67">
        <v>5</v>
      </c>
      <c r="N114" s="67">
        <v>0</v>
      </c>
      <c r="O114" s="67">
        <v>0</v>
      </c>
      <c r="P114" s="67">
        <v>0</v>
      </c>
      <c r="Q114" s="67">
        <v>7</v>
      </c>
      <c r="R114" s="67">
        <v>0</v>
      </c>
      <c r="S114" s="67">
        <v>0</v>
      </c>
      <c r="T114" s="67">
        <v>0</v>
      </c>
      <c r="U114" s="67">
        <v>0</v>
      </c>
      <c r="V114" s="67">
        <v>15</v>
      </c>
      <c r="W114" s="67">
        <v>4</v>
      </c>
      <c r="X114" s="67">
        <v>8</v>
      </c>
      <c r="Y114" s="67">
        <v>6</v>
      </c>
      <c r="Z114" s="67">
        <v>0</v>
      </c>
      <c r="AA114" s="67">
        <v>0</v>
      </c>
      <c r="AB114" s="67">
        <v>0</v>
      </c>
      <c r="AC114" s="67">
        <v>0</v>
      </c>
      <c r="AD114" s="67">
        <v>0</v>
      </c>
      <c r="AE114" s="67">
        <v>0</v>
      </c>
      <c r="AF114" s="67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110</v>
      </c>
      <c r="AL114" s="67">
        <v>0</v>
      </c>
      <c r="AM114" s="67">
        <v>0</v>
      </c>
      <c r="AN114" s="67">
        <v>0</v>
      </c>
      <c r="AO114" s="67">
        <v>5</v>
      </c>
      <c r="AP114" s="67">
        <v>0</v>
      </c>
      <c r="AQ114" s="67">
        <v>7</v>
      </c>
      <c r="AR114" s="67">
        <v>0</v>
      </c>
      <c r="AS114" s="67">
        <v>14</v>
      </c>
      <c r="AT114" s="67">
        <v>0</v>
      </c>
      <c r="AU114" s="67">
        <v>0</v>
      </c>
      <c r="AV114" s="67">
        <v>7</v>
      </c>
      <c r="AW114" s="67">
        <v>0</v>
      </c>
      <c r="AX114" s="67">
        <v>8</v>
      </c>
      <c r="AY114" s="67">
        <v>3</v>
      </c>
      <c r="AZ114" s="67">
        <v>5</v>
      </c>
      <c r="BA114" s="67">
        <v>3</v>
      </c>
      <c r="BB114" s="67">
        <v>3</v>
      </c>
      <c r="BC114" s="67">
        <v>0</v>
      </c>
      <c r="BD114" s="67">
        <v>6</v>
      </c>
      <c r="BE114" s="67">
        <v>0</v>
      </c>
      <c r="BF114" s="67">
        <v>7</v>
      </c>
      <c r="BG114" s="67">
        <v>0</v>
      </c>
      <c r="BH114" s="67">
        <v>0</v>
      </c>
      <c r="BI114" s="67">
        <v>0</v>
      </c>
      <c r="BJ114" s="67">
        <v>0</v>
      </c>
      <c r="BK114" s="67">
        <v>0</v>
      </c>
      <c r="BL114" s="67">
        <v>0</v>
      </c>
      <c r="BM114" s="67">
        <v>0</v>
      </c>
      <c r="BN114" s="67">
        <v>0</v>
      </c>
      <c r="BO114" s="67">
        <v>0</v>
      </c>
      <c r="BP114" s="67">
        <v>6</v>
      </c>
      <c r="BQ114" s="67">
        <v>0</v>
      </c>
      <c r="BR114" s="67">
        <v>0</v>
      </c>
      <c r="BS114" s="67">
        <v>0</v>
      </c>
      <c r="BT114" s="67">
        <v>0</v>
      </c>
      <c r="BU114" s="67">
        <v>0</v>
      </c>
      <c r="BV114" s="67">
        <v>3</v>
      </c>
      <c r="BW114" s="67">
        <v>0</v>
      </c>
      <c r="BX114" s="67">
        <v>0</v>
      </c>
      <c r="BY114" s="67">
        <v>0</v>
      </c>
      <c r="BZ114" s="67">
        <v>0</v>
      </c>
      <c r="CA114" s="67">
        <v>0</v>
      </c>
      <c r="CB114" s="67">
        <v>0</v>
      </c>
      <c r="CC114" s="67">
        <v>0</v>
      </c>
      <c r="CD114" s="67">
        <v>0</v>
      </c>
      <c r="CE114" s="67">
        <v>0</v>
      </c>
      <c r="CF114" s="67">
        <v>0</v>
      </c>
      <c r="CG114" s="67">
        <v>4</v>
      </c>
      <c r="CH114" s="67">
        <v>0</v>
      </c>
      <c r="CI114" s="67">
        <v>124</v>
      </c>
      <c r="CJ114" s="67">
        <v>0</v>
      </c>
      <c r="CK114" s="67">
        <v>0</v>
      </c>
      <c r="CL114" s="67">
        <v>5</v>
      </c>
      <c r="CM114" s="67">
        <v>0</v>
      </c>
      <c r="CN114" s="67">
        <v>0</v>
      </c>
      <c r="CO114" s="67">
        <v>0</v>
      </c>
      <c r="CP114" s="67">
        <v>5</v>
      </c>
      <c r="CQ114" s="67">
        <v>0</v>
      </c>
      <c r="CR114" s="67">
        <v>10</v>
      </c>
      <c r="CS114" s="67">
        <v>4</v>
      </c>
      <c r="CT114" s="67">
        <v>0</v>
      </c>
      <c r="CU114" s="67">
        <v>0</v>
      </c>
      <c r="CV114" s="67">
        <v>0</v>
      </c>
      <c r="CW114" s="67">
        <v>11</v>
      </c>
      <c r="CX114" s="67">
        <v>0</v>
      </c>
      <c r="CY114" s="67">
        <v>3</v>
      </c>
      <c r="CZ114" s="67">
        <v>0</v>
      </c>
      <c r="DA114" s="67">
        <v>16</v>
      </c>
      <c r="DB114" s="67">
        <v>0</v>
      </c>
      <c r="DC114" s="67">
        <v>0</v>
      </c>
      <c r="DD114" s="67">
        <v>0</v>
      </c>
      <c r="DE114" s="67">
        <v>4</v>
      </c>
      <c r="DF114" s="67">
        <v>0</v>
      </c>
      <c r="DG114" s="67">
        <v>0</v>
      </c>
      <c r="DH114" s="67">
        <v>0</v>
      </c>
      <c r="DI114" s="67">
        <v>0</v>
      </c>
      <c r="DJ114" s="67">
        <v>26</v>
      </c>
      <c r="DK114" s="67">
        <v>0</v>
      </c>
      <c r="DL114" s="67">
        <v>0</v>
      </c>
      <c r="DM114" s="67">
        <v>0</v>
      </c>
      <c r="DN114" s="67">
        <v>0</v>
      </c>
      <c r="DO114" s="67">
        <v>4</v>
      </c>
      <c r="DP114" s="67">
        <v>0</v>
      </c>
      <c r="DQ114" s="67">
        <v>0</v>
      </c>
      <c r="DR114" s="67">
        <v>3</v>
      </c>
      <c r="DS114" s="67">
        <v>0</v>
      </c>
      <c r="DT114" s="67">
        <v>0</v>
      </c>
      <c r="DU114" s="67">
        <v>0</v>
      </c>
      <c r="DV114" s="67">
        <v>4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37</v>
      </c>
      <c r="EG114" s="67">
        <v>0</v>
      </c>
      <c r="EH114" s="67">
        <v>0</v>
      </c>
      <c r="EI114" s="67">
        <v>0</v>
      </c>
      <c r="EJ114" s="67">
        <v>0</v>
      </c>
      <c r="EK114" s="67">
        <v>7</v>
      </c>
      <c r="EL114" s="67">
        <v>0</v>
      </c>
      <c r="EM114" s="67">
        <v>0</v>
      </c>
    </row>
    <row r="115" spans="1:143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107</v>
      </c>
      <c r="I115" s="67">
        <v>0</v>
      </c>
      <c r="J115" s="67">
        <v>0</v>
      </c>
      <c r="K115" s="67">
        <v>4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3</v>
      </c>
      <c r="X115" s="67">
        <v>0</v>
      </c>
      <c r="Y115" s="67">
        <v>0</v>
      </c>
      <c r="Z115" s="67">
        <v>0</v>
      </c>
      <c r="AA115" s="67">
        <v>0</v>
      </c>
      <c r="AB115" s="67">
        <v>0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20</v>
      </c>
      <c r="AL115" s="67">
        <v>0</v>
      </c>
      <c r="AM115" s="67">
        <v>0</v>
      </c>
      <c r="AN115" s="67">
        <v>0</v>
      </c>
      <c r="AO115" s="67">
        <v>4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0</v>
      </c>
      <c r="AV115" s="67">
        <v>0</v>
      </c>
      <c r="AW115" s="67">
        <v>0</v>
      </c>
      <c r="AX115" s="67">
        <v>17</v>
      </c>
      <c r="AY115" s="67">
        <v>0</v>
      </c>
      <c r="AZ115" s="67">
        <v>3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0</v>
      </c>
      <c r="BV115" s="67">
        <v>0</v>
      </c>
      <c r="BW115" s="67">
        <v>0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0</v>
      </c>
      <c r="CE115" s="67">
        <v>0</v>
      </c>
      <c r="CF115" s="67">
        <v>0</v>
      </c>
      <c r="CG115" s="67">
        <v>0</v>
      </c>
      <c r="CH115" s="67">
        <v>0</v>
      </c>
      <c r="CI115" s="67">
        <v>9</v>
      </c>
      <c r="CJ115" s="67">
        <v>0</v>
      </c>
      <c r="CK115" s="67">
        <v>0</v>
      </c>
      <c r="CL115" s="67">
        <v>0</v>
      </c>
      <c r="CM115" s="67">
        <v>0</v>
      </c>
      <c r="CN115" s="67">
        <v>0</v>
      </c>
      <c r="CO115" s="67">
        <v>0</v>
      </c>
      <c r="CP115" s="67">
        <v>0</v>
      </c>
      <c r="CQ115" s="67">
        <v>0</v>
      </c>
      <c r="CR115" s="67">
        <v>0</v>
      </c>
      <c r="CS115" s="67">
        <v>0</v>
      </c>
      <c r="CT115" s="67">
        <v>0</v>
      </c>
      <c r="CU115" s="67">
        <v>0</v>
      </c>
      <c r="CV115" s="67">
        <v>0</v>
      </c>
      <c r="CW115" s="67">
        <v>0</v>
      </c>
      <c r="CX115" s="67">
        <v>0</v>
      </c>
      <c r="CY115" s="67">
        <v>0</v>
      </c>
      <c r="CZ115" s="67">
        <v>0</v>
      </c>
      <c r="DA115" s="67">
        <v>3</v>
      </c>
      <c r="DB115" s="67">
        <v>0</v>
      </c>
      <c r="DC115" s="67">
        <v>0</v>
      </c>
      <c r="DD115" s="67">
        <v>0</v>
      </c>
      <c r="DE115" s="67">
        <v>0</v>
      </c>
      <c r="DF115" s="67">
        <v>0</v>
      </c>
      <c r="DG115" s="67">
        <v>0</v>
      </c>
      <c r="DH115" s="67">
        <v>0</v>
      </c>
      <c r="DI115" s="67">
        <v>0</v>
      </c>
      <c r="DJ115" s="67">
        <v>3</v>
      </c>
      <c r="DK115" s="67">
        <v>0</v>
      </c>
      <c r="DL115" s="67">
        <v>0</v>
      </c>
      <c r="DM115" s="67">
        <v>0</v>
      </c>
      <c r="DN115" s="67">
        <v>0</v>
      </c>
      <c r="DO115" s="67">
        <v>0</v>
      </c>
      <c r="DP115" s="67">
        <v>0</v>
      </c>
      <c r="DQ115" s="67">
        <v>0</v>
      </c>
      <c r="DR115" s="67">
        <v>0</v>
      </c>
      <c r="DS115" s="67">
        <v>0</v>
      </c>
      <c r="DT115" s="67">
        <v>0</v>
      </c>
      <c r="DU115" s="67">
        <v>0</v>
      </c>
      <c r="DV115" s="67">
        <v>0</v>
      </c>
      <c r="DW115" s="67">
        <v>0</v>
      </c>
      <c r="DX115" s="67">
        <v>0</v>
      </c>
      <c r="DY115" s="67">
        <v>0</v>
      </c>
      <c r="DZ115" s="67">
        <v>0</v>
      </c>
      <c r="EA115" s="67">
        <v>0</v>
      </c>
      <c r="EB115" s="67">
        <v>0</v>
      </c>
      <c r="EC115" s="67">
        <v>0</v>
      </c>
      <c r="ED115" s="67">
        <v>0</v>
      </c>
      <c r="EE115" s="67">
        <v>0</v>
      </c>
      <c r="EF115" s="67">
        <v>0</v>
      </c>
      <c r="EG115" s="67">
        <v>0</v>
      </c>
      <c r="EH115" s="67">
        <v>0</v>
      </c>
      <c r="EI115" s="67">
        <v>0</v>
      </c>
      <c r="EJ115" s="67">
        <v>0</v>
      </c>
      <c r="EK115" s="67">
        <v>0</v>
      </c>
      <c r="EL115" s="67">
        <v>0</v>
      </c>
      <c r="EM115" s="67">
        <v>0</v>
      </c>
    </row>
    <row r="116" spans="1:143" x14ac:dyDescent="0.25">
      <c r="A116" s="56">
        <v>113</v>
      </c>
      <c r="B116" s="66" t="s">
        <v>498</v>
      </c>
      <c r="C116" s="67">
        <v>0</v>
      </c>
      <c r="D116" s="67">
        <v>0</v>
      </c>
      <c r="E116" s="67">
        <v>0</v>
      </c>
      <c r="F116" s="67">
        <v>0</v>
      </c>
      <c r="G116" s="67">
        <v>0</v>
      </c>
      <c r="H116" s="67">
        <v>548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4</v>
      </c>
      <c r="R116" s="67">
        <v>0</v>
      </c>
      <c r="S116" s="67">
        <v>0</v>
      </c>
      <c r="T116" s="67">
        <v>0</v>
      </c>
      <c r="U116" s="67">
        <v>0</v>
      </c>
      <c r="V116" s="67">
        <v>3</v>
      </c>
      <c r="W116" s="67">
        <v>0</v>
      </c>
      <c r="X116" s="67">
        <v>8</v>
      </c>
      <c r="Y116" s="67">
        <v>0</v>
      </c>
      <c r="Z116" s="67">
        <v>0</v>
      </c>
      <c r="AA116" s="67">
        <v>0</v>
      </c>
      <c r="AB116" s="67">
        <v>0</v>
      </c>
      <c r="AC116" s="67">
        <v>0</v>
      </c>
      <c r="AD116" s="67">
        <v>0</v>
      </c>
      <c r="AE116" s="67">
        <v>0</v>
      </c>
      <c r="AF116" s="67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47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4</v>
      </c>
      <c r="AR116" s="67">
        <v>0</v>
      </c>
      <c r="AS116" s="67">
        <v>5</v>
      </c>
      <c r="AT116" s="67">
        <v>0</v>
      </c>
      <c r="AU116" s="67">
        <v>0</v>
      </c>
      <c r="AV116" s="67">
        <v>3</v>
      </c>
      <c r="AW116" s="67">
        <v>0</v>
      </c>
      <c r="AX116" s="67">
        <v>6</v>
      </c>
      <c r="AY116" s="67">
        <v>7</v>
      </c>
      <c r="AZ116" s="67">
        <v>9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>
        <v>0</v>
      </c>
      <c r="BK116" s="67">
        <v>0</v>
      </c>
      <c r="BL116" s="67">
        <v>0</v>
      </c>
      <c r="BM116" s="67">
        <v>0</v>
      </c>
      <c r="BN116" s="67">
        <v>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50</v>
      </c>
      <c r="BW116" s="67">
        <v>0</v>
      </c>
      <c r="BX116" s="67">
        <v>0</v>
      </c>
      <c r="BY116" s="67">
        <v>0</v>
      </c>
      <c r="BZ116" s="67">
        <v>0</v>
      </c>
      <c r="CA116" s="67">
        <v>0</v>
      </c>
      <c r="CB116" s="67">
        <v>0</v>
      </c>
      <c r="CC116" s="67">
        <v>0</v>
      </c>
      <c r="CD116" s="67">
        <v>0</v>
      </c>
      <c r="CE116" s="67">
        <v>0</v>
      </c>
      <c r="CF116" s="67">
        <v>0</v>
      </c>
      <c r="CG116" s="67">
        <v>3</v>
      </c>
      <c r="CH116" s="67">
        <v>0</v>
      </c>
      <c r="CI116" s="67">
        <v>30</v>
      </c>
      <c r="CJ116" s="67">
        <v>0</v>
      </c>
      <c r="CK116" s="67">
        <v>0</v>
      </c>
      <c r="CL116" s="67">
        <v>0</v>
      </c>
      <c r="CM116" s="67">
        <v>0</v>
      </c>
      <c r="CN116" s="67">
        <v>0</v>
      </c>
      <c r="CO116" s="67">
        <v>0</v>
      </c>
      <c r="CP116" s="67">
        <v>0</v>
      </c>
      <c r="CQ116" s="67">
        <v>0</v>
      </c>
      <c r="CR116" s="67">
        <v>0</v>
      </c>
      <c r="CS116" s="67">
        <v>3</v>
      </c>
      <c r="CT116" s="67">
        <v>0</v>
      </c>
      <c r="CU116" s="67">
        <v>0</v>
      </c>
      <c r="CV116" s="67">
        <v>0</v>
      </c>
      <c r="CW116" s="67">
        <v>0</v>
      </c>
      <c r="CX116" s="67">
        <v>0</v>
      </c>
      <c r="CY116" s="67">
        <v>0</v>
      </c>
      <c r="CZ116" s="67">
        <v>0</v>
      </c>
      <c r="DA116" s="67">
        <v>3</v>
      </c>
      <c r="DB116" s="67">
        <v>0</v>
      </c>
      <c r="DC116" s="67">
        <v>0</v>
      </c>
      <c r="DD116" s="67">
        <v>0</v>
      </c>
      <c r="DE116" s="67">
        <v>32</v>
      </c>
      <c r="DF116" s="67">
        <v>0</v>
      </c>
      <c r="DG116" s="67">
        <v>0</v>
      </c>
      <c r="DH116" s="67">
        <v>0</v>
      </c>
      <c r="DI116" s="67">
        <v>0</v>
      </c>
      <c r="DJ116" s="67">
        <v>5</v>
      </c>
      <c r="DK116" s="67">
        <v>0</v>
      </c>
      <c r="DL116" s="67">
        <v>0</v>
      </c>
      <c r="DM116" s="67">
        <v>0</v>
      </c>
      <c r="DN116" s="67">
        <v>0</v>
      </c>
      <c r="DO116" s="67">
        <v>0</v>
      </c>
      <c r="DP116" s="67">
        <v>0</v>
      </c>
      <c r="DQ116" s="67">
        <v>4</v>
      </c>
      <c r="DR116" s="67">
        <v>0</v>
      </c>
      <c r="DS116" s="67">
        <v>0</v>
      </c>
      <c r="DT116" s="67">
        <v>0</v>
      </c>
      <c r="DU116" s="67">
        <v>0</v>
      </c>
      <c r="DV116" s="67">
        <v>0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3</v>
      </c>
      <c r="EG116" s="67">
        <v>3</v>
      </c>
      <c r="EH116" s="67">
        <v>0</v>
      </c>
      <c r="EI116" s="67">
        <v>0</v>
      </c>
      <c r="EJ116" s="67">
        <v>4</v>
      </c>
      <c r="EK116" s="67">
        <v>0</v>
      </c>
      <c r="EL116" s="67">
        <v>0</v>
      </c>
      <c r="EM116" s="67">
        <v>0</v>
      </c>
    </row>
    <row r="117" spans="1:143" x14ac:dyDescent="0.25">
      <c r="A117" s="56">
        <v>114</v>
      </c>
      <c r="B117" s="66" t="s">
        <v>499</v>
      </c>
      <c r="C117" s="67">
        <v>15</v>
      </c>
      <c r="D117" s="67">
        <v>0</v>
      </c>
      <c r="E117" s="67">
        <v>0</v>
      </c>
      <c r="F117" s="67">
        <v>0</v>
      </c>
      <c r="G117" s="67">
        <v>0</v>
      </c>
      <c r="H117" s="67">
        <v>190</v>
      </c>
      <c r="I117" s="67">
        <v>0</v>
      </c>
      <c r="J117" s="67">
        <v>0</v>
      </c>
      <c r="K117" s="67">
        <v>0</v>
      </c>
      <c r="L117" s="67">
        <v>0</v>
      </c>
      <c r="M117" s="67">
        <v>3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0</v>
      </c>
      <c r="AA117" s="67">
        <v>0</v>
      </c>
      <c r="AB117" s="67">
        <v>0</v>
      </c>
      <c r="AC117" s="67">
        <v>4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10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4</v>
      </c>
      <c r="AT117" s="67">
        <v>0</v>
      </c>
      <c r="AU117" s="67">
        <v>0</v>
      </c>
      <c r="AV117" s="67">
        <v>0</v>
      </c>
      <c r="AW117" s="67">
        <v>4</v>
      </c>
      <c r="AX117" s="67">
        <v>6</v>
      </c>
      <c r="AY117" s="67">
        <v>0</v>
      </c>
      <c r="AZ117" s="67">
        <v>5</v>
      </c>
      <c r="BA117" s="67">
        <v>4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0</v>
      </c>
      <c r="BO117" s="67">
        <v>0</v>
      </c>
      <c r="BP117" s="67">
        <v>3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3</v>
      </c>
      <c r="BW117" s="67">
        <v>0</v>
      </c>
      <c r="BX117" s="67">
        <v>0</v>
      </c>
      <c r="BY117" s="67">
        <v>0</v>
      </c>
      <c r="BZ117" s="67">
        <v>0</v>
      </c>
      <c r="CA117" s="67">
        <v>0</v>
      </c>
      <c r="CB117" s="67">
        <v>0</v>
      </c>
      <c r="CC117" s="67">
        <v>0</v>
      </c>
      <c r="CD117" s="67">
        <v>0</v>
      </c>
      <c r="CE117" s="67">
        <v>0</v>
      </c>
      <c r="CF117" s="67">
        <v>3</v>
      </c>
      <c r="CG117" s="67">
        <v>3</v>
      </c>
      <c r="CH117" s="67">
        <v>0</v>
      </c>
      <c r="CI117" s="67">
        <v>10</v>
      </c>
      <c r="CJ117" s="67">
        <v>0</v>
      </c>
      <c r="CK117" s="67">
        <v>0</v>
      </c>
      <c r="CL117" s="67">
        <v>0</v>
      </c>
      <c r="CM117" s="67">
        <v>0</v>
      </c>
      <c r="CN117" s="67">
        <v>0</v>
      </c>
      <c r="CO117" s="67">
        <v>0</v>
      </c>
      <c r="CP117" s="67">
        <v>0</v>
      </c>
      <c r="CQ117" s="67">
        <v>0</v>
      </c>
      <c r="CR117" s="67">
        <v>0</v>
      </c>
      <c r="CS117" s="67">
        <v>0</v>
      </c>
      <c r="CT117" s="67">
        <v>0</v>
      </c>
      <c r="CU117" s="67">
        <v>0</v>
      </c>
      <c r="CV117" s="67">
        <v>0</v>
      </c>
      <c r="CW117" s="67">
        <v>0</v>
      </c>
      <c r="CX117" s="67">
        <v>0</v>
      </c>
      <c r="CY117" s="67">
        <v>0</v>
      </c>
      <c r="CZ117" s="67">
        <v>0</v>
      </c>
      <c r="DA117" s="67">
        <v>6</v>
      </c>
      <c r="DB117" s="67">
        <v>0</v>
      </c>
      <c r="DC117" s="67">
        <v>0</v>
      </c>
      <c r="DD117" s="67">
        <v>0</v>
      </c>
      <c r="DE117" s="67">
        <v>0</v>
      </c>
      <c r="DF117" s="67">
        <v>0</v>
      </c>
      <c r="DG117" s="67">
        <v>0</v>
      </c>
      <c r="DH117" s="67">
        <v>0</v>
      </c>
      <c r="DI117" s="67">
        <v>0</v>
      </c>
      <c r="DJ117" s="67">
        <v>0</v>
      </c>
      <c r="DK117" s="67">
        <v>0</v>
      </c>
      <c r="DL117" s="67">
        <v>0</v>
      </c>
      <c r="DM117" s="67">
        <v>0</v>
      </c>
      <c r="DN117" s="67">
        <v>0</v>
      </c>
      <c r="DO117" s="67">
        <v>4</v>
      </c>
      <c r="DP117" s="67">
        <v>0</v>
      </c>
      <c r="DQ117" s="67">
        <v>0</v>
      </c>
      <c r="DR117" s="67">
        <v>0</v>
      </c>
      <c r="DS117" s="67">
        <v>0</v>
      </c>
      <c r="DT117" s="67">
        <v>0</v>
      </c>
      <c r="DU117" s="67">
        <v>0</v>
      </c>
      <c r="DV117" s="67">
        <v>0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6</v>
      </c>
      <c r="EG117" s="67">
        <v>0</v>
      </c>
      <c r="EH117" s="67">
        <v>0</v>
      </c>
      <c r="EI117" s="67">
        <v>0</v>
      </c>
      <c r="EJ117" s="67">
        <v>0</v>
      </c>
      <c r="EK117" s="67">
        <v>0</v>
      </c>
      <c r="EL117" s="67">
        <v>0</v>
      </c>
      <c r="EM117" s="67">
        <v>0</v>
      </c>
    </row>
    <row r="118" spans="1:143" x14ac:dyDescent="0.25">
      <c r="A118" s="56">
        <v>115</v>
      </c>
      <c r="B118" s="66" t="s">
        <v>276</v>
      </c>
      <c r="C118" s="67">
        <v>0</v>
      </c>
      <c r="D118" s="67">
        <v>0</v>
      </c>
      <c r="E118" s="67">
        <v>0</v>
      </c>
      <c r="F118" s="67">
        <v>4</v>
      </c>
      <c r="G118" s="67">
        <v>0</v>
      </c>
      <c r="H118" s="67">
        <v>20146</v>
      </c>
      <c r="I118" s="67">
        <v>104</v>
      </c>
      <c r="J118" s="67">
        <v>0</v>
      </c>
      <c r="K118" s="67">
        <v>0</v>
      </c>
      <c r="L118" s="67">
        <v>0</v>
      </c>
      <c r="M118" s="67">
        <v>7</v>
      </c>
      <c r="N118" s="67">
        <v>0</v>
      </c>
      <c r="O118" s="67">
        <v>4425</v>
      </c>
      <c r="P118" s="67">
        <v>7</v>
      </c>
      <c r="Q118" s="67">
        <v>3</v>
      </c>
      <c r="R118" s="67">
        <v>0</v>
      </c>
      <c r="S118" s="67">
        <v>5</v>
      </c>
      <c r="T118" s="67">
        <v>0</v>
      </c>
      <c r="U118" s="67">
        <v>0</v>
      </c>
      <c r="V118" s="67">
        <v>18</v>
      </c>
      <c r="W118" s="67">
        <v>4</v>
      </c>
      <c r="X118" s="67">
        <v>0</v>
      </c>
      <c r="Y118" s="67">
        <v>0</v>
      </c>
      <c r="Z118" s="67">
        <v>0</v>
      </c>
      <c r="AA118" s="67">
        <v>0</v>
      </c>
      <c r="AB118" s="67">
        <v>0</v>
      </c>
      <c r="AC118" s="67">
        <v>3868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18</v>
      </c>
      <c r="AJ118" s="67">
        <v>0</v>
      </c>
      <c r="AK118" s="67">
        <v>103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49</v>
      </c>
      <c r="AR118" s="67">
        <v>0</v>
      </c>
      <c r="AS118" s="67">
        <v>217</v>
      </c>
      <c r="AT118" s="67">
        <v>0</v>
      </c>
      <c r="AU118" s="67">
        <v>4</v>
      </c>
      <c r="AV118" s="67">
        <v>7</v>
      </c>
      <c r="AW118" s="67">
        <v>6</v>
      </c>
      <c r="AX118" s="67">
        <v>14</v>
      </c>
      <c r="AY118" s="67">
        <v>4</v>
      </c>
      <c r="AZ118" s="67">
        <v>0</v>
      </c>
      <c r="BA118" s="67">
        <v>11</v>
      </c>
      <c r="BB118" s="67">
        <v>10</v>
      </c>
      <c r="BC118" s="67">
        <v>0</v>
      </c>
      <c r="BD118" s="67">
        <v>55</v>
      </c>
      <c r="BE118" s="67">
        <v>0</v>
      </c>
      <c r="BF118" s="67">
        <v>6</v>
      </c>
      <c r="BG118" s="67">
        <v>0</v>
      </c>
      <c r="BH118" s="67">
        <v>0</v>
      </c>
      <c r="BI118" s="67">
        <v>0</v>
      </c>
      <c r="BJ118" s="67">
        <v>0</v>
      </c>
      <c r="BK118" s="67">
        <v>4</v>
      </c>
      <c r="BL118" s="67">
        <v>4</v>
      </c>
      <c r="BM118" s="67">
        <v>0</v>
      </c>
      <c r="BN118" s="67">
        <v>5</v>
      </c>
      <c r="BO118" s="67">
        <v>0</v>
      </c>
      <c r="BP118" s="67">
        <v>8</v>
      </c>
      <c r="BQ118" s="67">
        <v>0</v>
      </c>
      <c r="BR118" s="67">
        <v>7</v>
      </c>
      <c r="BS118" s="67">
        <v>0</v>
      </c>
      <c r="BT118" s="67">
        <v>0</v>
      </c>
      <c r="BU118" s="67">
        <v>0</v>
      </c>
      <c r="BV118" s="67">
        <v>3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356</v>
      </c>
      <c r="CC118" s="67">
        <v>0</v>
      </c>
      <c r="CD118" s="67">
        <v>0</v>
      </c>
      <c r="CE118" s="67">
        <v>0</v>
      </c>
      <c r="CF118" s="67">
        <v>0</v>
      </c>
      <c r="CG118" s="67">
        <v>3</v>
      </c>
      <c r="CH118" s="67">
        <v>0</v>
      </c>
      <c r="CI118" s="67">
        <v>99</v>
      </c>
      <c r="CJ118" s="67">
        <v>0</v>
      </c>
      <c r="CK118" s="67">
        <v>130</v>
      </c>
      <c r="CL118" s="67">
        <v>0</v>
      </c>
      <c r="CM118" s="67">
        <v>0</v>
      </c>
      <c r="CN118" s="67">
        <v>0</v>
      </c>
      <c r="CO118" s="67">
        <v>0</v>
      </c>
      <c r="CP118" s="67">
        <v>4</v>
      </c>
      <c r="CQ118" s="67">
        <v>0</v>
      </c>
      <c r="CR118" s="67">
        <v>6</v>
      </c>
      <c r="CS118" s="67">
        <v>5</v>
      </c>
      <c r="CT118" s="67">
        <v>0</v>
      </c>
      <c r="CU118" s="67">
        <v>0</v>
      </c>
      <c r="CV118" s="67">
        <v>32</v>
      </c>
      <c r="CW118" s="67">
        <v>8</v>
      </c>
      <c r="CX118" s="67">
        <v>0</v>
      </c>
      <c r="CY118" s="67">
        <v>0</v>
      </c>
      <c r="CZ118" s="67">
        <v>0</v>
      </c>
      <c r="DA118" s="67">
        <v>0</v>
      </c>
      <c r="DB118" s="67">
        <v>13333</v>
      </c>
      <c r="DC118" s="67">
        <v>0</v>
      </c>
      <c r="DD118" s="67">
        <v>0</v>
      </c>
      <c r="DE118" s="67">
        <v>7</v>
      </c>
      <c r="DF118" s="67">
        <v>7</v>
      </c>
      <c r="DG118" s="67">
        <v>86</v>
      </c>
      <c r="DH118" s="67">
        <v>0</v>
      </c>
      <c r="DI118" s="67">
        <v>0</v>
      </c>
      <c r="DJ118" s="67">
        <v>22</v>
      </c>
      <c r="DK118" s="67">
        <v>4507</v>
      </c>
      <c r="DL118" s="67">
        <v>0</v>
      </c>
      <c r="DM118" s="67">
        <v>0</v>
      </c>
      <c r="DN118" s="67">
        <v>0</v>
      </c>
      <c r="DO118" s="67">
        <v>0</v>
      </c>
      <c r="DP118" s="67">
        <v>0</v>
      </c>
      <c r="DQ118" s="67">
        <v>9</v>
      </c>
      <c r="DR118" s="67">
        <v>14</v>
      </c>
      <c r="DS118" s="67">
        <v>4</v>
      </c>
      <c r="DT118" s="67">
        <v>0</v>
      </c>
      <c r="DU118" s="67">
        <v>0</v>
      </c>
      <c r="DV118" s="67">
        <v>4</v>
      </c>
      <c r="DW118" s="67">
        <v>0</v>
      </c>
      <c r="DX118" s="67">
        <v>0</v>
      </c>
      <c r="DY118" s="67">
        <v>0</v>
      </c>
      <c r="DZ118" s="67">
        <v>5</v>
      </c>
      <c r="EA118" s="67">
        <v>0</v>
      </c>
      <c r="EB118" s="67">
        <v>9</v>
      </c>
      <c r="EC118" s="67">
        <v>7</v>
      </c>
      <c r="ED118" s="67">
        <v>0</v>
      </c>
      <c r="EE118" s="67">
        <v>3</v>
      </c>
      <c r="EF118" s="67">
        <v>44</v>
      </c>
      <c r="EG118" s="67">
        <v>0</v>
      </c>
      <c r="EH118" s="67">
        <v>0</v>
      </c>
      <c r="EI118" s="67">
        <v>5</v>
      </c>
      <c r="EJ118" s="67">
        <v>11</v>
      </c>
      <c r="EK118" s="67">
        <v>0</v>
      </c>
      <c r="EL118" s="67">
        <v>0</v>
      </c>
      <c r="EM118" s="67">
        <v>0</v>
      </c>
    </row>
    <row r="119" spans="1:143" x14ac:dyDescent="0.25">
      <c r="A119" s="56">
        <v>116</v>
      </c>
      <c r="B119" s="66" t="s">
        <v>284</v>
      </c>
      <c r="C119" s="67">
        <v>0</v>
      </c>
      <c r="D119" s="67">
        <v>10</v>
      </c>
      <c r="E119" s="67">
        <v>0</v>
      </c>
      <c r="F119" s="67">
        <v>68</v>
      </c>
      <c r="G119" s="67">
        <v>0</v>
      </c>
      <c r="H119" s="67">
        <v>37745</v>
      </c>
      <c r="I119" s="67">
        <v>30</v>
      </c>
      <c r="J119" s="67">
        <v>0</v>
      </c>
      <c r="K119" s="67">
        <v>8</v>
      </c>
      <c r="L119" s="67">
        <v>3</v>
      </c>
      <c r="M119" s="67">
        <v>7</v>
      </c>
      <c r="N119" s="67">
        <v>0</v>
      </c>
      <c r="O119" s="67">
        <v>40</v>
      </c>
      <c r="P119" s="67">
        <v>51</v>
      </c>
      <c r="Q119" s="67">
        <v>266</v>
      </c>
      <c r="R119" s="67">
        <v>0</v>
      </c>
      <c r="S119" s="67">
        <v>14</v>
      </c>
      <c r="T119" s="67">
        <v>112</v>
      </c>
      <c r="U119" s="67">
        <v>67</v>
      </c>
      <c r="V119" s="67">
        <v>71</v>
      </c>
      <c r="W119" s="67">
        <v>502</v>
      </c>
      <c r="X119" s="67">
        <v>257</v>
      </c>
      <c r="Y119" s="67">
        <v>98</v>
      </c>
      <c r="Z119" s="67">
        <v>171</v>
      </c>
      <c r="AA119" s="67">
        <v>52</v>
      </c>
      <c r="AB119" s="67">
        <v>583</v>
      </c>
      <c r="AC119" s="67">
        <v>268</v>
      </c>
      <c r="AD119" s="67">
        <v>5</v>
      </c>
      <c r="AE119" s="67">
        <v>22</v>
      </c>
      <c r="AF119" s="67">
        <v>22</v>
      </c>
      <c r="AG119" s="67">
        <v>18</v>
      </c>
      <c r="AH119" s="67">
        <v>25</v>
      </c>
      <c r="AI119" s="67">
        <v>24</v>
      </c>
      <c r="AJ119" s="67">
        <v>181</v>
      </c>
      <c r="AK119" s="67">
        <v>907</v>
      </c>
      <c r="AL119" s="67">
        <v>0</v>
      </c>
      <c r="AM119" s="67">
        <v>0</v>
      </c>
      <c r="AN119" s="67">
        <v>151</v>
      </c>
      <c r="AO119" s="67">
        <v>1253</v>
      </c>
      <c r="AP119" s="67">
        <v>40</v>
      </c>
      <c r="AQ119" s="67">
        <v>37</v>
      </c>
      <c r="AR119" s="67">
        <v>0</v>
      </c>
      <c r="AS119" s="67">
        <v>234</v>
      </c>
      <c r="AT119" s="67">
        <v>124</v>
      </c>
      <c r="AU119" s="67">
        <v>21</v>
      </c>
      <c r="AV119" s="67">
        <v>91</v>
      </c>
      <c r="AW119" s="67">
        <v>43</v>
      </c>
      <c r="AX119" s="67">
        <v>310</v>
      </c>
      <c r="AY119" s="67">
        <v>254</v>
      </c>
      <c r="AZ119" s="67">
        <v>21</v>
      </c>
      <c r="BA119" s="67">
        <v>9</v>
      </c>
      <c r="BB119" s="67">
        <v>17</v>
      </c>
      <c r="BC119" s="67">
        <v>0</v>
      </c>
      <c r="BD119" s="67">
        <v>93</v>
      </c>
      <c r="BE119" s="67">
        <v>28</v>
      </c>
      <c r="BF119" s="67">
        <v>19</v>
      </c>
      <c r="BG119" s="67">
        <v>3</v>
      </c>
      <c r="BH119" s="67">
        <v>0</v>
      </c>
      <c r="BI119" s="67">
        <v>0</v>
      </c>
      <c r="BJ119" s="67">
        <v>546</v>
      </c>
      <c r="BK119" s="67">
        <v>335</v>
      </c>
      <c r="BL119" s="67">
        <v>0</v>
      </c>
      <c r="BM119" s="67">
        <v>0</v>
      </c>
      <c r="BN119" s="67">
        <v>21</v>
      </c>
      <c r="BO119" s="67">
        <v>11</v>
      </c>
      <c r="BP119" s="67">
        <v>7</v>
      </c>
      <c r="BQ119" s="67">
        <v>25</v>
      </c>
      <c r="BR119" s="67">
        <v>0</v>
      </c>
      <c r="BS119" s="67">
        <v>3</v>
      </c>
      <c r="BT119" s="67">
        <v>0</v>
      </c>
      <c r="BU119" s="67">
        <v>50</v>
      </c>
      <c r="BV119" s="67">
        <v>429</v>
      </c>
      <c r="BW119" s="67">
        <v>12</v>
      </c>
      <c r="BX119" s="67">
        <v>356</v>
      </c>
      <c r="BY119" s="67">
        <v>22</v>
      </c>
      <c r="BZ119" s="67">
        <v>7</v>
      </c>
      <c r="CA119" s="67">
        <v>3</v>
      </c>
      <c r="CB119" s="67">
        <v>3</v>
      </c>
      <c r="CC119" s="67">
        <v>4</v>
      </c>
      <c r="CD119" s="67">
        <v>617</v>
      </c>
      <c r="CE119" s="67">
        <v>12</v>
      </c>
      <c r="CF119" s="67">
        <v>7</v>
      </c>
      <c r="CG119" s="67">
        <v>136</v>
      </c>
      <c r="CH119" s="67">
        <v>4</v>
      </c>
      <c r="CI119" s="67">
        <v>3706</v>
      </c>
      <c r="CJ119" s="67">
        <v>88</v>
      </c>
      <c r="CK119" s="67">
        <v>44</v>
      </c>
      <c r="CL119" s="67">
        <v>26</v>
      </c>
      <c r="CM119" s="67">
        <v>6</v>
      </c>
      <c r="CN119" s="67">
        <v>3</v>
      </c>
      <c r="CO119" s="67">
        <v>30</v>
      </c>
      <c r="CP119" s="67">
        <v>1182</v>
      </c>
      <c r="CQ119" s="67">
        <v>192</v>
      </c>
      <c r="CR119" s="67">
        <v>2418</v>
      </c>
      <c r="CS119" s="67">
        <v>474</v>
      </c>
      <c r="CT119" s="67">
        <v>49</v>
      </c>
      <c r="CU119" s="67">
        <v>0</v>
      </c>
      <c r="CV119" s="67">
        <v>235</v>
      </c>
      <c r="CW119" s="67">
        <v>35</v>
      </c>
      <c r="CX119" s="67">
        <v>160</v>
      </c>
      <c r="CY119" s="67">
        <v>1690</v>
      </c>
      <c r="CZ119" s="67">
        <v>4</v>
      </c>
      <c r="DA119" s="67">
        <v>76</v>
      </c>
      <c r="DB119" s="67">
        <v>207</v>
      </c>
      <c r="DC119" s="67">
        <v>23</v>
      </c>
      <c r="DD119" s="67">
        <v>5</v>
      </c>
      <c r="DE119" s="67">
        <v>122</v>
      </c>
      <c r="DF119" s="67">
        <v>9</v>
      </c>
      <c r="DG119" s="67">
        <v>14</v>
      </c>
      <c r="DH119" s="67">
        <v>297</v>
      </c>
      <c r="DI119" s="67">
        <v>0</v>
      </c>
      <c r="DJ119" s="67">
        <v>953</v>
      </c>
      <c r="DK119" s="67">
        <v>167</v>
      </c>
      <c r="DL119" s="67">
        <v>130</v>
      </c>
      <c r="DM119" s="67">
        <v>0</v>
      </c>
      <c r="DN119" s="67">
        <v>33</v>
      </c>
      <c r="DO119" s="67">
        <v>116</v>
      </c>
      <c r="DP119" s="67">
        <v>96</v>
      </c>
      <c r="DQ119" s="67">
        <v>16</v>
      </c>
      <c r="DR119" s="67">
        <v>19</v>
      </c>
      <c r="DS119" s="67">
        <v>7</v>
      </c>
      <c r="DT119" s="67">
        <v>23</v>
      </c>
      <c r="DU119" s="67">
        <v>85</v>
      </c>
      <c r="DV119" s="67">
        <v>317</v>
      </c>
      <c r="DW119" s="67">
        <v>17</v>
      </c>
      <c r="DX119" s="67">
        <v>384</v>
      </c>
      <c r="DY119" s="67">
        <v>15</v>
      </c>
      <c r="DZ119" s="67">
        <v>3</v>
      </c>
      <c r="EA119" s="67">
        <v>105</v>
      </c>
      <c r="EB119" s="67">
        <v>23</v>
      </c>
      <c r="EC119" s="67">
        <v>9</v>
      </c>
      <c r="ED119" s="67">
        <v>3</v>
      </c>
      <c r="EE119" s="67">
        <v>35</v>
      </c>
      <c r="EF119" s="67">
        <v>281</v>
      </c>
      <c r="EG119" s="67">
        <v>0</v>
      </c>
      <c r="EH119" s="67">
        <v>289</v>
      </c>
      <c r="EI119" s="67">
        <v>27</v>
      </c>
      <c r="EJ119" s="67">
        <v>64</v>
      </c>
      <c r="EK119" s="67">
        <v>14</v>
      </c>
      <c r="EL119" s="67">
        <v>168</v>
      </c>
      <c r="EM119" s="67">
        <v>1106</v>
      </c>
    </row>
    <row r="120" spans="1:143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0</v>
      </c>
      <c r="F120" s="67">
        <v>0</v>
      </c>
      <c r="G120" s="67">
        <v>0</v>
      </c>
      <c r="H120" s="67">
        <v>342</v>
      </c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  <c r="V120" s="67">
        <v>3</v>
      </c>
      <c r="W120" s="67">
        <v>0</v>
      </c>
      <c r="X120" s="67">
        <v>4</v>
      </c>
      <c r="Y120" s="67">
        <v>0</v>
      </c>
      <c r="Z120" s="67">
        <v>0</v>
      </c>
      <c r="AA120" s="67">
        <v>0</v>
      </c>
      <c r="AB120" s="67">
        <v>0</v>
      </c>
      <c r="AC120" s="67">
        <v>0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10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5</v>
      </c>
      <c r="AT120" s="67">
        <v>0</v>
      </c>
      <c r="AU120" s="67">
        <v>0</v>
      </c>
      <c r="AV120" s="67">
        <v>4</v>
      </c>
      <c r="AW120" s="67">
        <v>0</v>
      </c>
      <c r="AX120" s="67">
        <v>0</v>
      </c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3</v>
      </c>
      <c r="BE120" s="67">
        <v>0</v>
      </c>
      <c r="BF120" s="67">
        <v>981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3</v>
      </c>
      <c r="BW120" s="67">
        <v>0</v>
      </c>
      <c r="BX120" s="67">
        <v>0</v>
      </c>
      <c r="BY120" s="67">
        <v>4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4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  <c r="CY120" s="67">
        <v>0</v>
      </c>
      <c r="CZ120" s="67">
        <v>0</v>
      </c>
      <c r="DA120" s="67">
        <v>0</v>
      </c>
      <c r="DB120" s="67">
        <v>0</v>
      </c>
      <c r="DC120" s="67">
        <v>0</v>
      </c>
      <c r="DD120" s="67">
        <v>0</v>
      </c>
      <c r="DE120" s="67">
        <v>0</v>
      </c>
      <c r="DF120" s="67">
        <v>0</v>
      </c>
      <c r="DG120" s="67">
        <v>0</v>
      </c>
      <c r="DH120" s="67">
        <v>0</v>
      </c>
      <c r="DI120" s="67">
        <v>0</v>
      </c>
      <c r="DJ120" s="67">
        <v>0</v>
      </c>
      <c r="DK120" s="67">
        <v>0</v>
      </c>
      <c r="DL120" s="67">
        <v>0</v>
      </c>
      <c r="DM120" s="67">
        <v>0</v>
      </c>
      <c r="DN120" s="67">
        <v>0</v>
      </c>
      <c r="DO120" s="67">
        <v>0</v>
      </c>
      <c r="DP120" s="67">
        <v>0</v>
      </c>
      <c r="DQ120" s="67">
        <v>0</v>
      </c>
      <c r="DR120" s="67">
        <v>0</v>
      </c>
      <c r="DS120" s="67">
        <v>0</v>
      </c>
      <c r="DT120" s="67">
        <v>0</v>
      </c>
      <c r="DU120" s="67">
        <v>0</v>
      </c>
      <c r="DV120" s="67">
        <v>0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9</v>
      </c>
      <c r="EG120" s="67">
        <v>0</v>
      </c>
      <c r="EH120" s="67">
        <v>0</v>
      </c>
      <c r="EI120" s="67">
        <v>0</v>
      </c>
      <c r="EJ120" s="67">
        <v>0</v>
      </c>
      <c r="EK120" s="67">
        <v>0</v>
      </c>
      <c r="EL120" s="67">
        <v>0</v>
      </c>
      <c r="EM120" s="67">
        <v>0</v>
      </c>
    </row>
    <row r="121" spans="1:143" x14ac:dyDescent="0.25">
      <c r="A121" s="56">
        <v>118</v>
      </c>
      <c r="B121" s="66" t="s">
        <v>344</v>
      </c>
      <c r="C121" s="67">
        <v>30</v>
      </c>
      <c r="D121" s="67">
        <v>0</v>
      </c>
      <c r="E121" s="67">
        <v>0</v>
      </c>
      <c r="F121" s="67">
        <v>4</v>
      </c>
      <c r="G121" s="67">
        <v>0</v>
      </c>
      <c r="H121" s="67">
        <v>51939</v>
      </c>
      <c r="I121" s="67">
        <v>7</v>
      </c>
      <c r="J121" s="67">
        <v>22</v>
      </c>
      <c r="K121" s="67">
        <v>0</v>
      </c>
      <c r="L121" s="67">
        <v>0</v>
      </c>
      <c r="M121" s="67">
        <v>3</v>
      </c>
      <c r="N121" s="67">
        <v>0</v>
      </c>
      <c r="O121" s="67">
        <v>0</v>
      </c>
      <c r="P121" s="67">
        <v>8</v>
      </c>
      <c r="Q121" s="67">
        <v>3</v>
      </c>
      <c r="R121" s="67">
        <v>5</v>
      </c>
      <c r="S121" s="67">
        <v>0</v>
      </c>
      <c r="T121" s="67">
        <v>0</v>
      </c>
      <c r="U121" s="67">
        <v>0</v>
      </c>
      <c r="V121" s="67">
        <v>214</v>
      </c>
      <c r="W121" s="67">
        <v>3</v>
      </c>
      <c r="X121" s="67">
        <v>11</v>
      </c>
      <c r="Y121" s="67">
        <v>0</v>
      </c>
      <c r="Z121" s="67">
        <v>0</v>
      </c>
      <c r="AA121" s="67">
        <v>0</v>
      </c>
      <c r="AB121" s="67">
        <v>0</v>
      </c>
      <c r="AC121" s="67">
        <v>0</v>
      </c>
      <c r="AD121" s="67">
        <v>4</v>
      </c>
      <c r="AE121" s="67">
        <v>0</v>
      </c>
      <c r="AF121" s="67">
        <v>7</v>
      </c>
      <c r="AG121" s="67">
        <v>0</v>
      </c>
      <c r="AH121" s="67">
        <v>0</v>
      </c>
      <c r="AI121" s="67">
        <v>0</v>
      </c>
      <c r="AJ121" s="67">
        <v>3</v>
      </c>
      <c r="AK121" s="67">
        <v>1189</v>
      </c>
      <c r="AL121" s="67">
        <v>0</v>
      </c>
      <c r="AM121" s="67">
        <v>0</v>
      </c>
      <c r="AN121" s="67">
        <v>0</v>
      </c>
      <c r="AO121" s="67">
        <v>345</v>
      </c>
      <c r="AP121" s="67">
        <v>3</v>
      </c>
      <c r="AQ121" s="67">
        <v>0</v>
      </c>
      <c r="AR121" s="67">
        <v>0</v>
      </c>
      <c r="AS121" s="67">
        <v>29</v>
      </c>
      <c r="AT121" s="67">
        <v>0</v>
      </c>
      <c r="AU121" s="67">
        <v>5</v>
      </c>
      <c r="AV121" s="67">
        <v>59</v>
      </c>
      <c r="AW121" s="67">
        <v>0</v>
      </c>
      <c r="AX121" s="67">
        <v>148806</v>
      </c>
      <c r="AY121" s="67">
        <v>45</v>
      </c>
      <c r="AZ121" s="67">
        <v>19</v>
      </c>
      <c r="BA121" s="67">
        <v>0</v>
      </c>
      <c r="BB121" s="67">
        <v>4</v>
      </c>
      <c r="BC121" s="67">
        <v>0</v>
      </c>
      <c r="BD121" s="67">
        <v>45</v>
      </c>
      <c r="BE121" s="67">
        <v>0</v>
      </c>
      <c r="BF121" s="67">
        <v>10</v>
      </c>
      <c r="BG121" s="67">
        <v>0</v>
      </c>
      <c r="BH121" s="67">
        <v>0</v>
      </c>
      <c r="BI121" s="67">
        <v>0</v>
      </c>
      <c r="BJ121" s="67">
        <v>477</v>
      </c>
      <c r="BK121" s="67">
        <v>0</v>
      </c>
      <c r="BL121" s="67">
        <v>0</v>
      </c>
      <c r="BM121" s="67">
        <v>31</v>
      </c>
      <c r="BN121" s="67">
        <v>0</v>
      </c>
      <c r="BO121" s="67">
        <v>0</v>
      </c>
      <c r="BP121" s="67">
        <v>4</v>
      </c>
      <c r="BQ121" s="67">
        <v>0</v>
      </c>
      <c r="BR121" s="67">
        <v>15</v>
      </c>
      <c r="BS121" s="67">
        <v>0</v>
      </c>
      <c r="BT121" s="67">
        <v>0</v>
      </c>
      <c r="BU121" s="67">
        <v>8</v>
      </c>
      <c r="BV121" s="67">
        <v>2293</v>
      </c>
      <c r="BW121" s="67">
        <v>0</v>
      </c>
      <c r="BX121" s="67">
        <v>4</v>
      </c>
      <c r="BY121" s="67">
        <v>0</v>
      </c>
      <c r="BZ121" s="67">
        <v>0</v>
      </c>
      <c r="CA121" s="67">
        <v>0</v>
      </c>
      <c r="CB121" s="67">
        <v>0</v>
      </c>
      <c r="CC121" s="67">
        <v>0</v>
      </c>
      <c r="CD121" s="67">
        <v>20</v>
      </c>
      <c r="CE121" s="67">
        <v>0</v>
      </c>
      <c r="CF121" s="67">
        <v>27</v>
      </c>
      <c r="CG121" s="67">
        <v>8</v>
      </c>
      <c r="CH121" s="67">
        <v>0</v>
      </c>
      <c r="CI121" s="67">
        <v>1163</v>
      </c>
      <c r="CJ121" s="67">
        <v>3</v>
      </c>
      <c r="CK121" s="67">
        <v>0</v>
      </c>
      <c r="CL121" s="67">
        <v>0</v>
      </c>
      <c r="CM121" s="67">
        <v>19</v>
      </c>
      <c r="CN121" s="67">
        <v>11</v>
      </c>
      <c r="CO121" s="67">
        <v>68</v>
      </c>
      <c r="CP121" s="67">
        <v>0</v>
      </c>
      <c r="CQ121" s="67">
        <v>0</v>
      </c>
      <c r="CR121" s="67">
        <v>123</v>
      </c>
      <c r="CS121" s="67">
        <v>0</v>
      </c>
      <c r="CT121" s="67">
        <v>0</v>
      </c>
      <c r="CU121" s="67">
        <v>7</v>
      </c>
      <c r="CV121" s="67">
        <v>0</v>
      </c>
      <c r="CW121" s="67">
        <v>0</v>
      </c>
      <c r="CX121" s="67">
        <v>0</v>
      </c>
      <c r="CY121" s="67">
        <v>4</v>
      </c>
      <c r="CZ121" s="67">
        <v>0</v>
      </c>
      <c r="DA121" s="67">
        <v>27</v>
      </c>
      <c r="DB121" s="67">
        <v>0</v>
      </c>
      <c r="DC121" s="67">
        <v>0</v>
      </c>
      <c r="DD121" s="67">
        <v>0</v>
      </c>
      <c r="DE121" s="67">
        <v>964</v>
      </c>
      <c r="DF121" s="67">
        <v>0</v>
      </c>
      <c r="DG121" s="67">
        <v>0</v>
      </c>
      <c r="DH121" s="67">
        <v>0</v>
      </c>
      <c r="DI121" s="67">
        <v>0</v>
      </c>
      <c r="DJ121" s="67">
        <v>10</v>
      </c>
      <c r="DK121" s="67">
        <v>0</v>
      </c>
      <c r="DL121" s="67">
        <v>0</v>
      </c>
      <c r="DM121" s="67">
        <v>1304</v>
      </c>
      <c r="DN121" s="67">
        <v>3</v>
      </c>
      <c r="DO121" s="67">
        <v>9</v>
      </c>
      <c r="DP121" s="67">
        <v>0</v>
      </c>
      <c r="DQ121" s="67">
        <v>3</v>
      </c>
      <c r="DR121" s="67">
        <v>6</v>
      </c>
      <c r="DS121" s="67">
        <v>0</v>
      </c>
      <c r="DT121" s="67">
        <v>4</v>
      </c>
      <c r="DU121" s="67">
        <v>45</v>
      </c>
      <c r="DV121" s="67">
        <v>69</v>
      </c>
      <c r="DW121" s="67">
        <v>0</v>
      </c>
      <c r="DX121" s="67">
        <v>0</v>
      </c>
      <c r="DY121" s="67">
        <v>0</v>
      </c>
      <c r="DZ121" s="67">
        <v>0</v>
      </c>
      <c r="EA121" s="67">
        <v>32</v>
      </c>
      <c r="EB121" s="67">
        <v>5</v>
      </c>
      <c r="EC121" s="67">
        <v>128</v>
      </c>
      <c r="ED121" s="67">
        <v>25</v>
      </c>
      <c r="EE121" s="67">
        <v>0</v>
      </c>
      <c r="EF121" s="67">
        <v>105</v>
      </c>
      <c r="EG121" s="67">
        <v>0</v>
      </c>
      <c r="EH121" s="67">
        <v>0</v>
      </c>
      <c r="EI121" s="67">
        <v>0</v>
      </c>
      <c r="EJ121" s="67">
        <v>11</v>
      </c>
      <c r="EK121" s="67">
        <v>5</v>
      </c>
      <c r="EL121" s="67">
        <v>10</v>
      </c>
      <c r="EM121" s="67">
        <v>3</v>
      </c>
    </row>
    <row r="122" spans="1:143" x14ac:dyDescent="0.25">
      <c r="A122" s="56">
        <v>119</v>
      </c>
      <c r="B122" s="66" t="s">
        <v>345</v>
      </c>
      <c r="C122" s="67">
        <v>0</v>
      </c>
      <c r="D122" s="67">
        <v>0</v>
      </c>
      <c r="E122" s="67">
        <v>0</v>
      </c>
      <c r="F122" s="67">
        <v>13</v>
      </c>
      <c r="G122" s="67">
        <v>0</v>
      </c>
      <c r="H122" s="67">
        <v>5518</v>
      </c>
      <c r="I122" s="67">
        <v>12</v>
      </c>
      <c r="J122" s="67">
        <v>0</v>
      </c>
      <c r="K122" s="67">
        <v>0</v>
      </c>
      <c r="L122" s="67">
        <v>0</v>
      </c>
      <c r="M122" s="67">
        <v>8</v>
      </c>
      <c r="N122" s="67">
        <v>0</v>
      </c>
      <c r="O122" s="67">
        <v>0</v>
      </c>
      <c r="P122" s="67">
        <v>0</v>
      </c>
      <c r="Q122" s="67">
        <v>1332</v>
      </c>
      <c r="R122" s="67">
        <v>0</v>
      </c>
      <c r="S122" s="67">
        <v>0</v>
      </c>
      <c r="T122" s="67">
        <v>0</v>
      </c>
      <c r="U122" s="67">
        <v>0</v>
      </c>
      <c r="V122" s="67">
        <v>28</v>
      </c>
      <c r="W122" s="67">
        <v>4</v>
      </c>
      <c r="X122" s="67">
        <v>6</v>
      </c>
      <c r="Y122" s="67">
        <v>0</v>
      </c>
      <c r="Z122" s="67">
        <v>0</v>
      </c>
      <c r="AA122" s="67">
        <v>0</v>
      </c>
      <c r="AB122" s="67">
        <v>0</v>
      </c>
      <c r="AC122" s="67">
        <v>0</v>
      </c>
      <c r="AD122" s="67">
        <v>0</v>
      </c>
      <c r="AE122" s="67">
        <v>3</v>
      </c>
      <c r="AF122" s="67">
        <v>0</v>
      </c>
      <c r="AG122" s="67">
        <v>0</v>
      </c>
      <c r="AH122" s="67">
        <v>3</v>
      </c>
      <c r="AI122" s="67">
        <v>0</v>
      </c>
      <c r="AJ122" s="67">
        <v>0</v>
      </c>
      <c r="AK122" s="67">
        <v>786</v>
      </c>
      <c r="AL122" s="67">
        <v>0</v>
      </c>
      <c r="AM122" s="67">
        <v>0</v>
      </c>
      <c r="AN122" s="67">
        <v>0</v>
      </c>
      <c r="AO122" s="67">
        <v>0</v>
      </c>
      <c r="AP122" s="67">
        <v>4</v>
      </c>
      <c r="AQ122" s="67">
        <v>11</v>
      </c>
      <c r="AR122" s="67">
        <v>0</v>
      </c>
      <c r="AS122" s="67">
        <v>53</v>
      </c>
      <c r="AT122" s="67">
        <v>0</v>
      </c>
      <c r="AU122" s="67">
        <v>0</v>
      </c>
      <c r="AV122" s="67">
        <v>0</v>
      </c>
      <c r="AW122" s="67">
        <v>9</v>
      </c>
      <c r="AX122" s="67">
        <v>23</v>
      </c>
      <c r="AY122" s="67">
        <v>9</v>
      </c>
      <c r="AZ122" s="67">
        <v>3</v>
      </c>
      <c r="BA122" s="67">
        <v>0</v>
      </c>
      <c r="BB122" s="67">
        <v>19</v>
      </c>
      <c r="BC122" s="67">
        <v>0</v>
      </c>
      <c r="BD122" s="67">
        <v>15</v>
      </c>
      <c r="BE122" s="67">
        <v>0</v>
      </c>
      <c r="BF122" s="67">
        <v>9</v>
      </c>
      <c r="BG122" s="67">
        <v>0</v>
      </c>
      <c r="BH122" s="67">
        <v>0</v>
      </c>
      <c r="BI122" s="67">
        <v>0</v>
      </c>
      <c r="BJ122" s="67">
        <v>11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20</v>
      </c>
      <c r="BW122" s="67">
        <v>12</v>
      </c>
      <c r="BX122" s="67">
        <v>3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4</v>
      </c>
      <c r="CG122" s="67">
        <v>31</v>
      </c>
      <c r="CH122" s="67">
        <v>0</v>
      </c>
      <c r="CI122" s="67">
        <v>405</v>
      </c>
      <c r="CJ122" s="67">
        <v>0</v>
      </c>
      <c r="CK122" s="67">
        <v>0</v>
      </c>
      <c r="CL122" s="67">
        <v>9</v>
      </c>
      <c r="CM122" s="67">
        <v>0</v>
      </c>
      <c r="CN122" s="67">
        <v>0</v>
      </c>
      <c r="CO122" s="67">
        <v>0</v>
      </c>
      <c r="CP122" s="67">
        <v>20</v>
      </c>
      <c r="CQ122" s="67">
        <v>6</v>
      </c>
      <c r="CR122" s="67">
        <v>23</v>
      </c>
      <c r="CS122" s="67">
        <v>16</v>
      </c>
      <c r="CT122" s="67">
        <v>9</v>
      </c>
      <c r="CU122" s="67">
        <v>0</v>
      </c>
      <c r="CV122" s="67">
        <v>0</v>
      </c>
      <c r="CW122" s="67">
        <v>0</v>
      </c>
      <c r="CX122" s="67">
        <v>0</v>
      </c>
      <c r="CY122" s="67">
        <v>0</v>
      </c>
      <c r="CZ122" s="67">
        <v>0</v>
      </c>
      <c r="DA122" s="67">
        <v>90</v>
      </c>
      <c r="DB122" s="67">
        <v>0</v>
      </c>
      <c r="DC122" s="67">
        <v>0</v>
      </c>
      <c r="DD122" s="67">
        <v>0</v>
      </c>
      <c r="DE122" s="67">
        <v>8</v>
      </c>
      <c r="DF122" s="67">
        <v>0</v>
      </c>
      <c r="DG122" s="67">
        <v>0</v>
      </c>
      <c r="DH122" s="67">
        <v>0</v>
      </c>
      <c r="DI122" s="67">
        <v>0</v>
      </c>
      <c r="DJ122" s="67">
        <v>77</v>
      </c>
      <c r="DK122" s="67">
        <v>5</v>
      </c>
      <c r="DL122" s="67">
        <v>0</v>
      </c>
      <c r="DM122" s="67">
        <v>0</v>
      </c>
      <c r="DN122" s="67">
        <v>4</v>
      </c>
      <c r="DO122" s="67">
        <v>3</v>
      </c>
      <c r="DP122" s="67">
        <v>0</v>
      </c>
      <c r="DQ122" s="67">
        <v>4</v>
      </c>
      <c r="DR122" s="67">
        <v>10</v>
      </c>
      <c r="DS122" s="67">
        <v>0</v>
      </c>
      <c r="DT122" s="67">
        <v>0</v>
      </c>
      <c r="DU122" s="67">
        <v>0</v>
      </c>
      <c r="DV122" s="67">
        <v>4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7</v>
      </c>
      <c r="EC122" s="67">
        <v>0</v>
      </c>
      <c r="ED122" s="67">
        <v>4</v>
      </c>
      <c r="EE122" s="67">
        <v>3</v>
      </c>
      <c r="EF122" s="67">
        <v>55</v>
      </c>
      <c r="EG122" s="67">
        <v>0</v>
      </c>
      <c r="EH122" s="67">
        <v>0</v>
      </c>
      <c r="EI122" s="67">
        <v>0</v>
      </c>
      <c r="EJ122" s="67">
        <v>3</v>
      </c>
      <c r="EK122" s="67">
        <v>36</v>
      </c>
      <c r="EL122" s="67">
        <v>7</v>
      </c>
      <c r="EM122" s="67">
        <v>17</v>
      </c>
    </row>
    <row r="123" spans="1:143" x14ac:dyDescent="0.25">
      <c r="A123" s="56">
        <v>120</v>
      </c>
      <c r="B123" s="66" t="s">
        <v>262</v>
      </c>
      <c r="C123" s="67">
        <v>0</v>
      </c>
      <c r="D123" s="67">
        <v>0</v>
      </c>
      <c r="E123" s="67">
        <v>0</v>
      </c>
      <c r="F123" s="67">
        <v>3</v>
      </c>
      <c r="G123" s="67">
        <v>0</v>
      </c>
      <c r="H123" s="67">
        <v>3063</v>
      </c>
      <c r="I123" s="67">
        <v>0</v>
      </c>
      <c r="J123" s="67">
        <v>40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4</v>
      </c>
      <c r="S123" s="67">
        <v>0</v>
      </c>
      <c r="T123" s="67">
        <v>0</v>
      </c>
      <c r="U123" s="67">
        <v>0</v>
      </c>
      <c r="V123" s="67">
        <v>3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0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4</v>
      </c>
      <c r="AJ123" s="67">
        <v>0</v>
      </c>
      <c r="AK123" s="67">
        <v>155</v>
      </c>
      <c r="AL123" s="67">
        <v>0</v>
      </c>
      <c r="AM123" s="67">
        <v>0</v>
      </c>
      <c r="AN123" s="67">
        <v>8</v>
      </c>
      <c r="AO123" s="67">
        <v>5</v>
      </c>
      <c r="AP123" s="67">
        <v>0</v>
      </c>
      <c r="AQ123" s="67">
        <v>3</v>
      </c>
      <c r="AR123" s="67">
        <v>4</v>
      </c>
      <c r="AS123" s="67">
        <v>16</v>
      </c>
      <c r="AT123" s="67">
        <v>0</v>
      </c>
      <c r="AU123" s="67">
        <v>0</v>
      </c>
      <c r="AV123" s="67">
        <v>3</v>
      </c>
      <c r="AW123" s="67">
        <v>0</v>
      </c>
      <c r="AX123" s="67">
        <v>5549</v>
      </c>
      <c r="AY123" s="67">
        <v>0</v>
      </c>
      <c r="AZ123" s="67">
        <v>0</v>
      </c>
      <c r="BA123" s="67">
        <v>1981</v>
      </c>
      <c r="BB123" s="67">
        <v>134</v>
      </c>
      <c r="BC123" s="67">
        <v>17</v>
      </c>
      <c r="BD123" s="67">
        <v>3</v>
      </c>
      <c r="BE123" s="67">
        <v>0</v>
      </c>
      <c r="BF123" s="67">
        <v>0</v>
      </c>
      <c r="BG123" s="67">
        <v>0</v>
      </c>
      <c r="BH123" s="67">
        <v>44</v>
      </c>
      <c r="BI123" s="67">
        <v>0</v>
      </c>
      <c r="BJ123" s="67">
        <v>7</v>
      </c>
      <c r="BK123" s="67">
        <v>0</v>
      </c>
      <c r="BL123" s="67">
        <v>0</v>
      </c>
      <c r="BM123" s="67">
        <v>125</v>
      </c>
      <c r="BN123" s="67">
        <v>0</v>
      </c>
      <c r="BO123" s="67">
        <v>0</v>
      </c>
      <c r="BP123" s="67">
        <v>235</v>
      </c>
      <c r="BQ123" s="67">
        <v>0</v>
      </c>
      <c r="BR123" s="67">
        <v>4</v>
      </c>
      <c r="BS123" s="67">
        <v>0</v>
      </c>
      <c r="BT123" s="67">
        <v>0</v>
      </c>
      <c r="BU123" s="67">
        <v>0</v>
      </c>
      <c r="BV123" s="67">
        <v>47</v>
      </c>
      <c r="BW123" s="67">
        <v>0</v>
      </c>
      <c r="BX123" s="67">
        <v>0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0</v>
      </c>
      <c r="CE123" s="67">
        <v>0</v>
      </c>
      <c r="CF123" s="67">
        <v>0</v>
      </c>
      <c r="CG123" s="67">
        <v>0</v>
      </c>
      <c r="CH123" s="67">
        <v>0</v>
      </c>
      <c r="CI123" s="67">
        <v>106</v>
      </c>
      <c r="CJ123" s="67">
        <v>14</v>
      </c>
      <c r="CK123" s="67">
        <v>0</v>
      </c>
      <c r="CL123" s="67">
        <v>4</v>
      </c>
      <c r="CM123" s="67">
        <v>0</v>
      </c>
      <c r="CN123" s="67">
        <v>50</v>
      </c>
      <c r="CO123" s="67">
        <v>0</v>
      </c>
      <c r="CP123" s="67">
        <v>0</v>
      </c>
      <c r="CQ123" s="67">
        <v>0</v>
      </c>
      <c r="CR123" s="67">
        <v>4</v>
      </c>
      <c r="CS123" s="67">
        <v>0</v>
      </c>
      <c r="CT123" s="67">
        <v>0</v>
      </c>
      <c r="CU123" s="67">
        <v>26</v>
      </c>
      <c r="CV123" s="67">
        <v>0</v>
      </c>
      <c r="CW123" s="67">
        <v>0</v>
      </c>
      <c r="CX123" s="67">
        <v>0</v>
      </c>
      <c r="CY123" s="67">
        <v>0</v>
      </c>
      <c r="CZ123" s="67">
        <v>92</v>
      </c>
      <c r="DA123" s="67">
        <v>6</v>
      </c>
      <c r="DB123" s="67">
        <v>0</v>
      </c>
      <c r="DC123" s="67">
        <v>0</v>
      </c>
      <c r="DD123" s="67">
        <v>0</v>
      </c>
      <c r="DE123" s="67">
        <v>31</v>
      </c>
      <c r="DF123" s="67">
        <v>0</v>
      </c>
      <c r="DG123" s="67">
        <v>0</v>
      </c>
      <c r="DH123" s="67">
        <v>0</v>
      </c>
      <c r="DI123" s="67">
        <v>0</v>
      </c>
      <c r="DJ123" s="67">
        <v>39</v>
      </c>
      <c r="DK123" s="67">
        <v>0</v>
      </c>
      <c r="DL123" s="67">
        <v>0</v>
      </c>
      <c r="DM123" s="67">
        <v>0</v>
      </c>
      <c r="DN123" s="67">
        <v>0</v>
      </c>
      <c r="DO123" s="67">
        <v>0</v>
      </c>
      <c r="DP123" s="67">
        <v>0</v>
      </c>
      <c r="DQ123" s="67">
        <v>18</v>
      </c>
      <c r="DR123" s="67">
        <v>8</v>
      </c>
      <c r="DS123" s="67">
        <v>774</v>
      </c>
      <c r="DT123" s="67">
        <v>0</v>
      </c>
      <c r="DU123" s="67">
        <v>0</v>
      </c>
      <c r="DV123" s="67">
        <v>0</v>
      </c>
      <c r="DW123" s="67">
        <v>0</v>
      </c>
      <c r="DX123" s="67">
        <v>0</v>
      </c>
      <c r="DY123" s="67">
        <v>0</v>
      </c>
      <c r="DZ123" s="67">
        <v>207</v>
      </c>
      <c r="EA123" s="67">
        <v>3</v>
      </c>
      <c r="EB123" s="67">
        <v>0</v>
      </c>
      <c r="EC123" s="67">
        <v>190</v>
      </c>
      <c r="ED123" s="67">
        <v>12</v>
      </c>
      <c r="EE123" s="67">
        <v>0</v>
      </c>
      <c r="EF123" s="67">
        <v>11</v>
      </c>
      <c r="EG123" s="67">
        <v>0</v>
      </c>
      <c r="EH123" s="67">
        <v>0</v>
      </c>
      <c r="EI123" s="67">
        <v>0</v>
      </c>
      <c r="EJ123" s="67">
        <v>0</v>
      </c>
      <c r="EK123" s="67">
        <v>0</v>
      </c>
      <c r="EL123" s="67">
        <v>6</v>
      </c>
      <c r="EM123" s="67">
        <v>0</v>
      </c>
    </row>
    <row r="124" spans="1:143" x14ac:dyDescent="0.25">
      <c r="A124" s="56">
        <v>121</v>
      </c>
      <c r="B124" s="66" t="s">
        <v>249</v>
      </c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7">
        <v>2367</v>
      </c>
      <c r="I124" s="67">
        <v>0</v>
      </c>
      <c r="J124" s="67">
        <v>26</v>
      </c>
      <c r="K124" s="67">
        <v>0</v>
      </c>
      <c r="L124" s="67">
        <v>0</v>
      </c>
      <c r="M124" s="67">
        <v>3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467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7</v>
      </c>
      <c r="AT124" s="67">
        <v>0</v>
      </c>
      <c r="AU124" s="67">
        <v>0</v>
      </c>
      <c r="AV124" s="67">
        <v>0</v>
      </c>
      <c r="AW124" s="67">
        <v>0</v>
      </c>
      <c r="AX124" s="67">
        <v>6583</v>
      </c>
      <c r="AY124" s="67">
        <v>0</v>
      </c>
      <c r="AZ124" s="67">
        <v>0</v>
      </c>
      <c r="BA124" s="67">
        <v>0</v>
      </c>
      <c r="BB124" s="67">
        <v>200</v>
      </c>
      <c r="BC124" s="67">
        <v>0</v>
      </c>
      <c r="BD124" s="67">
        <v>4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4</v>
      </c>
      <c r="BK124" s="67">
        <v>0</v>
      </c>
      <c r="BL124" s="67">
        <v>0</v>
      </c>
      <c r="BM124" s="67">
        <v>57</v>
      </c>
      <c r="BN124" s="67">
        <v>0</v>
      </c>
      <c r="BO124" s="67">
        <v>0</v>
      </c>
      <c r="BP124" s="67">
        <v>0</v>
      </c>
      <c r="BQ124" s="67">
        <v>0</v>
      </c>
      <c r="BR124" s="67">
        <v>8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120</v>
      </c>
      <c r="CJ124" s="67">
        <v>3</v>
      </c>
      <c r="CK124" s="67">
        <v>0</v>
      </c>
      <c r="CL124" s="67">
        <v>20</v>
      </c>
      <c r="CM124" s="67">
        <v>0</v>
      </c>
      <c r="CN124" s="67">
        <v>34</v>
      </c>
      <c r="CO124" s="67">
        <v>0</v>
      </c>
      <c r="CP124" s="67">
        <v>3</v>
      </c>
      <c r="CQ124" s="67">
        <v>0</v>
      </c>
      <c r="CR124" s="67">
        <v>0</v>
      </c>
      <c r="CS124" s="67">
        <v>0</v>
      </c>
      <c r="CT124" s="67">
        <v>0</v>
      </c>
      <c r="CU124" s="67">
        <v>16</v>
      </c>
      <c r="CV124" s="67">
        <v>0</v>
      </c>
      <c r="CW124" s="67">
        <v>0</v>
      </c>
      <c r="CX124" s="67">
        <v>0</v>
      </c>
      <c r="CY124" s="67">
        <v>0</v>
      </c>
      <c r="CZ124" s="67">
        <v>219</v>
      </c>
      <c r="DA124" s="67">
        <v>11</v>
      </c>
      <c r="DB124" s="67">
        <v>0</v>
      </c>
      <c r="DC124" s="67">
        <v>0</v>
      </c>
      <c r="DD124" s="67">
        <v>0</v>
      </c>
      <c r="DE124" s="67">
        <v>24</v>
      </c>
      <c r="DF124" s="67">
        <v>0</v>
      </c>
      <c r="DG124" s="67">
        <v>0</v>
      </c>
      <c r="DH124" s="67">
        <v>0</v>
      </c>
      <c r="DI124" s="67">
        <v>0</v>
      </c>
      <c r="DJ124" s="67">
        <v>9</v>
      </c>
      <c r="DK124" s="67">
        <v>0</v>
      </c>
      <c r="DL124" s="67">
        <v>0</v>
      </c>
      <c r="DM124" s="67">
        <v>0</v>
      </c>
      <c r="DN124" s="67">
        <v>0</v>
      </c>
      <c r="DO124" s="67">
        <v>0</v>
      </c>
      <c r="DP124" s="67">
        <v>0</v>
      </c>
      <c r="DQ124" s="67">
        <v>0</v>
      </c>
      <c r="DR124" s="67">
        <v>5</v>
      </c>
      <c r="DS124" s="67">
        <v>0</v>
      </c>
      <c r="DT124" s="67">
        <v>0</v>
      </c>
      <c r="DU124" s="67">
        <v>0</v>
      </c>
      <c r="DV124" s="67">
        <v>0</v>
      </c>
      <c r="DW124" s="67">
        <v>0</v>
      </c>
      <c r="DX124" s="67">
        <v>0</v>
      </c>
      <c r="DY124" s="67">
        <v>0</v>
      </c>
      <c r="DZ124" s="67">
        <v>0</v>
      </c>
      <c r="EA124" s="67">
        <v>0</v>
      </c>
      <c r="EB124" s="67">
        <v>0</v>
      </c>
      <c r="EC124" s="67">
        <v>88</v>
      </c>
      <c r="ED124" s="67">
        <v>18</v>
      </c>
      <c r="EE124" s="67">
        <v>0</v>
      </c>
      <c r="EF124" s="67">
        <v>14</v>
      </c>
      <c r="EG124" s="67">
        <v>0</v>
      </c>
      <c r="EH124" s="67">
        <v>0</v>
      </c>
      <c r="EI124" s="67">
        <v>0</v>
      </c>
      <c r="EJ124" s="67">
        <v>0</v>
      </c>
      <c r="EK124" s="67">
        <v>0</v>
      </c>
      <c r="EL124" s="67">
        <v>0</v>
      </c>
      <c r="EM124" s="67">
        <v>0</v>
      </c>
    </row>
    <row r="125" spans="1:143" x14ac:dyDescent="0.25">
      <c r="A125" s="56">
        <v>122</v>
      </c>
      <c r="B125" s="66" t="s">
        <v>330</v>
      </c>
      <c r="C125" s="67">
        <v>0</v>
      </c>
      <c r="D125" s="67">
        <v>0</v>
      </c>
      <c r="E125" s="67">
        <v>0</v>
      </c>
      <c r="F125" s="67">
        <v>7</v>
      </c>
      <c r="G125" s="67">
        <v>0</v>
      </c>
      <c r="H125" s="67">
        <v>2309</v>
      </c>
      <c r="I125" s="67">
        <v>5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7</v>
      </c>
      <c r="R125" s="67">
        <v>9</v>
      </c>
      <c r="S125" s="67">
        <v>0</v>
      </c>
      <c r="T125" s="67">
        <v>0</v>
      </c>
      <c r="U125" s="67">
        <v>22</v>
      </c>
      <c r="V125" s="67">
        <v>11</v>
      </c>
      <c r="W125" s="67">
        <v>3</v>
      </c>
      <c r="X125" s="67">
        <v>847</v>
      </c>
      <c r="Y125" s="67">
        <v>0</v>
      </c>
      <c r="Z125" s="67">
        <v>0</v>
      </c>
      <c r="AA125" s="67">
        <v>0</v>
      </c>
      <c r="AB125" s="67">
        <v>0</v>
      </c>
      <c r="AC125" s="67">
        <v>0</v>
      </c>
      <c r="AD125" s="67">
        <v>0</v>
      </c>
      <c r="AE125" s="67">
        <v>0</v>
      </c>
      <c r="AF125" s="67">
        <v>3</v>
      </c>
      <c r="AG125" s="67">
        <v>0</v>
      </c>
      <c r="AH125" s="67">
        <v>0</v>
      </c>
      <c r="AI125" s="67">
        <v>0</v>
      </c>
      <c r="AJ125" s="67">
        <v>0</v>
      </c>
      <c r="AK125" s="67">
        <v>128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4</v>
      </c>
      <c r="AR125" s="67">
        <v>0</v>
      </c>
      <c r="AS125" s="67">
        <v>16</v>
      </c>
      <c r="AT125" s="67">
        <v>0</v>
      </c>
      <c r="AU125" s="67">
        <v>0</v>
      </c>
      <c r="AV125" s="67">
        <v>238</v>
      </c>
      <c r="AW125" s="67">
        <v>3</v>
      </c>
      <c r="AX125" s="67">
        <v>3</v>
      </c>
      <c r="AY125" s="67">
        <v>55</v>
      </c>
      <c r="AZ125" s="67">
        <v>5</v>
      </c>
      <c r="BA125" s="67">
        <v>0</v>
      </c>
      <c r="BB125" s="67">
        <v>0</v>
      </c>
      <c r="BC125" s="67">
        <v>0</v>
      </c>
      <c r="BD125" s="67">
        <v>13</v>
      </c>
      <c r="BE125" s="67">
        <v>0</v>
      </c>
      <c r="BF125" s="67">
        <v>3</v>
      </c>
      <c r="BG125" s="67">
        <v>0</v>
      </c>
      <c r="BH125" s="67">
        <v>0</v>
      </c>
      <c r="BI125" s="67">
        <v>0</v>
      </c>
      <c r="BJ125" s="67">
        <v>0</v>
      </c>
      <c r="BK125" s="67">
        <v>7</v>
      </c>
      <c r="BL125" s="67">
        <v>0</v>
      </c>
      <c r="BM125" s="67">
        <v>0</v>
      </c>
      <c r="BN125" s="67">
        <v>4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6</v>
      </c>
      <c r="BU125" s="67">
        <v>0</v>
      </c>
      <c r="BV125" s="67">
        <v>759</v>
      </c>
      <c r="BW125" s="67">
        <v>0</v>
      </c>
      <c r="BX125" s="67">
        <v>4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8</v>
      </c>
      <c r="CE125" s="67">
        <v>0</v>
      </c>
      <c r="CF125" s="67">
        <v>3</v>
      </c>
      <c r="CG125" s="67">
        <v>9</v>
      </c>
      <c r="CH125" s="67">
        <v>0</v>
      </c>
      <c r="CI125" s="67">
        <v>84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9</v>
      </c>
      <c r="CQ125" s="67">
        <v>0</v>
      </c>
      <c r="CR125" s="67">
        <v>12</v>
      </c>
      <c r="CS125" s="67">
        <v>3</v>
      </c>
      <c r="CT125" s="67">
        <v>3</v>
      </c>
      <c r="CU125" s="67">
        <v>0</v>
      </c>
      <c r="CV125" s="67">
        <v>0</v>
      </c>
      <c r="CW125" s="67">
        <v>6</v>
      </c>
      <c r="CX125" s="67">
        <v>0</v>
      </c>
      <c r="CY125" s="67">
        <v>0</v>
      </c>
      <c r="CZ125" s="67">
        <v>0</v>
      </c>
      <c r="DA125" s="67">
        <v>14</v>
      </c>
      <c r="DB125" s="67">
        <v>0</v>
      </c>
      <c r="DC125" s="67">
        <v>0</v>
      </c>
      <c r="DD125" s="67">
        <v>0</v>
      </c>
      <c r="DE125" s="67">
        <v>191</v>
      </c>
      <c r="DF125" s="67">
        <v>0</v>
      </c>
      <c r="DG125" s="67">
        <v>0</v>
      </c>
      <c r="DH125" s="67">
        <v>8</v>
      </c>
      <c r="DI125" s="67">
        <v>0</v>
      </c>
      <c r="DJ125" s="67">
        <v>21</v>
      </c>
      <c r="DK125" s="67">
        <v>0</v>
      </c>
      <c r="DL125" s="67">
        <v>0</v>
      </c>
      <c r="DM125" s="67">
        <v>0</v>
      </c>
      <c r="DN125" s="67">
        <v>0</v>
      </c>
      <c r="DO125" s="67">
        <v>0</v>
      </c>
      <c r="DP125" s="67">
        <v>0</v>
      </c>
      <c r="DQ125" s="67">
        <v>0</v>
      </c>
      <c r="DR125" s="67">
        <v>4</v>
      </c>
      <c r="DS125" s="67">
        <v>0</v>
      </c>
      <c r="DT125" s="67">
        <v>970</v>
      </c>
      <c r="DU125" s="67">
        <v>0</v>
      </c>
      <c r="DV125" s="67">
        <v>9</v>
      </c>
      <c r="DW125" s="67">
        <v>69</v>
      </c>
      <c r="DX125" s="67">
        <v>0</v>
      </c>
      <c r="DY125" s="67">
        <v>0</v>
      </c>
      <c r="DZ125" s="67">
        <v>4</v>
      </c>
      <c r="EA125" s="67">
        <v>0</v>
      </c>
      <c r="EB125" s="67">
        <v>0</v>
      </c>
      <c r="EC125" s="67">
        <v>0</v>
      </c>
      <c r="ED125" s="67">
        <v>0</v>
      </c>
      <c r="EE125" s="67">
        <v>3</v>
      </c>
      <c r="EF125" s="67">
        <v>51</v>
      </c>
      <c r="EG125" s="67">
        <v>0</v>
      </c>
      <c r="EH125" s="67">
        <v>0</v>
      </c>
      <c r="EI125" s="67">
        <v>0</v>
      </c>
      <c r="EJ125" s="67">
        <v>155</v>
      </c>
      <c r="EK125" s="67">
        <v>3</v>
      </c>
      <c r="EL125" s="67">
        <v>0</v>
      </c>
      <c r="EM125" s="67">
        <v>0</v>
      </c>
    </row>
    <row r="126" spans="1:143" x14ac:dyDescent="0.25">
      <c r="A126" s="56">
        <v>123</v>
      </c>
      <c r="B126" s="66" t="s">
        <v>371</v>
      </c>
      <c r="C126" s="67">
        <v>0</v>
      </c>
      <c r="D126" s="67">
        <v>0</v>
      </c>
      <c r="E126" s="67">
        <v>0</v>
      </c>
      <c r="F126" s="67">
        <v>80</v>
      </c>
      <c r="G126" s="67">
        <v>0</v>
      </c>
      <c r="H126" s="67">
        <v>33180</v>
      </c>
      <c r="I126" s="67">
        <v>14</v>
      </c>
      <c r="J126" s="67">
        <v>0</v>
      </c>
      <c r="K126" s="67">
        <v>0</v>
      </c>
      <c r="L126" s="67">
        <v>3</v>
      </c>
      <c r="M126" s="67">
        <v>5</v>
      </c>
      <c r="N126" s="67">
        <v>0</v>
      </c>
      <c r="O126" s="67">
        <v>0</v>
      </c>
      <c r="P126" s="67">
        <v>0</v>
      </c>
      <c r="Q126" s="67">
        <v>56</v>
      </c>
      <c r="R126" s="67">
        <v>0</v>
      </c>
      <c r="S126" s="67">
        <v>0</v>
      </c>
      <c r="T126" s="67">
        <v>0</v>
      </c>
      <c r="U126" s="67">
        <v>11</v>
      </c>
      <c r="V126" s="67">
        <v>214</v>
      </c>
      <c r="W126" s="67">
        <v>180</v>
      </c>
      <c r="X126" s="67">
        <v>225</v>
      </c>
      <c r="Y126" s="67">
        <v>38</v>
      </c>
      <c r="Z126" s="67">
        <v>17</v>
      </c>
      <c r="AA126" s="67">
        <v>6</v>
      </c>
      <c r="AB126" s="67">
        <v>317</v>
      </c>
      <c r="AC126" s="67">
        <v>17</v>
      </c>
      <c r="AD126" s="67">
        <v>0</v>
      </c>
      <c r="AE126" s="67">
        <v>0</v>
      </c>
      <c r="AF126" s="67">
        <v>10</v>
      </c>
      <c r="AG126" s="67">
        <v>0</v>
      </c>
      <c r="AH126" s="67">
        <v>19</v>
      </c>
      <c r="AI126" s="67">
        <v>5</v>
      </c>
      <c r="AJ126" s="67">
        <v>110</v>
      </c>
      <c r="AK126" s="67">
        <v>1451</v>
      </c>
      <c r="AL126" s="67">
        <v>0</v>
      </c>
      <c r="AM126" s="67">
        <v>3</v>
      </c>
      <c r="AN126" s="67">
        <v>0</v>
      </c>
      <c r="AO126" s="67">
        <v>202</v>
      </c>
      <c r="AP126" s="67">
        <v>9</v>
      </c>
      <c r="AQ126" s="67">
        <v>22</v>
      </c>
      <c r="AR126" s="67">
        <v>4</v>
      </c>
      <c r="AS126" s="67">
        <v>113</v>
      </c>
      <c r="AT126" s="67">
        <v>28</v>
      </c>
      <c r="AU126" s="67">
        <v>16</v>
      </c>
      <c r="AV126" s="67">
        <v>141</v>
      </c>
      <c r="AW126" s="67">
        <v>14</v>
      </c>
      <c r="AX126" s="67">
        <v>62</v>
      </c>
      <c r="AY126" s="67">
        <v>36</v>
      </c>
      <c r="AZ126" s="67">
        <v>25</v>
      </c>
      <c r="BA126" s="67">
        <v>6</v>
      </c>
      <c r="BB126" s="67">
        <v>24</v>
      </c>
      <c r="BC126" s="67">
        <v>0</v>
      </c>
      <c r="BD126" s="67">
        <v>77</v>
      </c>
      <c r="BE126" s="67">
        <v>0</v>
      </c>
      <c r="BF126" s="67">
        <v>55</v>
      </c>
      <c r="BG126" s="67">
        <v>0</v>
      </c>
      <c r="BH126" s="67">
        <v>0</v>
      </c>
      <c r="BI126" s="67">
        <v>0</v>
      </c>
      <c r="BJ126" s="67">
        <v>9</v>
      </c>
      <c r="BK126" s="67">
        <v>66</v>
      </c>
      <c r="BL126" s="67">
        <v>0</v>
      </c>
      <c r="BM126" s="67">
        <v>0</v>
      </c>
      <c r="BN126" s="67">
        <v>11</v>
      </c>
      <c r="BO126" s="67">
        <v>0</v>
      </c>
      <c r="BP126" s="67">
        <v>0</v>
      </c>
      <c r="BQ126" s="67">
        <v>15</v>
      </c>
      <c r="BR126" s="67">
        <v>0</v>
      </c>
      <c r="BS126" s="67">
        <v>3</v>
      </c>
      <c r="BT126" s="67">
        <v>3</v>
      </c>
      <c r="BU126" s="67">
        <v>0</v>
      </c>
      <c r="BV126" s="67">
        <v>86</v>
      </c>
      <c r="BW126" s="67">
        <v>9</v>
      </c>
      <c r="BX126" s="67">
        <v>9</v>
      </c>
      <c r="BY126" s="67">
        <v>35</v>
      </c>
      <c r="BZ126" s="67">
        <v>0</v>
      </c>
      <c r="CA126" s="67">
        <v>0</v>
      </c>
      <c r="CB126" s="67">
        <v>0</v>
      </c>
      <c r="CC126" s="67">
        <v>3</v>
      </c>
      <c r="CD126" s="67">
        <v>7</v>
      </c>
      <c r="CE126" s="67">
        <v>0</v>
      </c>
      <c r="CF126" s="67">
        <v>0</v>
      </c>
      <c r="CG126" s="67">
        <v>92</v>
      </c>
      <c r="CH126" s="67">
        <v>12</v>
      </c>
      <c r="CI126" s="67">
        <v>11086</v>
      </c>
      <c r="CJ126" s="67">
        <v>19</v>
      </c>
      <c r="CK126" s="67">
        <v>3</v>
      </c>
      <c r="CL126" s="67">
        <v>34</v>
      </c>
      <c r="CM126" s="67">
        <v>6</v>
      </c>
      <c r="CN126" s="67">
        <v>0</v>
      </c>
      <c r="CO126" s="67">
        <v>4</v>
      </c>
      <c r="CP126" s="67">
        <v>68</v>
      </c>
      <c r="CQ126" s="67">
        <v>46</v>
      </c>
      <c r="CR126" s="67">
        <v>1094</v>
      </c>
      <c r="CS126" s="67">
        <v>6</v>
      </c>
      <c r="CT126" s="67">
        <v>9</v>
      </c>
      <c r="CU126" s="67">
        <v>0</v>
      </c>
      <c r="CV126" s="67">
        <v>5</v>
      </c>
      <c r="CW126" s="67">
        <v>9</v>
      </c>
      <c r="CX126" s="67">
        <v>0</v>
      </c>
      <c r="CY126" s="67">
        <v>3590</v>
      </c>
      <c r="CZ126" s="67">
        <v>0</v>
      </c>
      <c r="DA126" s="67">
        <v>173</v>
      </c>
      <c r="DB126" s="67">
        <v>4</v>
      </c>
      <c r="DC126" s="67">
        <v>0</v>
      </c>
      <c r="DD126" s="67">
        <v>5</v>
      </c>
      <c r="DE126" s="67">
        <v>44</v>
      </c>
      <c r="DF126" s="67">
        <v>0</v>
      </c>
      <c r="DG126" s="67">
        <v>3</v>
      </c>
      <c r="DH126" s="67">
        <v>5</v>
      </c>
      <c r="DI126" s="67">
        <v>0</v>
      </c>
      <c r="DJ126" s="67">
        <v>315</v>
      </c>
      <c r="DK126" s="67">
        <v>10</v>
      </c>
      <c r="DL126" s="67">
        <v>3</v>
      </c>
      <c r="DM126" s="67">
        <v>0</v>
      </c>
      <c r="DN126" s="67">
        <v>14</v>
      </c>
      <c r="DO126" s="67">
        <v>24</v>
      </c>
      <c r="DP126" s="67">
        <v>0</v>
      </c>
      <c r="DQ126" s="67">
        <v>3</v>
      </c>
      <c r="DR126" s="67">
        <v>15</v>
      </c>
      <c r="DS126" s="67">
        <v>0</v>
      </c>
      <c r="DT126" s="67">
        <v>52</v>
      </c>
      <c r="DU126" s="67">
        <v>7</v>
      </c>
      <c r="DV126" s="67">
        <v>26</v>
      </c>
      <c r="DW126" s="67">
        <v>19</v>
      </c>
      <c r="DX126" s="67">
        <v>1439</v>
      </c>
      <c r="DY126" s="67">
        <v>3</v>
      </c>
      <c r="DZ126" s="67">
        <v>0</v>
      </c>
      <c r="EA126" s="67">
        <v>0</v>
      </c>
      <c r="EB126" s="67">
        <v>5</v>
      </c>
      <c r="EC126" s="67">
        <v>4</v>
      </c>
      <c r="ED126" s="67">
        <v>10</v>
      </c>
      <c r="EE126" s="67">
        <v>28</v>
      </c>
      <c r="EF126" s="67">
        <v>958</v>
      </c>
      <c r="EG126" s="67">
        <v>0</v>
      </c>
      <c r="EH126" s="67">
        <v>32</v>
      </c>
      <c r="EI126" s="67">
        <v>10</v>
      </c>
      <c r="EJ126" s="67">
        <v>55</v>
      </c>
      <c r="EK126" s="67">
        <v>58</v>
      </c>
      <c r="EL126" s="67">
        <v>14</v>
      </c>
      <c r="EM126" s="67">
        <v>49</v>
      </c>
    </row>
    <row r="127" spans="1:143" x14ac:dyDescent="0.25">
      <c r="A127" s="56">
        <v>124</v>
      </c>
      <c r="B127" s="66" t="s">
        <v>361</v>
      </c>
      <c r="C127" s="67">
        <v>3</v>
      </c>
      <c r="D127" s="67">
        <v>0</v>
      </c>
      <c r="E127" s="67">
        <v>0</v>
      </c>
      <c r="F127" s="67">
        <v>7</v>
      </c>
      <c r="G127" s="67">
        <v>0</v>
      </c>
      <c r="H127" s="67">
        <v>3754</v>
      </c>
      <c r="I127" s="67">
        <v>9</v>
      </c>
      <c r="J127" s="67">
        <v>0</v>
      </c>
      <c r="K127" s="67">
        <v>0</v>
      </c>
      <c r="L127" s="67">
        <v>0</v>
      </c>
      <c r="M127" s="67">
        <v>6</v>
      </c>
      <c r="N127" s="67">
        <v>0</v>
      </c>
      <c r="O127" s="67">
        <v>3</v>
      </c>
      <c r="P127" s="67">
        <v>0</v>
      </c>
      <c r="Q127" s="67">
        <v>23</v>
      </c>
      <c r="R127" s="67">
        <v>0</v>
      </c>
      <c r="S127" s="67">
        <v>0</v>
      </c>
      <c r="T127" s="67">
        <v>0</v>
      </c>
      <c r="U127" s="67">
        <v>3</v>
      </c>
      <c r="V127" s="67">
        <v>19</v>
      </c>
      <c r="W127" s="67">
        <v>22</v>
      </c>
      <c r="X127" s="67">
        <v>50</v>
      </c>
      <c r="Y127" s="67">
        <v>23</v>
      </c>
      <c r="Z127" s="67">
        <v>8</v>
      </c>
      <c r="AA127" s="67">
        <v>0</v>
      </c>
      <c r="AB127" s="67">
        <v>3</v>
      </c>
      <c r="AC127" s="67">
        <v>17</v>
      </c>
      <c r="AD127" s="67">
        <v>12</v>
      </c>
      <c r="AE127" s="67">
        <v>3</v>
      </c>
      <c r="AF127" s="67">
        <v>4</v>
      </c>
      <c r="AG127" s="67">
        <v>0</v>
      </c>
      <c r="AH127" s="67">
        <v>5</v>
      </c>
      <c r="AI127" s="67">
        <v>4</v>
      </c>
      <c r="AJ127" s="67">
        <v>5</v>
      </c>
      <c r="AK127" s="67">
        <v>251</v>
      </c>
      <c r="AL127" s="67">
        <v>0</v>
      </c>
      <c r="AM127" s="67">
        <v>0</v>
      </c>
      <c r="AN127" s="67">
        <v>0</v>
      </c>
      <c r="AO127" s="67">
        <v>6</v>
      </c>
      <c r="AP127" s="67">
        <v>0</v>
      </c>
      <c r="AQ127" s="67">
        <v>24</v>
      </c>
      <c r="AR127" s="67">
        <v>0</v>
      </c>
      <c r="AS127" s="67">
        <v>33</v>
      </c>
      <c r="AT127" s="67">
        <v>0</v>
      </c>
      <c r="AU127" s="67">
        <v>8</v>
      </c>
      <c r="AV127" s="67">
        <v>19</v>
      </c>
      <c r="AW127" s="67">
        <v>4</v>
      </c>
      <c r="AX127" s="67">
        <v>17</v>
      </c>
      <c r="AY127" s="67">
        <v>8</v>
      </c>
      <c r="AZ127" s="67">
        <v>118</v>
      </c>
      <c r="BA127" s="67">
        <v>4</v>
      </c>
      <c r="BB127" s="67">
        <v>9</v>
      </c>
      <c r="BC127" s="67">
        <v>4</v>
      </c>
      <c r="BD127" s="67">
        <v>35</v>
      </c>
      <c r="BE127" s="67">
        <v>0</v>
      </c>
      <c r="BF127" s="67">
        <v>16</v>
      </c>
      <c r="BG127" s="67">
        <v>0</v>
      </c>
      <c r="BH127" s="67">
        <v>0</v>
      </c>
      <c r="BI127" s="67">
        <v>5</v>
      </c>
      <c r="BJ127" s="67">
        <v>0</v>
      </c>
      <c r="BK127" s="67">
        <v>9</v>
      </c>
      <c r="BL127" s="67">
        <v>0</v>
      </c>
      <c r="BM127" s="67">
        <v>0</v>
      </c>
      <c r="BN127" s="67">
        <v>0</v>
      </c>
      <c r="BO127" s="67">
        <v>0</v>
      </c>
      <c r="BP127" s="67">
        <v>10</v>
      </c>
      <c r="BQ127" s="67">
        <v>6</v>
      </c>
      <c r="BR127" s="67">
        <v>0</v>
      </c>
      <c r="BS127" s="67">
        <v>0</v>
      </c>
      <c r="BT127" s="67">
        <v>0</v>
      </c>
      <c r="BU127" s="67">
        <v>0</v>
      </c>
      <c r="BV127" s="67">
        <v>24</v>
      </c>
      <c r="BW127" s="67">
        <v>9</v>
      </c>
      <c r="BX127" s="67">
        <v>3</v>
      </c>
      <c r="BY127" s="67">
        <v>5</v>
      </c>
      <c r="BZ127" s="67">
        <v>0</v>
      </c>
      <c r="CA127" s="67">
        <v>0</v>
      </c>
      <c r="CB127" s="67">
        <v>0</v>
      </c>
      <c r="CC127" s="67">
        <v>0</v>
      </c>
      <c r="CD127" s="67">
        <v>0</v>
      </c>
      <c r="CE127" s="67">
        <v>0</v>
      </c>
      <c r="CF127" s="67">
        <v>8</v>
      </c>
      <c r="CG127" s="67">
        <v>14</v>
      </c>
      <c r="CH127" s="67">
        <v>0</v>
      </c>
      <c r="CI127" s="67">
        <v>209</v>
      </c>
      <c r="CJ127" s="67">
        <v>0</v>
      </c>
      <c r="CK127" s="67">
        <v>0</v>
      </c>
      <c r="CL127" s="67">
        <v>9</v>
      </c>
      <c r="CM127" s="67">
        <v>0</v>
      </c>
      <c r="CN127" s="67">
        <v>0</v>
      </c>
      <c r="CO127" s="67">
        <v>5</v>
      </c>
      <c r="CP127" s="67">
        <v>13</v>
      </c>
      <c r="CQ127" s="67">
        <v>4</v>
      </c>
      <c r="CR127" s="67">
        <v>36</v>
      </c>
      <c r="CS127" s="67">
        <v>17</v>
      </c>
      <c r="CT127" s="67">
        <v>13</v>
      </c>
      <c r="CU127" s="67">
        <v>0</v>
      </c>
      <c r="CV127" s="67">
        <v>10</v>
      </c>
      <c r="CW127" s="67">
        <v>12</v>
      </c>
      <c r="CX127" s="67">
        <v>0</v>
      </c>
      <c r="CY127" s="67">
        <v>15</v>
      </c>
      <c r="CZ127" s="67">
        <v>3</v>
      </c>
      <c r="DA127" s="67">
        <v>30</v>
      </c>
      <c r="DB127" s="67">
        <v>7</v>
      </c>
      <c r="DC127" s="67">
        <v>0</v>
      </c>
      <c r="DD127" s="67">
        <v>0</v>
      </c>
      <c r="DE127" s="67">
        <v>9</v>
      </c>
      <c r="DF127" s="67">
        <v>0</v>
      </c>
      <c r="DG127" s="67">
        <v>0</v>
      </c>
      <c r="DH127" s="67">
        <v>0</v>
      </c>
      <c r="DI127" s="67">
        <v>0</v>
      </c>
      <c r="DJ127" s="67">
        <v>50</v>
      </c>
      <c r="DK127" s="67">
        <v>11</v>
      </c>
      <c r="DL127" s="67">
        <v>0</v>
      </c>
      <c r="DM127" s="67">
        <v>0</v>
      </c>
      <c r="DN127" s="67">
        <v>11</v>
      </c>
      <c r="DO127" s="67">
        <v>14</v>
      </c>
      <c r="DP127" s="67">
        <v>0</v>
      </c>
      <c r="DQ127" s="67">
        <v>6</v>
      </c>
      <c r="DR127" s="67">
        <v>3</v>
      </c>
      <c r="DS127" s="67">
        <v>6</v>
      </c>
      <c r="DT127" s="67">
        <v>18</v>
      </c>
      <c r="DU127" s="67">
        <v>0</v>
      </c>
      <c r="DV127" s="67">
        <v>7</v>
      </c>
      <c r="DW127" s="67">
        <v>0</v>
      </c>
      <c r="DX127" s="67">
        <v>0</v>
      </c>
      <c r="DY127" s="67">
        <v>0</v>
      </c>
      <c r="DZ127" s="67">
        <v>51</v>
      </c>
      <c r="EA127" s="67">
        <v>0</v>
      </c>
      <c r="EB127" s="67">
        <v>9</v>
      </c>
      <c r="EC127" s="67">
        <v>0</v>
      </c>
      <c r="ED127" s="67">
        <v>0</v>
      </c>
      <c r="EE127" s="67">
        <v>0</v>
      </c>
      <c r="EF127" s="67">
        <v>58</v>
      </c>
      <c r="EG127" s="67">
        <v>0</v>
      </c>
      <c r="EH127" s="67">
        <v>0</v>
      </c>
      <c r="EI127" s="67">
        <v>3</v>
      </c>
      <c r="EJ127" s="67">
        <v>24</v>
      </c>
      <c r="EK127" s="67">
        <v>7</v>
      </c>
      <c r="EL127" s="67">
        <v>0</v>
      </c>
      <c r="EM127" s="67">
        <v>22</v>
      </c>
    </row>
    <row r="128" spans="1:143" x14ac:dyDescent="0.25">
      <c r="A128" s="56">
        <v>125</v>
      </c>
      <c r="B128" s="66" t="s">
        <v>353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611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5</v>
      </c>
      <c r="P128" s="67">
        <v>0</v>
      </c>
      <c r="Q128" s="67">
        <v>4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3</v>
      </c>
      <c r="X128" s="67">
        <v>0</v>
      </c>
      <c r="Y128" s="67">
        <v>0</v>
      </c>
      <c r="Z128" s="67">
        <v>0</v>
      </c>
      <c r="AA128" s="67">
        <v>0</v>
      </c>
      <c r="AB128" s="67">
        <v>0</v>
      </c>
      <c r="AC128" s="67">
        <v>11</v>
      </c>
      <c r="AD128" s="67">
        <v>6</v>
      </c>
      <c r="AE128" s="67">
        <v>0</v>
      </c>
      <c r="AF128" s="67">
        <v>9</v>
      </c>
      <c r="AG128" s="67">
        <v>0</v>
      </c>
      <c r="AH128" s="67">
        <v>0</v>
      </c>
      <c r="AI128" s="67">
        <v>3</v>
      </c>
      <c r="AJ128" s="67">
        <v>0</v>
      </c>
      <c r="AK128" s="67">
        <v>38</v>
      </c>
      <c r="AL128" s="67">
        <v>0</v>
      </c>
      <c r="AM128" s="67">
        <v>0</v>
      </c>
      <c r="AN128" s="67">
        <v>5</v>
      </c>
      <c r="AO128" s="67">
        <v>0</v>
      </c>
      <c r="AP128" s="67">
        <v>0</v>
      </c>
      <c r="AQ128" s="67">
        <v>0</v>
      </c>
      <c r="AR128" s="67">
        <v>3</v>
      </c>
      <c r="AS128" s="67">
        <v>6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0</v>
      </c>
      <c r="AZ128" s="67">
        <v>0</v>
      </c>
      <c r="BA128" s="67">
        <v>3</v>
      </c>
      <c r="BB128" s="67">
        <v>0</v>
      </c>
      <c r="BC128" s="67">
        <v>0</v>
      </c>
      <c r="BD128" s="67">
        <v>4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5</v>
      </c>
      <c r="BN128" s="67">
        <v>0</v>
      </c>
      <c r="BO128" s="67">
        <v>0</v>
      </c>
      <c r="BP128" s="67">
        <v>10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0</v>
      </c>
      <c r="CE128" s="67">
        <v>0</v>
      </c>
      <c r="CF128" s="67">
        <v>0</v>
      </c>
      <c r="CG128" s="67">
        <v>5</v>
      </c>
      <c r="CH128" s="67">
        <v>0</v>
      </c>
      <c r="CI128" s="67">
        <v>23</v>
      </c>
      <c r="CJ128" s="67">
        <v>0</v>
      </c>
      <c r="CK128" s="67">
        <v>7</v>
      </c>
      <c r="CL128" s="67">
        <v>0</v>
      </c>
      <c r="CM128" s="67">
        <v>0</v>
      </c>
      <c r="CN128" s="67">
        <v>0</v>
      </c>
      <c r="CO128" s="67">
        <v>0</v>
      </c>
      <c r="CP128" s="67">
        <v>0</v>
      </c>
      <c r="CQ128" s="67">
        <v>0</v>
      </c>
      <c r="CR128" s="67">
        <v>4</v>
      </c>
      <c r="CS128" s="67">
        <v>0</v>
      </c>
      <c r="CT128" s="67">
        <v>0</v>
      </c>
      <c r="CU128" s="67">
        <v>0</v>
      </c>
      <c r="CV128" s="67">
        <v>3</v>
      </c>
      <c r="CW128" s="67">
        <v>3</v>
      </c>
      <c r="CX128" s="67">
        <v>0</v>
      </c>
      <c r="CY128" s="67">
        <v>0</v>
      </c>
      <c r="CZ128" s="67">
        <v>0</v>
      </c>
      <c r="DA128" s="67">
        <v>6</v>
      </c>
      <c r="DB128" s="67">
        <v>8</v>
      </c>
      <c r="DC128" s="67">
        <v>0</v>
      </c>
      <c r="DD128" s="67">
        <v>0</v>
      </c>
      <c r="DE128" s="67">
        <v>0</v>
      </c>
      <c r="DF128" s="67">
        <v>0</v>
      </c>
      <c r="DG128" s="67">
        <v>0</v>
      </c>
      <c r="DH128" s="67">
        <v>0</v>
      </c>
      <c r="DI128" s="67">
        <v>0</v>
      </c>
      <c r="DJ128" s="67">
        <v>3</v>
      </c>
      <c r="DK128" s="67">
        <v>9</v>
      </c>
      <c r="DL128" s="67">
        <v>0</v>
      </c>
      <c r="DM128" s="67">
        <v>0</v>
      </c>
      <c r="DN128" s="67">
        <v>0</v>
      </c>
      <c r="DO128" s="67">
        <v>3</v>
      </c>
      <c r="DP128" s="67">
        <v>0</v>
      </c>
      <c r="DQ128" s="67">
        <v>0</v>
      </c>
      <c r="DR128" s="67">
        <v>6</v>
      </c>
      <c r="DS128" s="67">
        <v>3</v>
      </c>
      <c r="DT128" s="67">
        <v>0</v>
      </c>
      <c r="DU128" s="67">
        <v>0</v>
      </c>
      <c r="DV128" s="67">
        <v>0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3</v>
      </c>
      <c r="EC128" s="67">
        <v>0</v>
      </c>
      <c r="ED128" s="67">
        <v>0</v>
      </c>
      <c r="EE128" s="67">
        <v>0</v>
      </c>
      <c r="EF128" s="67">
        <v>12</v>
      </c>
      <c r="EG128" s="67">
        <v>0</v>
      </c>
      <c r="EH128" s="67">
        <v>0</v>
      </c>
      <c r="EI128" s="67">
        <v>0</v>
      </c>
      <c r="EJ128" s="67">
        <v>0</v>
      </c>
      <c r="EK128" s="67">
        <v>4</v>
      </c>
      <c r="EL128" s="67">
        <v>0</v>
      </c>
      <c r="EM128" s="67">
        <v>0</v>
      </c>
    </row>
    <row r="129" spans="1:143" x14ac:dyDescent="0.25">
      <c r="A129" s="56">
        <v>126</v>
      </c>
      <c r="B129" s="66" t="s">
        <v>247</v>
      </c>
      <c r="C129" s="67">
        <v>0</v>
      </c>
      <c r="D129" s="67">
        <v>0</v>
      </c>
      <c r="E129" s="67">
        <v>0</v>
      </c>
      <c r="F129" s="67">
        <v>14</v>
      </c>
      <c r="G129" s="67">
        <v>0</v>
      </c>
      <c r="H129" s="67">
        <v>1878</v>
      </c>
      <c r="I129" s="67">
        <v>28</v>
      </c>
      <c r="J129" s="67">
        <v>0</v>
      </c>
      <c r="K129" s="67">
        <v>0</v>
      </c>
      <c r="L129" s="67">
        <v>0</v>
      </c>
      <c r="M129" s="67">
        <v>3</v>
      </c>
      <c r="N129" s="67">
        <v>0</v>
      </c>
      <c r="O129" s="67">
        <v>85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24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19</v>
      </c>
      <c r="AD129" s="67">
        <v>0</v>
      </c>
      <c r="AE129" s="67">
        <v>0</v>
      </c>
      <c r="AF129" s="67">
        <v>0</v>
      </c>
      <c r="AG129" s="67">
        <v>3</v>
      </c>
      <c r="AH129" s="67">
        <v>0</v>
      </c>
      <c r="AI129" s="67">
        <v>0</v>
      </c>
      <c r="AJ129" s="67">
        <v>0</v>
      </c>
      <c r="AK129" s="67">
        <v>50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8</v>
      </c>
      <c r="AR129" s="67">
        <v>0</v>
      </c>
      <c r="AS129" s="67">
        <v>234</v>
      </c>
      <c r="AT129" s="67">
        <v>0</v>
      </c>
      <c r="AU129" s="67">
        <v>0</v>
      </c>
      <c r="AV129" s="67">
        <v>0</v>
      </c>
      <c r="AW129" s="67">
        <v>0</v>
      </c>
      <c r="AX129" s="67">
        <v>0</v>
      </c>
      <c r="AY129" s="67">
        <v>0</v>
      </c>
      <c r="AZ129" s="67">
        <v>0</v>
      </c>
      <c r="BA129" s="67">
        <v>0</v>
      </c>
      <c r="BB129" s="67">
        <v>0</v>
      </c>
      <c r="BC129" s="67">
        <v>0</v>
      </c>
      <c r="BD129" s="67">
        <v>0</v>
      </c>
      <c r="BE129" s="67">
        <v>0</v>
      </c>
      <c r="BF129" s="67">
        <v>0</v>
      </c>
      <c r="BG129" s="67">
        <v>0</v>
      </c>
      <c r="BH129" s="67">
        <v>0</v>
      </c>
      <c r="BI129" s="67">
        <v>0</v>
      </c>
      <c r="BJ129" s="67">
        <v>0</v>
      </c>
      <c r="BK129" s="67">
        <v>0</v>
      </c>
      <c r="BL129" s="67">
        <v>0</v>
      </c>
      <c r="BM129" s="67">
        <v>0</v>
      </c>
      <c r="BN129" s="67">
        <v>0</v>
      </c>
      <c r="BO129" s="67">
        <v>0</v>
      </c>
      <c r="BP129" s="67">
        <v>0</v>
      </c>
      <c r="BQ129" s="67">
        <v>0</v>
      </c>
      <c r="BR129" s="67">
        <v>0</v>
      </c>
      <c r="BS129" s="67">
        <v>0</v>
      </c>
      <c r="BT129" s="67">
        <v>0</v>
      </c>
      <c r="BU129" s="67">
        <v>0</v>
      </c>
      <c r="BV129" s="67">
        <v>0</v>
      </c>
      <c r="BW129" s="67">
        <v>0</v>
      </c>
      <c r="BX129" s="67">
        <v>0</v>
      </c>
      <c r="BY129" s="67">
        <v>0</v>
      </c>
      <c r="BZ129" s="67">
        <v>0</v>
      </c>
      <c r="CA129" s="67">
        <v>0</v>
      </c>
      <c r="CB129" s="67">
        <v>0</v>
      </c>
      <c r="CC129" s="67">
        <v>0</v>
      </c>
      <c r="CD129" s="67">
        <v>0</v>
      </c>
      <c r="CE129" s="67">
        <v>0</v>
      </c>
      <c r="CF129" s="67">
        <v>0</v>
      </c>
      <c r="CG129" s="67">
        <v>0</v>
      </c>
      <c r="CH129" s="67">
        <v>0</v>
      </c>
      <c r="CI129" s="67">
        <v>0</v>
      </c>
      <c r="CJ129" s="67">
        <v>0</v>
      </c>
      <c r="CK129" s="67">
        <v>0</v>
      </c>
      <c r="CL129" s="67">
        <v>0</v>
      </c>
      <c r="CM129" s="67">
        <v>0</v>
      </c>
      <c r="CN129" s="67">
        <v>0</v>
      </c>
      <c r="CO129" s="67">
        <v>0</v>
      </c>
      <c r="CP129" s="67">
        <v>0</v>
      </c>
      <c r="CQ129" s="67">
        <v>0</v>
      </c>
      <c r="CR129" s="67">
        <v>0</v>
      </c>
      <c r="CS129" s="67">
        <v>51</v>
      </c>
      <c r="CT129" s="67">
        <v>0</v>
      </c>
      <c r="CU129" s="67">
        <v>0</v>
      </c>
      <c r="CV129" s="67">
        <v>0</v>
      </c>
      <c r="CW129" s="67">
        <v>3</v>
      </c>
      <c r="CX129" s="67">
        <v>0</v>
      </c>
      <c r="CY129" s="67">
        <v>0</v>
      </c>
      <c r="CZ129" s="67">
        <v>0</v>
      </c>
      <c r="DA129" s="67">
        <v>3</v>
      </c>
      <c r="DB129" s="67">
        <v>4</v>
      </c>
      <c r="DC129" s="67">
        <v>0</v>
      </c>
      <c r="DD129" s="67">
        <v>0</v>
      </c>
      <c r="DE129" s="67">
        <v>0</v>
      </c>
      <c r="DF129" s="67">
        <v>0</v>
      </c>
      <c r="DG129" s="67">
        <v>0</v>
      </c>
      <c r="DH129" s="67">
        <v>0</v>
      </c>
      <c r="DI129" s="67">
        <v>0</v>
      </c>
      <c r="DJ129" s="67">
        <v>0</v>
      </c>
      <c r="DK129" s="67">
        <v>59</v>
      </c>
      <c r="DL129" s="67">
        <v>0</v>
      </c>
      <c r="DM129" s="67">
        <v>0</v>
      </c>
      <c r="DN129" s="67">
        <v>0</v>
      </c>
      <c r="DO129" s="67">
        <v>0</v>
      </c>
      <c r="DP129" s="67">
        <v>0</v>
      </c>
      <c r="DQ129" s="67">
        <v>0</v>
      </c>
      <c r="DR129" s="67">
        <v>0</v>
      </c>
      <c r="DS129" s="67">
        <v>0</v>
      </c>
      <c r="DT129" s="67">
        <v>0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363</v>
      </c>
      <c r="EC129" s="67">
        <v>0</v>
      </c>
      <c r="ED129" s="67">
        <v>0</v>
      </c>
      <c r="EE129" s="67">
        <v>0</v>
      </c>
      <c r="EF129" s="67">
        <v>10</v>
      </c>
      <c r="EG129" s="67">
        <v>0</v>
      </c>
      <c r="EH129" s="67">
        <v>0</v>
      </c>
      <c r="EI129" s="67">
        <v>0</v>
      </c>
      <c r="EJ129" s="67">
        <v>0</v>
      </c>
      <c r="EK129" s="67">
        <v>0</v>
      </c>
      <c r="EL129" s="67">
        <v>0</v>
      </c>
      <c r="EM129" s="67">
        <v>0</v>
      </c>
    </row>
    <row r="130" spans="1:143" x14ac:dyDescent="0.25">
      <c r="A130" s="56">
        <v>127</v>
      </c>
      <c r="B130" s="66" t="s">
        <v>277</v>
      </c>
      <c r="C130" s="67">
        <v>0</v>
      </c>
      <c r="D130" s="67">
        <v>0</v>
      </c>
      <c r="E130" s="67">
        <v>0</v>
      </c>
      <c r="F130" s="67">
        <v>0</v>
      </c>
      <c r="G130" s="67">
        <v>0</v>
      </c>
      <c r="H130" s="67">
        <v>1333</v>
      </c>
      <c r="I130" s="67">
        <v>22</v>
      </c>
      <c r="J130" s="67">
        <v>0</v>
      </c>
      <c r="K130" s="67">
        <v>0</v>
      </c>
      <c r="L130" s="67">
        <v>11</v>
      </c>
      <c r="M130" s="67">
        <v>0</v>
      </c>
      <c r="N130" s="67">
        <v>0</v>
      </c>
      <c r="O130" s="67">
        <v>15</v>
      </c>
      <c r="P130" s="67">
        <v>0</v>
      </c>
      <c r="Q130" s="67">
        <v>0</v>
      </c>
      <c r="R130" s="67">
        <v>0</v>
      </c>
      <c r="S130" s="67">
        <v>6</v>
      </c>
      <c r="T130" s="67">
        <v>0</v>
      </c>
      <c r="U130" s="67">
        <v>0</v>
      </c>
      <c r="V130" s="67">
        <v>12</v>
      </c>
      <c r="W130" s="67">
        <v>0</v>
      </c>
      <c r="X130" s="67">
        <v>0</v>
      </c>
      <c r="Y130" s="67">
        <v>0</v>
      </c>
      <c r="Z130" s="67">
        <v>0</v>
      </c>
      <c r="AA130" s="67">
        <v>0</v>
      </c>
      <c r="AB130" s="67">
        <v>0</v>
      </c>
      <c r="AC130" s="67">
        <v>7</v>
      </c>
      <c r="AD130" s="67">
        <v>0</v>
      </c>
      <c r="AE130" s="67">
        <v>0</v>
      </c>
      <c r="AF130" s="67">
        <v>0</v>
      </c>
      <c r="AG130" s="67">
        <v>3</v>
      </c>
      <c r="AH130" s="67">
        <v>0</v>
      </c>
      <c r="AI130" s="67">
        <v>0</v>
      </c>
      <c r="AJ130" s="67">
        <v>0</v>
      </c>
      <c r="AK130" s="67">
        <v>15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3</v>
      </c>
      <c r="AR130" s="67">
        <v>0</v>
      </c>
      <c r="AS130" s="67">
        <v>198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0</v>
      </c>
      <c r="AZ130" s="67">
        <v>0</v>
      </c>
      <c r="BA130" s="67">
        <v>0</v>
      </c>
      <c r="BB130" s="67">
        <v>0</v>
      </c>
      <c r="BC130" s="67">
        <v>0</v>
      </c>
      <c r="BD130" s="67">
        <v>10</v>
      </c>
      <c r="BE130" s="67">
        <v>0</v>
      </c>
      <c r="BF130" s="67">
        <v>0</v>
      </c>
      <c r="BG130" s="67">
        <v>0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0</v>
      </c>
      <c r="BU130" s="67">
        <v>0</v>
      </c>
      <c r="BV130" s="67">
        <v>0</v>
      </c>
      <c r="BW130" s="67">
        <v>0</v>
      </c>
      <c r="BX130" s="67">
        <v>0</v>
      </c>
      <c r="BY130" s="67">
        <v>0</v>
      </c>
      <c r="BZ130" s="67">
        <v>0</v>
      </c>
      <c r="CA130" s="67">
        <v>0</v>
      </c>
      <c r="CB130" s="67">
        <v>0</v>
      </c>
      <c r="CC130" s="67">
        <v>0</v>
      </c>
      <c r="CD130" s="67">
        <v>0</v>
      </c>
      <c r="CE130" s="67">
        <v>0</v>
      </c>
      <c r="CF130" s="67">
        <v>0</v>
      </c>
      <c r="CG130" s="67">
        <v>0</v>
      </c>
      <c r="CH130" s="67">
        <v>0</v>
      </c>
      <c r="CI130" s="67">
        <v>8</v>
      </c>
      <c r="CJ130" s="67">
        <v>0</v>
      </c>
      <c r="CK130" s="67">
        <v>0</v>
      </c>
      <c r="CL130" s="67">
        <v>0</v>
      </c>
      <c r="CM130" s="67">
        <v>0</v>
      </c>
      <c r="CN130" s="67">
        <v>0</v>
      </c>
      <c r="CO130" s="67">
        <v>0</v>
      </c>
      <c r="CP130" s="67">
        <v>0</v>
      </c>
      <c r="CQ130" s="67">
        <v>0</v>
      </c>
      <c r="CR130" s="67">
        <v>0</v>
      </c>
      <c r="CS130" s="67">
        <v>26</v>
      </c>
      <c r="CT130" s="67">
        <v>0</v>
      </c>
      <c r="CU130" s="67">
        <v>0</v>
      </c>
      <c r="CV130" s="67">
        <v>0</v>
      </c>
      <c r="CW130" s="67">
        <v>25</v>
      </c>
      <c r="CX130" s="67">
        <v>0</v>
      </c>
      <c r="CY130" s="67">
        <v>0</v>
      </c>
      <c r="CZ130" s="67">
        <v>0</v>
      </c>
      <c r="DA130" s="67">
        <v>0</v>
      </c>
      <c r="DB130" s="67">
        <v>8</v>
      </c>
      <c r="DC130" s="67">
        <v>0</v>
      </c>
      <c r="DD130" s="67">
        <v>0</v>
      </c>
      <c r="DE130" s="67">
        <v>0</v>
      </c>
      <c r="DF130" s="67">
        <v>0</v>
      </c>
      <c r="DG130" s="67">
        <v>0</v>
      </c>
      <c r="DH130" s="67">
        <v>0</v>
      </c>
      <c r="DI130" s="67">
        <v>0</v>
      </c>
      <c r="DJ130" s="67">
        <v>0</v>
      </c>
      <c r="DK130" s="67">
        <v>14</v>
      </c>
      <c r="DL130" s="67">
        <v>0</v>
      </c>
      <c r="DM130" s="67">
        <v>0</v>
      </c>
      <c r="DN130" s="67">
        <v>0</v>
      </c>
      <c r="DO130" s="67">
        <v>0</v>
      </c>
      <c r="DP130" s="67">
        <v>0</v>
      </c>
      <c r="DQ130" s="67">
        <v>0</v>
      </c>
      <c r="DR130" s="67">
        <v>0</v>
      </c>
      <c r="DS130" s="67">
        <v>0</v>
      </c>
      <c r="DT130" s="67">
        <v>0</v>
      </c>
      <c r="DU130" s="67">
        <v>0</v>
      </c>
      <c r="DV130" s="67">
        <v>0</v>
      </c>
      <c r="DW130" s="67">
        <v>0</v>
      </c>
      <c r="DX130" s="67">
        <v>0</v>
      </c>
      <c r="DY130" s="67">
        <v>0</v>
      </c>
      <c r="DZ130" s="67">
        <v>0</v>
      </c>
      <c r="EA130" s="67">
        <v>0</v>
      </c>
      <c r="EB130" s="67">
        <v>848</v>
      </c>
      <c r="EC130" s="67">
        <v>0</v>
      </c>
      <c r="ED130" s="67">
        <v>0</v>
      </c>
      <c r="EE130" s="67">
        <v>0</v>
      </c>
      <c r="EF130" s="67">
        <v>0</v>
      </c>
      <c r="EG130" s="67">
        <v>0</v>
      </c>
      <c r="EH130" s="67">
        <v>0</v>
      </c>
      <c r="EI130" s="67">
        <v>0</v>
      </c>
      <c r="EJ130" s="67">
        <v>0</v>
      </c>
      <c r="EK130" s="67">
        <v>3</v>
      </c>
      <c r="EL130" s="67">
        <v>0</v>
      </c>
      <c r="EM130" s="67">
        <v>0</v>
      </c>
    </row>
    <row r="131" spans="1:143" x14ac:dyDescent="0.25">
      <c r="A131" s="56">
        <v>128</v>
      </c>
      <c r="B131" s="66" t="s">
        <v>362</v>
      </c>
      <c r="C131" s="67">
        <v>0</v>
      </c>
      <c r="D131" s="67">
        <v>0</v>
      </c>
      <c r="E131" s="67">
        <v>0</v>
      </c>
      <c r="F131" s="67">
        <v>4</v>
      </c>
      <c r="G131" s="67">
        <v>0</v>
      </c>
      <c r="H131" s="67">
        <v>472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7</v>
      </c>
      <c r="R131" s="67">
        <v>0</v>
      </c>
      <c r="S131" s="67">
        <v>0</v>
      </c>
      <c r="T131" s="67">
        <v>0</v>
      </c>
      <c r="U131" s="67">
        <v>0</v>
      </c>
      <c r="V131" s="67">
        <v>10</v>
      </c>
      <c r="W131" s="67">
        <v>0</v>
      </c>
      <c r="X131" s="67">
        <v>0</v>
      </c>
      <c r="Y131" s="67">
        <v>0</v>
      </c>
      <c r="Z131" s="67">
        <v>0</v>
      </c>
      <c r="AA131" s="67">
        <v>0</v>
      </c>
      <c r="AB131" s="67">
        <v>0</v>
      </c>
      <c r="AC131" s="67">
        <v>0</v>
      </c>
      <c r="AD131" s="67">
        <v>0</v>
      </c>
      <c r="AE131" s="67">
        <v>0</v>
      </c>
      <c r="AF131" s="67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98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4</v>
      </c>
      <c r="AR131" s="67">
        <v>0</v>
      </c>
      <c r="AS131" s="67">
        <v>3</v>
      </c>
      <c r="AT131" s="67">
        <v>0</v>
      </c>
      <c r="AU131" s="67">
        <v>0</v>
      </c>
      <c r="AV131" s="67">
        <v>0</v>
      </c>
      <c r="AW131" s="67">
        <v>4</v>
      </c>
      <c r="AX131" s="67">
        <v>3</v>
      </c>
      <c r="AY131" s="67">
        <v>0</v>
      </c>
      <c r="AZ131" s="67">
        <v>8</v>
      </c>
      <c r="BA131" s="67">
        <v>0</v>
      </c>
      <c r="BB131" s="67">
        <v>0</v>
      </c>
      <c r="BC131" s="67">
        <v>0</v>
      </c>
      <c r="BD131" s="67">
        <v>0</v>
      </c>
      <c r="BE131" s="67">
        <v>0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67">
        <v>33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5</v>
      </c>
      <c r="BW131" s="67">
        <v>0</v>
      </c>
      <c r="BX131" s="67">
        <v>0</v>
      </c>
      <c r="BY131" s="67">
        <v>0</v>
      </c>
      <c r="BZ131" s="67">
        <v>0</v>
      </c>
      <c r="CA131" s="67">
        <v>0</v>
      </c>
      <c r="CB131" s="67">
        <v>0</v>
      </c>
      <c r="CC131" s="67">
        <v>0</v>
      </c>
      <c r="CD131" s="67">
        <v>0</v>
      </c>
      <c r="CE131" s="67">
        <v>0</v>
      </c>
      <c r="CF131" s="67">
        <v>0</v>
      </c>
      <c r="CG131" s="67">
        <v>0</v>
      </c>
      <c r="CH131" s="67">
        <v>0</v>
      </c>
      <c r="CI131" s="67">
        <v>22</v>
      </c>
      <c r="CJ131" s="67">
        <v>0</v>
      </c>
      <c r="CK131" s="67">
        <v>0</v>
      </c>
      <c r="CL131" s="67">
        <v>0</v>
      </c>
      <c r="CM131" s="67">
        <v>0</v>
      </c>
      <c r="CN131" s="67">
        <v>0</v>
      </c>
      <c r="CO131" s="67">
        <v>0</v>
      </c>
      <c r="CP131" s="67">
        <v>0</v>
      </c>
      <c r="CQ131" s="67">
        <v>0</v>
      </c>
      <c r="CR131" s="67">
        <v>0</v>
      </c>
      <c r="CS131" s="67">
        <v>0</v>
      </c>
      <c r="CT131" s="67">
        <v>0</v>
      </c>
      <c r="CU131" s="67">
        <v>0</v>
      </c>
      <c r="CV131" s="67">
        <v>10</v>
      </c>
      <c r="CW131" s="67">
        <v>0</v>
      </c>
      <c r="CX131" s="67">
        <v>0</v>
      </c>
      <c r="CY131" s="67">
        <v>0</v>
      </c>
      <c r="CZ131" s="67">
        <v>0</v>
      </c>
      <c r="DA131" s="67">
        <v>4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0</v>
      </c>
      <c r="DH131" s="67">
        <v>0</v>
      </c>
      <c r="DI131" s="67">
        <v>0</v>
      </c>
      <c r="DJ131" s="67">
        <v>7</v>
      </c>
      <c r="DK131" s="67">
        <v>0</v>
      </c>
      <c r="DL131" s="67">
        <v>0</v>
      </c>
      <c r="DM131" s="67">
        <v>0</v>
      </c>
      <c r="DN131" s="67">
        <v>0</v>
      </c>
      <c r="DO131" s="67">
        <v>0</v>
      </c>
      <c r="DP131" s="67">
        <v>0</v>
      </c>
      <c r="DQ131" s="67">
        <v>0</v>
      </c>
      <c r="DR131" s="67">
        <v>0</v>
      </c>
      <c r="DS131" s="67">
        <v>0</v>
      </c>
      <c r="DT131" s="67">
        <v>0</v>
      </c>
      <c r="DU131" s="67">
        <v>0</v>
      </c>
      <c r="DV131" s="67">
        <v>0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97</v>
      </c>
      <c r="EG131" s="67">
        <v>0</v>
      </c>
      <c r="EH131" s="67">
        <v>0</v>
      </c>
      <c r="EI131" s="67">
        <v>0</v>
      </c>
      <c r="EJ131" s="67">
        <v>0</v>
      </c>
      <c r="EK131" s="67">
        <v>6</v>
      </c>
      <c r="EL131" s="67">
        <v>0</v>
      </c>
      <c r="EM131" s="67">
        <v>0</v>
      </c>
    </row>
    <row r="132" spans="1:143" x14ac:dyDescent="0.25">
      <c r="A132" s="56">
        <v>129</v>
      </c>
      <c r="B132" s="66" t="s">
        <v>311</v>
      </c>
      <c r="C132" s="67">
        <v>0</v>
      </c>
      <c r="D132" s="67">
        <v>0</v>
      </c>
      <c r="E132" s="67">
        <v>0</v>
      </c>
      <c r="F132" s="67">
        <v>0</v>
      </c>
      <c r="G132" s="67">
        <v>0</v>
      </c>
      <c r="H132" s="67">
        <v>62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5</v>
      </c>
      <c r="U132" s="67">
        <v>0</v>
      </c>
      <c r="V132" s="67">
        <v>0</v>
      </c>
      <c r="W132" s="67">
        <v>0</v>
      </c>
      <c r="X132" s="67">
        <v>0</v>
      </c>
      <c r="Y132" s="67">
        <v>0</v>
      </c>
      <c r="Z132" s="67">
        <v>6</v>
      </c>
      <c r="AA132" s="67">
        <v>0</v>
      </c>
      <c r="AB132" s="67">
        <v>0</v>
      </c>
      <c r="AC132" s="67">
        <v>0</v>
      </c>
      <c r="AD132" s="67">
        <v>0</v>
      </c>
      <c r="AE132" s="67">
        <v>0</v>
      </c>
      <c r="AF132" s="67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5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67">
        <v>0</v>
      </c>
      <c r="AS132" s="67">
        <v>0</v>
      </c>
      <c r="AT132" s="67">
        <v>0</v>
      </c>
      <c r="AU132" s="67">
        <v>0</v>
      </c>
      <c r="AV132" s="67">
        <v>0</v>
      </c>
      <c r="AW132" s="67">
        <v>0</v>
      </c>
      <c r="AX132" s="67">
        <v>0</v>
      </c>
      <c r="AY132" s="67">
        <v>0</v>
      </c>
      <c r="AZ132" s="67">
        <v>0</v>
      </c>
      <c r="BA132" s="67">
        <v>0</v>
      </c>
      <c r="BB132" s="67">
        <v>0</v>
      </c>
      <c r="BC132" s="67">
        <v>0</v>
      </c>
      <c r="BD132" s="67">
        <v>0</v>
      </c>
      <c r="BE132" s="67">
        <v>0</v>
      </c>
      <c r="BF132" s="67">
        <v>0</v>
      </c>
      <c r="BG132" s="67">
        <v>0</v>
      </c>
      <c r="BH132" s="67">
        <v>0</v>
      </c>
      <c r="BI132" s="67">
        <v>0</v>
      </c>
      <c r="BJ132" s="67">
        <v>0</v>
      </c>
      <c r="BK132" s="67">
        <v>0</v>
      </c>
      <c r="BL132" s="67">
        <v>0</v>
      </c>
      <c r="BM132" s="67">
        <v>0</v>
      </c>
      <c r="BN132" s="67">
        <v>0</v>
      </c>
      <c r="BO132" s="67">
        <v>0</v>
      </c>
      <c r="BP132" s="67">
        <v>0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0</v>
      </c>
      <c r="BX132" s="67">
        <v>0</v>
      </c>
      <c r="BY132" s="67">
        <v>0</v>
      </c>
      <c r="BZ132" s="67">
        <v>0</v>
      </c>
      <c r="CA132" s="67">
        <v>0</v>
      </c>
      <c r="CB132" s="67">
        <v>0</v>
      </c>
      <c r="CC132" s="67">
        <v>0</v>
      </c>
      <c r="CD132" s="67">
        <v>0</v>
      </c>
      <c r="CE132" s="67">
        <v>0</v>
      </c>
      <c r="CF132" s="67">
        <v>0</v>
      </c>
      <c r="CG132" s="67">
        <v>0</v>
      </c>
      <c r="CH132" s="67">
        <v>0</v>
      </c>
      <c r="CI132" s="67">
        <v>6</v>
      </c>
      <c r="CJ132" s="67">
        <v>0</v>
      </c>
      <c r="CK132" s="67">
        <v>0</v>
      </c>
      <c r="CL132" s="67">
        <v>0</v>
      </c>
      <c r="CM132" s="67">
        <v>0</v>
      </c>
      <c r="CN132" s="67">
        <v>0</v>
      </c>
      <c r="CO132" s="67">
        <v>0</v>
      </c>
      <c r="CP132" s="67">
        <v>0</v>
      </c>
      <c r="CQ132" s="67">
        <v>0</v>
      </c>
      <c r="CR132" s="67">
        <v>36</v>
      </c>
      <c r="CS132" s="67">
        <v>0</v>
      </c>
      <c r="CT132" s="67">
        <v>0</v>
      </c>
      <c r="CU132" s="67">
        <v>0</v>
      </c>
      <c r="CV132" s="67">
        <v>0</v>
      </c>
      <c r="CW132" s="67">
        <v>0</v>
      </c>
      <c r="CX132" s="67">
        <v>0</v>
      </c>
      <c r="CY132" s="67">
        <v>0</v>
      </c>
      <c r="CZ132" s="67">
        <v>0</v>
      </c>
      <c r="DA132" s="67">
        <v>0</v>
      </c>
      <c r="DB132" s="67">
        <v>0</v>
      </c>
      <c r="DC132" s="67">
        <v>0</v>
      </c>
      <c r="DD132" s="67">
        <v>0</v>
      </c>
      <c r="DE132" s="67">
        <v>0</v>
      </c>
      <c r="DF132" s="67">
        <v>0</v>
      </c>
      <c r="DG132" s="67">
        <v>0</v>
      </c>
      <c r="DH132" s="67">
        <v>0</v>
      </c>
      <c r="DI132" s="67">
        <v>0</v>
      </c>
      <c r="DJ132" s="67">
        <v>0</v>
      </c>
      <c r="DK132" s="67">
        <v>0</v>
      </c>
      <c r="DL132" s="67">
        <v>0</v>
      </c>
      <c r="DM132" s="67">
        <v>0</v>
      </c>
      <c r="DN132" s="67">
        <v>0</v>
      </c>
      <c r="DO132" s="67">
        <v>0</v>
      </c>
      <c r="DP132" s="67">
        <v>0</v>
      </c>
      <c r="DQ132" s="67">
        <v>0</v>
      </c>
      <c r="DR132" s="67">
        <v>0</v>
      </c>
      <c r="DS132" s="67">
        <v>0</v>
      </c>
      <c r="DT132" s="67">
        <v>0</v>
      </c>
      <c r="DU132" s="67">
        <v>0</v>
      </c>
      <c r="DV132" s="67">
        <v>0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25</v>
      </c>
      <c r="EG132" s="67">
        <v>0</v>
      </c>
      <c r="EH132" s="67">
        <v>0</v>
      </c>
      <c r="EI132" s="67">
        <v>0</v>
      </c>
      <c r="EJ132" s="67">
        <v>0</v>
      </c>
      <c r="EK132" s="67">
        <v>0</v>
      </c>
      <c r="EL132" s="67">
        <v>0</v>
      </c>
      <c r="EM132" s="67">
        <v>174</v>
      </c>
    </row>
    <row r="133" spans="1:143" x14ac:dyDescent="0.25">
      <c r="A133" s="56">
        <v>130</v>
      </c>
      <c r="B133" s="66" t="s">
        <v>291</v>
      </c>
      <c r="C133" s="67">
        <v>0</v>
      </c>
      <c r="D133" s="67">
        <v>0</v>
      </c>
      <c r="E133" s="67">
        <v>0</v>
      </c>
      <c r="F133" s="67">
        <v>0</v>
      </c>
      <c r="G133" s="67">
        <v>0</v>
      </c>
      <c r="H133" s="67">
        <v>484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7">
        <v>0</v>
      </c>
      <c r="Y133" s="67">
        <v>5</v>
      </c>
      <c r="Z133" s="67">
        <v>0</v>
      </c>
      <c r="AA133" s="67">
        <v>0</v>
      </c>
      <c r="AB133" s="67">
        <v>8</v>
      </c>
      <c r="AC133" s="67">
        <v>0</v>
      </c>
      <c r="AD133" s="67">
        <v>0</v>
      </c>
      <c r="AE133" s="67">
        <v>0</v>
      </c>
      <c r="AF133" s="67">
        <v>0</v>
      </c>
      <c r="AG133" s="67">
        <v>0</v>
      </c>
      <c r="AH133" s="67">
        <v>0</v>
      </c>
      <c r="AI133" s="67">
        <v>0</v>
      </c>
      <c r="AJ133" s="67">
        <v>5</v>
      </c>
      <c r="AK133" s="67">
        <v>4</v>
      </c>
      <c r="AL133" s="67">
        <v>0</v>
      </c>
      <c r="AM133" s="67">
        <v>0</v>
      </c>
      <c r="AN133" s="67">
        <v>0</v>
      </c>
      <c r="AO133" s="67">
        <v>21</v>
      </c>
      <c r="AP133" s="67">
        <v>0</v>
      </c>
      <c r="AQ133" s="67">
        <v>0</v>
      </c>
      <c r="AR133" s="67">
        <v>0</v>
      </c>
      <c r="AS133" s="67">
        <v>0</v>
      </c>
      <c r="AT133" s="67">
        <v>0</v>
      </c>
      <c r="AU133" s="67">
        <v>0</v>
      </c>
      <c r="AV133" s="67">
        <v>0</v>
      </c>
      <c r="AW133" s="67">
        <v>0</v>
      </c>
      <c r="AX133" s="67">
        <v>4</v>
      </c>
      <c r="AY133" s="67">
        <v>0</v>
      </c>
      <c r="AZ133" s="67">
        <v>0</v>
      </c>
      <c r="BA133" s="67">
        <v>0</v>
      </c>
      <c r="BB133" s="67">
        <v>0</v>
      </c>
      <c r="BC133" s="67">
        <v>0</v>
      </c>
      <c r="BD133" s="67">
        <v>0</v>
      </c>
      <c r="BE133" s="67">
        <v>0</v>
      </c>
      <c r="BF133" s="67">
        <v>0</v>
      </c>
      <c r="BG133" s="67">
        <v>0</v>
      </c>
      <c r="BH133" s="67">
        <v>0</v>
      </c>
      <c r="BI133" s="67">
        <v>0</v>
      </c>
      <c r="BJ133" s="67">
        <v>0</v>
      </c>
      <c r="BK133" s="67">
        <v>0</v>
      </c>
      <c r="BL133" s="67">
        <v>0</v>
      </c>
      <c r="BM133" s="67">
        <v>0</v>
      </c>
      <c r="BN133" s="67">
        <v>0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0</v>
      </c>
      <c r="BV133" s="67">
        <v>4</v>
      </c>
      <c r="BW133" s="67">
        <v>0</v>
      </c>
      <c r="BX133" s="67">
        <v>0</v>
      </c>
      <c r="BY133" s="67">
        <v>0</v>
      </c>
      <c r="BZ133" s="67">
        <v>0</v>
      </c>
      <c r="CA133" s="67">
        <v>0</v>
      </c>
      <c r="CB133" s="67">
        <v>0</v>
      </c>
      <c r="CC133" s="67">
        <v>0</v>
      </c>
      <c r="CD133" s="67">
        <v>87</v>
      </c>
      <c r="CE133" s="67">
        <v>0</v>
      </c>
      <c r="CF133" s="67">
        <v>0</v>
      </c>
      <c r="CG133" s="67">
        <v>0</v>
      </c>
      <c r="CH133" s="67">
        <v>0</v>
      </c>
      <c r="CI133" s="67">
        <v>6</v>
      </c>
      <c r="CJ133" s="67">
        <v>0</v>
      </c>
      <c r="CK133" s="67">
        <v>0</v>
      </c>
      <c r="CL133" s="67">
        <v>0</v>
      </c>
      <c r="CM133" s="67">
        <v>0</v>
      </c>
      <c r="CN133" s="67">
        <v>0</v>
      </c>
      <c r="CO133" s="67">
        <v>0</v>
      </c>
      <c r="CP133" s="67">
        <v>5</v>
      </c>
      <c r="CQ133" s="67">
        <v>0</v>
      </c>
      <c r="CR133" s="67">
        <v>49</v>
      </c>
      <c r="CS133" s="67">
        <v>0</v>
      </c>
      <c r="CT133" s="67">
        <v>0</v>
      </c>
      <c r="CU133" s="67">
        <v>0</v>
      </c>
      <c r="CV133" s="67">
        <v>0</v>
      </c>
      <c r="CW133" s="67">
        <v>0</v>
      </c>
      <c r="CX133" s="67">
        <v>0</v>
      </c>
      <c r="CY133" s="67">
        <v>4</v>
      </c>
      <c r="CZ133" s="67">
        <v>0</v>
      </c>
      <c r="DA133" s="67">
        <v>0</v>
      </c>
      <c r="DB133" s="67">
        <v>0</v>
      </c>
      <c r="DC133" s="67">
        <v>0</v>
      </c>
      <c r="DD133" s="67">
        <v>0</v>
      </c>
      <c r="DE133" s="67">
        <v>0</v>
      </c>
      <c r="DF133" s="67">
        <v>0</v>
      </c>
      <c r="DG133" s="67">
        <v>0</v>
      </c>
      <c r="DH133" s="67">
        <v>0</v>
      </c>
      <c r="DI133" s="67">
        <v>0</v>
      </c>
      <c r="DJ133" s="67">
        <v>0</v>
      </c>
      <c r="DK133" s="67">
        <v>4</v>
      </c>
      <c r="DL133" s="67">
        <v>0</v>
      </c>
      <c r="DM133" s="67">
        <v>0</v>
      </c>
      <c r="DN133" s="67">
        <v>0</v>
      </c>
      <c r="DO133" s="67">
        <v>0</v>
      </c>
      <c r="DP133" s="67">
        <v>0</v>
      </c>
      <c r="DQ133" s="67">
        <v>0</v>
      </c>
      <c r="DR133" s="67">
        <v>0</v>
      </c>
      <c r="DS133" s="67">
        <v>0</v>
      </c>
      <c r="DT133" s="67">
        <v>0</v>
      </c>
      <c r="DU133" s="67">
        <v>0</v>
      </c>
      <c r="DV133" s="67">
        <v>0</v>
      </c>
      <c r="DW133" s="67">
        <v>0</v>
      </c>
      <c r="DX133" s="67">
        <v>0</v>
      </c>
      <c r="DY133" s="67">
        <v>0</v>
      </c>
      <c r="DZ133" s="67">
        <v>0</v>
      </c>
      <c r="EA133" s="67">
        <v>0</v>
      </c>
      <c r="EB133" s="67">
        <v>0</v>
      </c>
      <c r="EC133" s="67">
        <v>0</v>
      </c>
      <c r="ED133" s="67">
        <v>0</v>
      </c>
      <c r="EE133" s="67">
        <v>0</v>
      </c>
      <c r="EF133" s="67">
        <v>0</v>
      </c>
      <c r="EG133" s="67">
        <v>0</v>
      </c>
      <c r="EH133" s="67">
        <v>6</v>
      </c>
      <c r="EI133" s="67">
        <v>0</v>
      </c>
      <c r="EJ133" s="67">
        <v>0</v>
      </c>
      <c r="EK133" s="67">
        <v>0</v>
      </c>
      <c r="EL133" s="67">
        <v>0</v>
      </c>
      <c r="EM133" s="67">
        <v>4</v>
      </c>
    </row>
    <row r="134" spans="1:143" x14ac:dyDescent="0.25">
      <c r="A134" s="56">
        <v>131</v>
      </c>
      <c r="B134" s="66" t="s">
        <v>285</v>
      </c>
      <c r="C134" s="67">
        <v>20</v>
      </c>
      <c r="D134" s="67">
        <v>4</v>
      </c>
      <c r="E134" s="67">
        <v>3</v>
      </c>
      <c r="F134" s="67">
        <v>32</v>
      </c>
      <c r="G134" s="67">
        <v>8</v>
      </c>
      <c r="H134" s="67">
        <v>577721</v>
      </c>
      <c r="I134" s="67">
        <v>85</v>
      </c>
      <c r="J134" s="67">
        <v>12</v>
      </c>
      <c r="K134" s="67">
        <v>20</v>
      </c>
      <c r="L134" s="67">
        <v>7</v>
      </c>
      <c r="M134" s="67">
        <v>40</v>
      </c>
      <c r="N134" s="67">
        <v>43</v>
      </c>
      <c r="O134" s="67">
        <v>7</v>
      </c>
      <c r="P134" s="67">
        <v>26</v>
      </c>
      <c r="Q134" s="67">
        <v>149</v>
      </c>
      <c r="R134" s="67">
        <v>24</v>
      </c>
      <c r="S134" s="67">
        <v>4</v>
      </c>
      <c r="T134" s="67">
        <v>68</v>
      </c>
      <c r="U134" s="67">
        <v>173</v>
      </c>
      <c r="V134" s="67">
        <v>1602</v>
      </c>
      <c r="W134" s="67">
        <v>98</v>
      </c>
      <c r="X134" s="67">
        <v>4281</v>
      </c>
      <c r="Y134" s="67">
        <v>54</v>
      </c>
      <c r="Z134" s="67">
        <v>184</v>
      </c>
      <c r="AA134" s="67">
        <v>82</v>
      </c>
      <c r="AB134" s="67">
        <v>366</v>
      </c>
      <c r="AC134" s="67">
        <v>22</v>
      </c>
      <c r="AD134" s="67">
        <v>23</v>
      </c>
      <c r="AE134" s="67">
        <v>32</v>
      </c>
      <c r="AF134" s="67">
        <v>144</v>
      </c>
      <c r="AG134" s="67">
        <v>29</v>
      </c>
      <c r="AH134" s="67">
        <v>3</v>
      </c>
      <c r="AI134" s="67">
        <v>84</v>
      </c>
      <c r="AJ134" s="67">
        <v>45</v>
      </c>
      <c r="AK134" s="67">
        <v>15407</v>
      </c>
      <c r="AL134" s="67">
        <v>21</v>
      </c>
      <c r="AM134" s="67">
        <v>6</v>
      </c>
      <c r="AN134" s="67">
        <v>135</v>
      </c>
      <c r="AO134" s="67">
        <v>3304</v>
      </c>
      <c r="AP134" s="67">
        <v>38</v>
      </c>
      <c r="AQ134" s="67">
        <v>71</v>
      </c>
      <c r="AR134" s="67">
        <v>10</v>
      </c>
      <c r="AS134" s="67">
        <v>1010</v>
      </c>
      <c r="AT134" s="67">
        <v>214</v>
      </c>
      <c r="AU134" s="67">
        <v>32</v>
      </c>
      <c r="AV134" s="67">
        <v>1120</v>
      </c>
      <c r="AW134" s="67">
        <v>76</v>
      </c>
      <c r="AX134" s="67">
        <v>1158</v>
      </c>
      <c r="AY134" s="67">
        <v>2918</v>
      </c>
      <c r="AZ134" s="67">
        <v>456</v>
      </c>
      <c r="BA134" s="67">
        <v>85</v>
      </c>
      <c r="BB134" s="67">
        <v>330</v>
      </c>
      <c r="BC134" s="67">
        <v>17</v>
      </c>
      <c r="BD134" s="67">
        <v>160</v>
      </c>
      <c r="BE134" s="67">
        <v>33</v>
      </c>
      <c r="BF134" s="67">
        <v>174</v>
      </c>
      <c r="BG134" s="67">
        <v>17</v>
      </c>
      <c r="BH134" s="67">
        <v>5</v>
      </c>
      <c r="BI134" s="67">
        <v>0</v>
      </c>
      <c r="BJ134" s="67">
        <v>267</v>
      </c>
      <c r="BK134" s="67">
        <v>6506</v>
      </c>
      <c r="BL134" s="67">
        <v>0</v>
      </c>
      <c r="BM134" s="67">
        <v>15</v>
      </c>
      <c r="BN134" s="67">
        <v>25</v>
      </c>
      <c r="BO134" s="67">
        <v>25</v>
      </c>
      <c r="BP134" s="67">
        <v>43</v>
      </c>
      <c r="BQ134" s="67">
        <v>109</v>
      </c>
      <c r="BR134" s="67">
        <v>4</v>
      </c>
      <c r="BS134" s="67">
        <v>11</v>
      </c>
      <c r="BT134" s="67">
        <v>10</v>
      </c>
      <c r="BU134" s="67">
        <v>20</v>
      </c>
      <c r="BV134" s="67">
        <v>3139</v>
      </c>
      <c r="BW134" s="67">
        <v>39</v>
      </c>
      <c r="BX134" s="67">
        <v>57</v>
      </c>
      <c r="BY134" s="67">
        <v>14</v>
      </c>
      <c r="BZ134" s="67">
        <v>4</v>
      </c>
      <c r="CA134" s="67">
        <v>25</v>
      </c>
      <c r="CB134" s="67">
        <v>0</v>
      </c>
      <c r="CC134" s="67">
        <v>4</v>
      </c>
      <c r="CD134" s="67">
        <v>279</v>
      </c>
      <c r="CE134" s="67">
        <v>44</v>
      </c>
      <c r="CF134" s="67">
        <v>176</v>
      </c>
      <c r="CG134" s="67">
        <v>2130</v>
      </c>
      <c r="CH134" s="67">
        <v>10</v>
      </c>
      <c r="CI134" s="67">
        <v>7747</v>
      </c>
      <c r="CJ134" s="67">
        <v>212</v>
      </c>
      <c r="CK134" s="67">
        <v>48</v>
      </c>
      <c r="CL134" s="67">
        <v>976</v>
      </c>
      <c r="CM134" s="67">
        <v>43</v>
      </c>
      <c r="CN134" s="67">
        <v>5</v>
      </c>
      <c r="CO134" s="67">
        <v>84</v>
      </c>
      <c r="CP134" s="67">
        <v>2705</v>
      </c>
      <c r="CQ134" s="67">
        <v>37</v>
      </c>
      <c r="CR134" s="67">
        <v>1637</v>
      </c>
      <c r="CS134" s="67">
        <v>35</v>
      </c>
      <c r="CT134" s="67">
        <v>8</v>
      </c>
      <c r="CU134" s="67">
        <v>10</v>
      </c>
      <c r="CV134" s="67">
        <v>35</v>
      </c>
      <c r="CW134" s="67">
        <v>33</v>
      </c>
      <c r="CX134" s="67">
        <v>13</v>
      </c>
      <c r="CY134" s="67">
        <v>1124</v>
      </c>
      <c r="CZ134" s="67">
        <v>26</v>
      </c>
      <c r="DA134" s="67">
        <v>4271</v>
      </c>
      <c r="DB134" s="67">
        <v>24</v>
      </c>
      <c r="DC134" s="67">
        <v>9</v>
      </c>
      <c r="DD134" s="67">
        <v>117</v>
      </c>
      <c r="DE134" s="67">
        <v>1005</v>
      </c>
      <c r="DF134" s="67">
        <v>13</v>
      </c>
      <c r="DG134" s="67">
        <v>6</v>
      </c>
      <c r="DH134" s="67">
        <v>246</v>
      </c>
      <c r="DI134" s="67">
        <v>0</v>
      </c>
      <c r="DJ134" s="67">
        <v>7302</v>
      </c>
      <c r="DK134" s="67">
        <v>35</v>
      </c>
      <c r="DL134" s="67">
        <v>243</v>
      </c>
      <c r="DM134" s="67">
        <v>3</v>
      </c>
      <c r="DN134" s="67">
        <v>31</v>
      </c>
      <c r="DO134" s="67">
        <v>1117</v>
      </c>
      <c r="DP134" s="67">
        <v>190</v>
      </c>
      <c r="DQ134" s="67">
        <v>90</v>
      </c>
      <c r="DR134" s="67">
        <v>232</v>
      </c>
      <c r="DS134" s="67">
        <v>50</v>
      </c>
      <c r="DT134" s="67">
        <v>816</v>
      </c>
      <c r="DU134" s="67">
        <v>76</v>
      </c>
      <c r="DV134" s="67">
        <v>245</v>
      </c>
      <c r="DW134" s="67">
        <v>41</v>
      </c>
      <c r="DX134" s="67">
        <v>2652</v>
      </c>
      <c r="DY134" s="67">
        <v>11</v>
      </c>
      <c r="DZ134" s="67">
        <v>22</v>
      </c>
      <c r="EA134" s="67">
        <v>67</v>
      </c>
      <c r="EB134" s="67">
        <v>25</v>
      </c>
      <c r="EC134" s="67">
        <v>59</v>
      </c>
      <c r="ED134" s="67">
        <v>104</v>
      </c>
      <c r="EE134" s="67">
        <v>23</v>
      </c>
      <c r="EF134" s="67">
        <v>1733</v>
      </c>
      <c r="EG134" s="67">
        <v>10</v>
      </c>
      <c r="EH134" s="67">
        <v>99</v>
      </c>
      <c r="EI134" s="67">
        <v>18</v>
      </c>
      <c r="EJ134" s="67">
        <v>590</v>
      </c>
      <c r="EK134" s="67">
        <v>609</v>
      </c>
      <c r="EL134" s="67">
        <v>185</v>
      </c>
      <c r="EM134" s="67">
        <v>1009</v>
      </c>
    </row>
    <row r="135" spans="1:143" x14ac:dyDescent="0.25">
      <c r="A135" s="56">
        <v>132</v>
      </c>
      <c r="B135" s="66" t="s">
        <v>296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10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0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0</v>
      </c>
      <c r="BX135" s="67">
        <v>0</v>
      </c>
      <c r="BY135" s="67">
        <v>0</v>
      </c>
      <c r="BZ135" s="67">
        <v>0</v>
      </c>
      <c r="CA135" s="67">
        <v>0</v>
      </c>
      <c r="CB135" s="67">
        <v>0</v>
      </c>
      <c r="CC135" s="67">
        <v>0</v>
      </c>
      <c r="CD135" s="67">
        <v>0</v>
      </c>
      <c r="CE135" s="67">
        <v>0</v>
      </c>
      <c r="CF135" s="67">
        <v>0</v>
      </c>
      <c r="CG135" s="67">
        <v>0</v>
      </c>
      <c r="CH135" s="67">
        <v>0</v>
      </c>
      <c r="CI135" s="67">
        <v>0</v>
      </c>
      <c r="CJ135" s="67">
        <v>0</v>
      </c>
      <c r="CK135" s="67">
        <v>0</v>
      </c>
      <c r="CL135" s="67">
        <v>0</v>
      </c>
      <c r="CM135" s="67">
        <v>0</v>
      </c>
      <c r="CN135" s="67">
        <v>0</v>
      </c>
      <c r="CO135" s="67">
        <v>0</v>
      </c>
      <c r="CP135" s="67">
        <v>0</v>
      </c>
      <c r="CQ135" s="67">
        <v>0</v>
      </c>
      <c r="CR135" s="67">
        <v>3</v>
      </c>
      <c r="CS135" s="67">
        <v>0</v>
      </c>
      <c r="CT135" s="67">
        <v>0</v>
      </c>
      <c r="CU135" s="67">
        <v>0</v>
      </c>
      <c r="CV135" s="67">
        <v>0</v>
      </c>
      <c r="CW135" s="67">
        <v>0</v>
      </c>
      <c r="CX135" s="67">
        <v>0</v>
      </c>
      <c r="CY135" s="67">
        <v>0</v>
      </c>
      <c r="CZ135" s="67">
        <v>0</v>
      </c>
      <c r="DA135" s="67">
        <v>0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0</v>
      </c>
      <c r="DH135" s="67">
        <v>0</v>
      </c>
      <c r="DI135" s="67">
        <v>0</v>
      </c>
      <c r="DJ135" s="67">
        <v>0</v>
      </c>
      <c r="DK135" s="67">
        <v>0</v>
      </c>
      <c r="DL135" s="67">
        <v>0</v>
      </c>
      <c r="DM135" s="67">
        <v>0</v>
      </c>
      <c r="DN135" s="67">
        <v>0</v>
      </c>
      <c r="DO135" s="67">
        <v>0</v>
      </c>
      <c r="DP135" s="67">
        <v>0</v>
      </c>
      <c r="DQ135" s="67">
        <v>0</v>
      </c>
      <c r="DR135" s="67">
        <v>0</v>
      </c>
      <c r="DS135" s="67">
        <v>0</v>
      </c>
      <c r="DT135" s="67">
        <v>0</v>
      </c>
      <c r="DU135" s="67">
        <v>0</v>
      </c>
      <c r="DV135" s="67">
        <v>0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</v>
      </c>
      <c r="EI135" s="67">
        <v>0</v>
      </c>
      <c r="EJ135" s="67">
        <v>0</v>
      </c>
      <c r="EK135" s="67">
        <v>0</v>
      </c>
      <c r="EL135" s="67">
        <v>0</v>
      </c>
      <c r="EM135" s="67">
        <v>0</v>
      </c>
    </row>
    <row r="136" spans="1:143" x14ac:dyDescent="0.25">
      <c r="A136" s="56">
        <v>133</v>
      </c>
      <c r="B136" s="66" t="s">
        <v>297</v>
      </c>
      <c r="C136" s="67">
        <v>0</v>
      </c>
      <c r="D136" s="67">
        <v>0</v>
      </c>
      <c r="E136" s="67">
        <v>0</v>
      </c>
      <c r="F136" s="67">
        <v>0</v>
      </c>
      <c r="G136" s="67">
        <v>0</v>
      </c>
      <c r="H136" s="67">
        <v>3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0</v>
      </c>
      <c r="AS136" s="67">
        <v>0</v>
      </c>
      <c r="AT136" s="67">
        <v>0</v>
      </c>
      <c r="AU136" s="67">
        <v>0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0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0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0</v>
      </c>
      <c r="CA136" s="67">
        <v>0</v>
      </c>
      <c r="CB136" s="67">
        <v>0</v>
      </c>
      <c r="CC136" s="67">
        <v>0</v>
      </c>
      <c r="CD136" s="67">
        <v>0</v>
      </c>
      <c r="CE136" s="67">
        <v>0</v>
      </c>
      <c r="CF136" s="67">
        <v>0</v>
      </c>
      <c r="CG136" s="67">
        <v>0</v>
      </c>
      <c r="CH136" s="67">
        <v>0</v>
      </c>
      <c r="CI136" s="67">
        <v>0</v>
      </c>
      <c r="CJ136" s="67">
        <v>0</v>
      </c>
      <c r="CK136" s="67">
        <v>0</v>
      </c>
      <c r="CL136" s="67">
        <v>0</v>
      </c>
      <c r="CM136" s="67">
        <v>0</v>
      </c>
      <c r="CN136" s="67">
        <v>0</v>
      </c>
      <c r="CO136" s="67">
        <v>0</v>
      </c>
      <c r="CP136" s="67">
        <v>0</v>
      </c>
      <c r="CQ136" s="67">
        <v>0</v>
      </c>
      <c r="CR136" s="67">
        <v>0</v>
      </c>
      <c r="CS136" s="67">
        <v>0</v>
      </c>
      <c r="CT136" s="67">
        <v>0</v>
      </c>
      <c r="CU136" s="67">
        <v>0</v>
      </c>
      <c r="CV136" s="67">
        <v>0</v>
      </c>
      <c r="CW136" s="67">
        <v>0</v>
      </c>
      <c r="CX136" s="67">
        <v>0</v>
      </c>
      <c r="CY136" s="67">
        <v>0</v>
      </c>
      <c r="CZ136" s="67">
        <v>0</v>
      </c>
      <c r="DA136" s="67">
        <v>0</v>
      </c>
      <c r="DB136" s="67">
        <v>0</v>
      </c>
      <c r="DC136" s="67">
        <v>0</v>
      </c>
      <c r="DD136" s="67">
        <v>0</v>
      </c>
      <c r="DE136" s="67">
        <v>0</v>
      </c>
      <c r="DF136" s="67">
        <v>0</v>
      </c>
      <c r="DG136" s="67">
        <v>0</v>
      </c>
      <c r="DH136" s="67">
        <v>0</v>
      </c>
      <c r="DI136" s="67">
        <v>0</v>
      </c>
      <c r="DJ136" s="67">
        <v>0</v>
      </c>
      <c r="DK136" s="67">
        <v>0</v>
      </c>
      <c r="DL136" s="67">
        <v>0</v>
      </c>
      <c r="DM136" s="67">
        <v>0</v>
      </c>
      <c r="DN136" s="67">
        <v>0</v>
      </c>
      <c r="DO136" s="67">
        <v>0</v>
      </c>
      <c r="DP136" s="67">
        <v>0</v>
      </c>
      <c r="DQ136" s="67">
        <v>0</v>
      </c>
      <c r="DR136" s="67">
        <v>0</v>
      </c>
      <c r="DS136" s="67">
        <v>0</v>
      </c>
      <c r="DT136" s="67">
        <v>0</v>
      </c>
      <c r="DU136" s="67">
        <v>0</v>
      </c>
      <c r="DV136" s="67">
        <v>0</v>
      </c>
      <c r="DW136" s="67">
        <v>0</v>
      </c>
      <c r="DX136" s="67">
        <v>0</v>
      </c>
      <c r="DY136" s="67">
        <v>0</v>
      </c>
      <c r="DZ136" s="67">
        <v>0</v>
      </c>
      <c r="EA136" s="67">
        <v>0</v>
      </c>
      <c r="EB136" s="67">
        <v>0</v>
      </c>
      <c r="EC136" s="67">
        <v>0</v>
      </c>
      <c r="ED136" s="67">
        <v>0</v>
      </c>
      <c r="EE136" s="67">
        <v>0</v>
      </c>
      <c r="EF136" s="67">
        <v>0</v>
      </c>
      <c r="EG136" s="67">
        <v>0</v>
      </c>
      <c r="EH136" s="67">
        <v>0</v>
      </c>
      <c r="EI136" s="67">
        <v>0</v>
      </c>
      <c r="EJ136" s="67">
        <v>0</v>
      </c>
      <c r="EK136" s="67">
        <v>0</v>
      </c>
      <c r="EL136" s="67">
        <v>0</v>
      </c>
      <c r="EM136" s="67">
        <v>0</v>
      </c>
    </row>
    <row r="137" spans="1:143" x14ac:dyDescent="0.25">
      <c r="A137" s="56">
        <v>134</v>
      </c>
      <c r="B137" s="66" t="s">
        <v>308</v>
      </c>
      <c r="C137" s="67">
        <v>0</v>
      </c>
      <c r="D137" s="67">
        <v>0</v>
      </c>
      <c r="E137" s="67">
        <v>0</v>
      </c>
      <c r="F137" s="67">
        <v>0</v>
      </c>
      <c r="G137" s="67">
        <v>0</v>
      </c>
      <c r="H137" s="67">
        <v>2197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0</v>
      </c>
      <c r="U137" s="67">
        <v>0</v>
      </c>
      <c r="V137" s="67">
        <v>3</v>
      </c>
      <c r="W137" s="67">
        <v>0</v>
      </c>
      <c r="X137" s="67">
        <v>13</v>
      </c>
      <c r="Y137" s="67">
        <v>0</v>
      </c>
      <c r="Z137" s="67">
        <v>40</v>
      </c>
      <c r="AA137" s="67">
        <v>0</v>
      </c>
      <c r="AB137" s="67">
        <v>0</v>
      </c>
      <c r="AC137" s="67">
        <v>0</v>
      </c>
      <c r="AD137" s="67">
        <v>0</v>
      </c>
      <c r="AE137" s="67">
        <v>0</v>
      </c>
      <c r="AF137" s="67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74</v>
      </c>
      <c r="AL137" s="67">
        <v>0</v>
      </c>
      <c r="AM137" s="67">
        <v>0</v>
      </c>
      <c r="AN137" s="67">
        <v>0</v>
      </c>
      <c r="AO137" s="67">
        <v>77</v>
      </c>
      <c r="AP137" s="67">
        <v>0</v>
      </c>
      <c r="AQ137" s="67">
        <v>0</v>
      </c>
      <c r="AR137" s="67">
        <v>0</v>
      </c>
      <c r="AS137" s="67">
        <v>4</v>
      </c>
      <c r="AT137" s="67">
        <v>0</v>
      </c>
      <c r="AU137" s="67">
        <v>0</v>
      </c>
      <c r="AV137" s="67">
        <v>7</v>
      </c>
      <c r="AW137" s="67">
        <v>0</v>
      </c>
      <c r="AX137" s="67">
        <v>14</v>
      </c>
      <c r="AY137" s="67">
        <v>13</v>
      </c>
      <c r="AZ137" s="67">
        <v>3</v>
      </c>
      <c r="BA137" s="67">
        <v>0</v>
      </c>
      <c r="BB137" s="67">
        <v>3</v>
      </c>
      <c r="BC137" s="67">
        <v>0</v>
      </c>
      <c r="BD137" s="67">
        <v>3</v>
      </c>
      <c r="BE137" s="67">
        <v>0</v>
      </c>
      <c r="BF137" s="67">
        <v>0</v>
      </c>
      <c r="BG137" s="67">
        <v>0</v>
      </c>
      <c r="BH137" s="67">
        <v>0</v>
      </c>
      <c r="BI137" s="67">
        <v>0</v>
      </c>
      <c r="BJ137" s="67">
        <v>8</v>
      </c>
      <c r="BK137" s="67">
        <v>0</v>
      </c>
      <c r="BL137" s="67">
        <v>0</v>
      </c>
      <c r="BM137" s="67">
        <v>0</v>
      </c>
      <c r="BN137" s="67">
        <v>0</v>
      </c>
      <c r="BO137" s="67">
        <v>0</v>
      </c>
      <c r="BP137" s="67">
        <v>0</v>
      </c>
      <c r="BQ137" s="67">
        <v>0</v>
      </c>
      <c r="BR137" s="67">
        <v>0</v>
      </c>
      <c r="BS137" s="67">
        <v>0</v>
      </c>
      <c r="BT137" s="67">
        <v>0</v>
      </c>
      <c r="BU137" s="67">
        <v>0</v>
      </c>
      <c r="BV137" s="67">
        <v>36</v>
      </c>
      <c r="BW137" s="67">
        <v>0</v>
      </c>
      <c r="BX137" s="67">
        <v>0</v>
      </c>
      <c r="BY137" s="67">
        <v>0</v>
      </c>
      <c r="BZ137" s="67">
        <v>0</v>
      </c>
      <c r="CA137" s="67">
        <v>0</v>
      </c>
      <c r="CB137" s="67">
        <v>0</v>
      </c>
      <c r="CC137" s="67">
        <v>0</v>
      </c>
      <c r="CD137" s="67">
        <v>0</v>
      </c>
      <c r="CE137" s="67">
        <v>0</v>
      </c>
      <c r="CF137" s="67">
        <v>0</v>
      </c>
      <c r="CG137" s="67">
        <v>4</v>
      </c>
      <c r="CH137" s="67">
        <v>0</v>
      </c>
      <c r="CI137" s="67">
        <v>150</v>
      </c>
      <c r="CJ137" s="67">
        <v>0</v>
      </c>
      <c r="CK137" s="67">
        <v>0</v>
      </c>
      <c r="CL137" s="67">
        <v>0</v>
      </c>
      <c r="CM137" s="67">
        <v>0</v>
      </c>
      <c r="CN137" s="67">
        <v>0</v>
      </c>
      <c r="CO137" s="67">
        <v>0</v>
      </c>
      <c r="CP137" s="67">
        <v>16</v>
      </c>
      <c r="CQ137" s="67">
        <v>0</v>
      </c>
      <c r="CR137" s="67">
        <v>57</v>
      </c>
      <c r="CS137" s="67">
        <v>0</v>
      </c>
      <c r="CT137" s="67">
        <v>0</v>
      </c>
      <c r="CU137" s="67">
        <v>0</v>
      </c>
      <c r="CV137" s="67">
        <v>0</v>
      </c>
      <c r="CW137" s="67">
        <v>0</v>
      </c>
      <c r="CX137" s="67">
        <v>0</v>
      </c>
      <c r="CY137" s="67">
        <v>48</v>
      </c>
      <c r="CZ137" s="67">
        <v>0</v>
      </c>
      <c r="DA137" s="67">
        <v>7</v>
      </c>
      <c r="DB137" s="67">
        <v>0</v>
      </c>
      <c r="DC137" s="67">
        <v>0</v>
      </c>
      <c r="DD137" s="67">
        <v>0</v>
      </c>
      <c r="DE137" s="67">
        <v>7</v>
      </c>
      <c r="DF137" s="67">
        <v>0</v>
      </c>
      <c r="DG137" s="67">
        <v>0</v>
      </c>
      <c r="DH137" s="67">
        <v>0</v>
      </c>
      <c r="DI137" s="67">
        <v>0</v>
      </c>
      <c r="DJ137" s="67">
        <v>85</v>
      </c>
      <c r="DK137" s="67">
        <v>0</v>
      </c>
      <c r="DL137" s="67">
        <v>0</v>
      </c>
      <c r="DM137" s="67">
        <v>0</v>
      </c>
      <c r="DN137" s="67">
        <v>0</v>
      </c>
      <c r="DO137" s="67">
        <v>0</v>
      </c>
      <c r="DP137" s="67">
        <v>0</v>
      </c>
      <c r="DQ137" s="67">
        <v>0</v>
      </c>
      <c r="DR137" s="67">
        <v>0</v>
      </c>
      <c r="DS137" s="67">
        <v>0</v>
      </c>
      <c r="DT137" s="67">
        <v>0</v>
      </c>
      <c r="DU137" s="67">
        <v>10</v>
      </c>
      <c r="DV137" s="67">
        <v>0</v>
      </c>
      <c r="DW137" s="67">
        <v>0</v>
      </c>
      <c r="DX137" s="67">
        <v>432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40</v>
      </c>
      <c r="EG137" s="67">
        <v>0</v>
      </c>
      <c r="EH137" s="67">
        <v>0</v>
      </c>
      <c r="EI137" s="67">
        <v>0</v>
      </c>
      <c r="EJ137" s="67">
        <v>3</v>
      </c>
      <c r="EK137" s="67">
        <v>5</v>
      </c>
      <c r="EL137" s="67">
        <v>0</v>
      </c>
      <c r="EM137" s="67">
        <v>8</v>
      </c>
    </row>
    <row r="138" spans="1:143" x14ac:dyDescent="0.25">
      <c r="A138" s="56">
        <v>135</v>
      </c>
      <c r="B138" s="66" t="s">
        <v>244</v>
      </c>
      <c r="C138" s="67">
        <v>52</v>
      </c>
      <c r="D138" s="67">
        <v>707</v>
      </c>
      <c r="E138" s="67">
        <v>210</v>
      </c>
      <c r="F138" s="67">
        <v>8937</v>
      </c>
      <c r="G138" s="67">
        <v>65</v>
      </c>
      <c r="H138" s="67">
        <v>3617462</v>
      </c>
      <c r="I138" s="67">
        <v>6859</v>
      </c>
      <c r="J138" s="67">
        <v>486</v>
      </c>
      <c r="K138" s="67">
        <v>765</v>
      </c>
      <c r="L138" s="67">
        <v>117</v>
      </c>
      <c r="M138" s="67">
        <v>2295</v>
      </c>
      <c r="N138" s="67">
        <v>31</v>
      </c>
      <c r="O138" s="67">
        <v>5331</v>
      </c>
      <c r="P138" s="67">
        <v>165</v>
      </c>
      <c r="Q138" s="67">
        <v>19939</v>
      </c>
      <c r="R138" s="67">
        <v>458</v>
      </c>
      <c r="S138" s="67">
        <v>71</v>
      </c>
      <c r="T138" s="67">
        <v>606</v>
      </c>
      <c r="U138" s="67">
        <v>773</v>
      </c>
      <c r="V138" s="67">
        <v>7316</v>
      </c>
      <c r="W138" s="67">
        <v>14915</v>
      </c>
      <c r="X138" s="67">
        <v>13105</v>
      </c>
      <c r="Y138" s="67">
        <v>21778</v>
      </c>
      <c r="Z138" s="67">
        <v>928</v>
      </c>
      <c r="AA138" s="67">
        <v>303</v>
      </c>
      <c r="AB138" s="67">
        <v>934</v>
      </c>
      <c r="AC138" s="67">
        <v>31060</v>
      </c>
      <c r="AD138" s="67">
        <v>168</v>
      </c>
      <c r="AE138" s="67">
        <v>2281</v>
      </c>
      <c r="AF138" s="67">
        <v>298</v>
      </c>
      <c r="AG138" s="67">
        <v>1697</v>
      </c>
      <c r="AH138" s="67">
        <v>1504</v>
      </c>
      <c r="AI138" s="67">
        <v>5956</v>
      </c>
      <c r="AJ138" s="67">
        <v>5316</v>
      </c>
      <c r="AK138" s="67">
        <v>96168</v>
      </c>
      <c r="AL138" s="67">
        <v>412</v>
      </c>
      <c r="AM138" s="67">
        <v>86</v>
      </c>
      <c r="AN138" s="67">
        <v>445</v>
      </c>
      <c r="AO138" s="67">
        <v>5272</v>
      </c>
      <c r="AP138" s="67">
        <v>134</v>
      </c>
      <c r="AQ138" s="67">
        <v>10878</v>
      </c>
      <c r="AR138" s="67">
        <v>404</v>
      </c>
      <c r="AS138" s="67">
        <v>23973</v>
      </c>
      <c r="AT138" s="67">
        <v>985</v>
      </c>
      <c r="AU138" s="67">
        <v>504</v>
      </c>
      <c r="AV138" s="67">
        <v>12505</v>
      </c>
      <c r="AW138" s="67">
        <v>7494</v>
      </c>
      <c r="AX138" s="67">
        <v>64423</v>
      </c>
      <c r="AY138" s="67">
        <v>20117</v>
      </c>
      <c r="AZ138" s="67">
        <v>1711</v>
      </c>
      <c r="BA138" s="67">
        <v>23013</v>
      </c>
      <c r="BB138" s="67">
        <v>54205</v>
      </c>
      <c r="BC138" s="67">
        <v>502</v>
      </c>
      <c r="BD138" s="67">
        <v>134254</v>
      </c>
      <c r="BE138" s="67">
        <v>143</v>
      </c>
      <c r="BF138" s="67">
        <v>1399</v>
      </c>
      <c r="BG138" s="67">
        <v>220</v>
      </c>
      <c r="BH138" s="67">
        <v>1121</v>
      </c>
      <c r="BI138" s="67">
        <v>58</v>
      </c>
      <c r="BJ138" s="67">
        <v>3712</v>
      </c>
      <c r="BK138" s="67">
        <v>17154</v>
      </c>
      <c r="BL138" s="67">
        <v>220</v>
      </c>
      <c r="BM138" s="67">
        <v>950</v>
      </c>
      <c r="BN138" s="67">
        <v>480</v>
      </c>
      <c r="BO138" s="67">
        <v>297</v>
      </c>
      <c r="BP138" s="67">
        <v>13922</v>
      </c>
      <c r="BQ138" s="67">
        <v>271</v>
      </c>
      <c r="BR138" s="67">
        <v>699</v>
      </c>
      <c r="BS138" s="67">
        <v>1327</v>
      </c>
      <c r="BT138" s="67">
        <v>501</v>
      </c>
      <c r="BU138" s="67">
        <v>217</v>
      </c>
      <c r="BV138" s="67">
        <v>19570</v>
      </c>
      <c r="BW138" s="67">
        <v>31122</v>
      </c>
      <c r="BX138" s="67">
        <v>15377</v>
      </c>
      <c r="BY138" s="67">
        <v>3421</v>
      </c>
      <c r="BZ138" s="67">
        <v>23</v>
      </c>
      <c r="CA138" s="67">
        <v>80</v>
      </c>
      <c r="CB138" s="67">
        <v>171</v>
      </c>
      <c r="CC138" s="67">
        <v>238</v>
      </c>
      <c r="CD138" s="67">
        <v>4813</v>
      </c>
      <c r="CE138" s="67">
        <v>118</v>
      </c>
      <c r="CF138" s="67">
        <v>291</v>
      </c>
      <c r="CG138" s="67">
        <v>17310</v>
      </c>
      <c r="CH138" s="67">
        <v>586</v>
      </c>
      <c r="CI138" s="67">
        <v>61165</v>
      </c>
      <c r="CJ138" s="67">
        <v>2695</v>
      </c>
      <c r="CK138" s="67">
        <v>238</v>
      </c>
      <c r="CL138" s="67">
        <v>5694</v>
      </c>
      <c r="CM138" s="67">
        <v>182</v>
      </c>
      <c r="CN138" s="67">
        <v>294</v>
      </c>
      <c r="CO138" s="67">
        <v>1667</v>
      </c>
      <c r="CP138" s="67">
        <v>8142</v>
      </c>
      <c r="CQ138" s="67">
        <v>7595</v>
      </c>
      <c r="CR138" s="67">
        <v>216649</v>
      </c>
      <c r="CS138" s="67">
        <v>30582</v>
      </c>
      <c r="CT138" s="67">
        <v>13242</v>
      </c>
      <c r="CU138" s="67">
        <v>305</v>
      </c>
      <c r="CV138" s="67">
        <v>1329</v>
      </c>
      <c r="CW138" s="67">
        <v>530</v>
      </c>
      <c r="CX138" s="67">
        <v>311</v>
      </c>
      <c r="CY138" s="67">
        <v>5905</v>
      </c>
      <c r="CZ138" s="67">
        <v>928</v>
      </c>
      <c r="DA138" s="67">
        <v>16924</v>
      </c>
      <c r="DB138" s="67">
        <v>1848</v>
      </c>
      <c r="DC138" s="67">
        <v>1895</v>
      </c>
      <c r="DD138" s="67">
        <v>451</v>
      </c>
      <c r="DE138" s="67">
        <v>10990</v>
      </c>
      <c r="DF138" s="67">
        <v>2261</v>
      </c>
      <c r="DG138" s="67">
        <v>3448</v>
      </c>
      <c r="DH138" s="67">
        <v>582</v>
      </c>
      <c r="DI138" s="67">
        <v>11</v>
      </c>
      <c r="DJ138" s="67">
        <v>20347</v>
      </c>
      <c r="DK138" s="67">
        <v>4885</v>
      </c>
      <c r="DL138" s="67">
        <v>3034</v>
      </c>
      <c r="DM138" s="67">
        <v>20</v>
      </c>
      <c r="DN138" s="67">
        <v>8798</v>
      </c>
      <c r="DO138" s="67">
        <v>25528</v>
      </c>
      <c r="DP138" s="67">
        <v>3384</v>
      </c>
      <c r="DQ138" s="67">
        <v>401</v>
      </c>
      <c r="DR138" s="67">
        <v>2823</v>
      </c>
      <c r="DS138" s="67">
        <v>4538</v>
      </c>
      <c r="DT138" s="67">
        <v>1330</v>
      </c>
      <c r="DU138" s="67">
        <v>839</v>
      </c>
      <c r="DV138" s="67">
        <v>2736</v>
      </c>
      <c r="DW138" s="67">
        <v>5330</v>
      </c>
      <c r="DX138" s="67">
        <v>2579</v>
      </c>
      <c r="DY138" s="67">
        <v>701</v>
      </c>
      <c r="DZ138" s="67">
        <v>447</v>
      </c>
      <c r="EA138" s="67">
        <v>1102</v>
      </c>
      <c r="EB138" s="67">
        <v>838</v>
      </c>
      <c r="EC138" s="67">
        <v>2523</v>
      </c>
      <c r="ED138" s="67">
        <v>1034</v>
      </c>
      <c r="EE138" s="67">
        <v>4999</v>
      </c>
      <c r="EF138" s="67">
        <v>14616</v>
      </c>
      <c r="EG138" s="67">
        <v>18</v>
      </c>
      <c r="EH138" s="67">
        <v>359</v>
      </c>
      <c r="EI138" s="67">
        <v>4183</v>
      </c>
      <c r="EJ138" s="67">
        <v>51161</v>
      </c>
      <c r="EK138" s="67">
        <v>2348</v>
      </c>
      <c r="EL138" s="67">
        <v>1051</v>
      </c>
      <c r="EM138" s="67">
        <v>5954</v>
      </c>
    </row>
    <row r="139" spans="1:143" x14ac:dyDescent="0.25">
      <c r="A139" s="56">
        <v>136</v>
      </c>
      <c r="B139" s="66" t="s">
        <v>342</v>
      </c>
      <c r="C139" s="67">
        <v>0</v>
      </c>
      <c r="D139" s="67">
        <v>0</v>
      </c>
      <c r="E139" s="67">
        <v>0</v>
      </c>
      <c r="F139" s="67">
        <v>0</v>
      </c>
      <c r="G139" s="67">
        <v>0</v>
      </c>
      <c r="H139" s="67">
        <v>6786</v>
      </c>
      <c r="I139" s="67">
        <v>9</v>
      </c>
      <c r="J139" s="67">
        <v>0</v>
      </c>
      <c r="K139" s="67">
        <v>0</v>
      </c>
      <c r="L139" s="67">
        <v>0</v>
      </c>
      <c r="M139" s="67">
        <v>3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0</v>
      </c>
      <c r="U139" s="67">
        <v>0</v>
      </c>
      <c r="V139" s="67">
        <v>27</v>
      </c>
      <c r="W139" s="67">
        <v>4</v>
      </c>
      <c r="X139" s="67">
        <v>0</v>
      </c>
      <c r="Y139" s="67">
        <v>0</v>
      </c>
      <c r="Z139" s="67">
        <v>0</v>
      </c>
      <c r="AA139" s="67">
        <v>0</v>
      </c>
      <c r="AB139" s="67">
        <v>0</v>
      </c>
      <c r="AC139" s="67">
        <v>0</v>
      </c>
      <c r="AD139" s="67">
        <v>0</v>
      </c>
      <c r="AE139" s="67">
        <v>0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361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3</v>
      </c>
      <c r="AR139" s="67">
        <v>0</v>
      </c>
      <c r="AS139" s="67">
        <v>23</v>
      </c>
      <c r="AT139" s="67">
        <v>0</v>
      </c>
      <c r="AU139" s="67">
        <v>0</v>
      </c>
      <c r="AV139" s="67">
        <v>0</v>
      </c>
      <c r="AW139" s="67">
        <v>0</v>
      </c>
      <c r="AX139" s="67">
        <v>0</v>
      </c>
      <c r="AY139" s="67">
        <v>0</v>
      </c>
      <c r="AZ139" s="67">
        <v>0</v>
      </c>
      <c r="BA139" s="67">
        <v>0</v>
      </c>
      <c r="BB139" s="67">
        <v>14</v>
      </c>
      <c r="BC139" s="67">
        <v>0</v>
      </c>
      <c r="BD139" s="67">
        <v>4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0</v>
      </c>
      <c r="BO139" s="67">
        <v>0</v>
      </c>
      <c r="BP139" s="67">
        <v>0</v>
      </c>
      <c r="BQ139" s="67">
        <v>0</v>
      </c>
      <c r="BR139" s="67">
        <v>0</v>
      </c>
      <c r="BS139" s="67">
        <v>0</v>
      </c>
      <c r="BT139" s="67">
        <v>0</v>
      </c>
      <c r="BU139" s="67">
        <v>0</v>
      </c>
      <c r="BV139" s="67">
        <v>11</v>
      </c>
      <c r="BW139" s="67">
        <v>0</v>
      </c>
      <c r="BX139" s="67">
        <v>0</v>
      </c>
      <c r="BY139" s="67">
        <v>0</v>
      </c>
      <c r="BZ139" s="67">
        <v>0</v>
      </c>
      <c r="CA139" s="67">
        <v>0</v>
      </c>
      <c r="CB139" s="67">
        <v>0</v>
      </c>
      <c r="CC139" s="67">
        <v>0</v>
      </c>
      <c r="CD139" s="67">
        <v>0</v>
      </c>
      <c r="CE139" s="67">
        <v>0</v>
      </c>
      <c r="CF139" s="67">
        <v>0</v>
      </c>
      <c r="CG139" s="67">
        <v>6</v>
      </c>
      <c r="CH139" s="67">
        <v>0</v>
      </c>
      <c r="CI139" s="67">
        <v>208</v>
      </c>
      <c r="CJ139" s="67">
        <v>0</v>
      </c>
      <c r="CK139" s="67">
        <v>4</v>
      </c>
      <c r="CL139" s="67">
        <v>3</v>
      </c>
      <c r="CM139" s="67">
        <v>0</v>
      </c>
      <c r="CN139" s="67">
        <v>0</v>
      </c>
      <c r="CO139" s="67">
        <v>0</v>
      </c>
      <c r="CP139" s="67">
        <v>12</v>
      </c>
      <c r="CQ139" s="67">
        <v>0</v>
      </c>
      <c r="CR139" s="67">
        <v>7</v>
      </c>
      <c r="CS139" s="67">
        <v>6</v>
      </c>
      <c r="CT139" s="67">
        <v>0</v>
      </c>
      <c r="CU139" s="67">
        <v>0</v>
      </c>
      <c r="CV139" s="67">
        <v>0</v>
      </c>
      <c r="CW139" s="67">
        <v>0</v>
      </c>
      <c r="CX139" s="67">
        <v>0</v>
      </c>
      <c r="CY139" s="67">
        <v>0</v>
      </c>
      <c r="CZ139" s="67">
        <v>0</v>
      </c>
      <c r="DA139" s="67">
        <v>25</v>
      </c>
      <c r="DB139" s="67">
        <v>0</v>
      </c>
      <c r="DC139" s="67">
        <v>0</v>
      </c>
      <c r="DD139" s="67">
        <v>0</v>
      </c>
      <c r="DE139" s="67">
        <v>3</v>
      </c>
      <c r="DF139" s="67">
        <v>0</v>
      </c>
      <c r="DG139" s="67">
        <v>0</v>
      </c>
      <c r="DH139" s="67">
        <v>0</v>
      </c>
      <c r="DI139" s="67">
        <v>0</v>
      </c>
      <c r="DJ139" s="67">
        <v>29</v>
      </c>
      <c r="DK139" s="67">
        <v>0</v>
      </c>
      <c r="DL139" s="67">
        <v>0</v>
      </c>
      <c r="DM139" s="67">
        <v>0</v>
      </c>
      <c r="DN139" s="67">
        <v>0</v>
      </c>
      <c r="DO139" s="67">
        <v>0</v>
      </c>
      <c r="DP139" s="67">
        <v>0</v>
      </c>
      <c r="DQ139" s="67">
        <v>0</v>
      </c>
      <c r="DR139" s="67">
        <v>0</v>
      </c>
      <c r="DS139" s="67">
        <v>0</v>
      </c>
      <c r="DT139" s="67">
        <v>0</v>
      </c>
      <c r="DU139" s="67">
        <v>0</v>
      </c>
      <c r="DV139" s="67">
        <v>3</v>
      </c>
      <c r="DW139" s="67">
        <v>0</v>
      </c>
      <c r="DX139" s="67">
        <v>0</v>
      </c>
      <c r="DY139" s="67">
        <v>0</v>
      </c>
      <c r="DZ139" s="67">
        <v>0</v>
      </c>
      <c r="EA139" s="67">
        <v>0</v>
      </c>
      <c r="EB139" s="67">
        <v>3</v>
      </c>
      <c r="EC139" s="67">
        <v>0</v>
      </c>
      <c r="ED139" s="67">
        <v>0</v>
      </c>
      <c r="EE139" s="67">
        <v>5</v>
      </c>
      <c r="EF139" s="67">
        <v>91</v>
      </c>
      <c r="EG139" s="67">
        <v>0</v>
      </c>
      <c r="EH139" s="67">
        <v>0</v>
      </c>
      <c r="EI139" s="67">
        <v>0</v>
      </c>
      <c r="EJ139" s="67">
        <v>0</v>
      </c>
      <c r="EK139" s="67">
        <v>9</v>
      </c>
      <c r="EL139" s="67">
        <v>5</v>
      </c>
      <c r="EM139" s="67">
        <v>6</v>
      </c>
    </row>
    <row r="140" spans="1:143" x14ac:dyDescent="0.25">
      <c r="A140" s="56">
        <v>137</v>
      </c>
      <c r="B140" s="66" t="s">
        <v>298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50</v>
      </c>
      <c r="I140" s="67">
        <v>0</v>
      </c>
      <c r="J140" s="67">
        <v>0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0</v>
      </c>
      <c r="U140" s="67">
        <v>0</v>
      </c>
      <c r="V140" s="67">
        <v>0</v>
      </c>
      <c r="W140" s="67">
        <v>0</v>
      </c>
      <c r="X140" s="67">
        <v>0</v>
      </c>
      <c r="Y140" s="67">
        <v>0</v>
      </c>
      <c r="Z140" s="67">
        <v>0</v>
      </c>
      <c r="AA140" s="67">
        <v>0</v>
      </c>
      <c r="AB140" s="67">
        <v>0</v>
      </c>
      <c r="AC140" s="67">
        <v>0</v>
      </c>
      <c r="AD140" s="67">
        <v>0</v>
      </c>
      <c r="AE140" s="67">
        <v>0</v>
      </c>
      <c r="AF140" s="67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67">
        <v>0</v>
      </c>
      <c r="AS140" s="67">
        <v>0</v>
      </c>
      <c r="AT140" s="67">
        <v>0</v>
      </c>
      <c r="AU140" s="67">
        <v>0</v>
      </c>
      <c r="AV140" s="67">
        <v>0</v>
      </c>
      <c r="AW140" s="67">
        <v>0</v>
      </c>
      <c r="AX140" s="67">
        <v>0</v>
      </c>
      <c r="AY140" s="67">
        <v>0</v>
      </c>
      <c r="AZ140" s="67">
        <v>0</v>
      </c>
      <c r="BA140" s="67">
        <v>0</v>
      </c>
      <c r="BB140" s="67">
        <v>0</v>
      </c>
      <c r="BC140" s="67">
        <v>0</v>
      </c>
      <c r="BD140" s="67">
        <v>0</v>
      </c>
      <c r="BE140" s="67">
        <v>0</v>
      </c>
      <c r="BF140" s="67">
        <v>0</v>
      </c>
      <c r="BG140" s="67">
        <v>0</v>
      </c>
      <c r="BH140" s="67">
        <v>0</v>
      </c>
      <c r="BI140" s="67">
        <v>0</v>
      </c>
      <c r="BJ140" s="67">
        <v>0</v>
      </c>
      <c r="BK140" s="67">
        <v>0</v>
      </c>
      <c r="BL140" s="67">
        <v>0</v>
      </c>
      <c r="BM140" s="67">
        <v>0</v>
      </c>
      <c r="BN140" s="67">
        <v>0</v>
      </c>
      <c r="BO140" s="67">
        <v>0</v>
      </c>
      <c r="BP140" s="67">
        <v>0</v>
      </c>
      <c r="BQ140" s="67">
        <v>0</v>
      </c>
      <c r="BR140" s="67">
        <v>0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0</v>
      </c>
      <c r="BZ140" s="67">
        <v>0</v>
      </c>
      <c r="CA140" s="67">
        <v>0</v>
      </c>
      <c r="CB140" s="67">
        <v>0</v>
      </c>
      <c r="CC140" s="67">
        <v>0</v>
      </c>
      <c r="CD140" s="67">
        <v>0</v>
      </c>
      <c r="CE140" s="67">
        <v>0</v>
      </c>
      <c r="CF140" s="67">
        <v>0</v>
      </c>
      <c r="CG140" s="67">
        <v>0</v>
      </c>
      <c r="CH140" s="67">
        <v>0</v>
      </c>
      <c r="CI140" s="67">
        <v>57</v>
      </c>
      <c r="CJ140" s="67">
        <v>0</v>
      </c>
      <c r="CK140" s="67">
        <v>0</v>
      </c>
      <c r="CL140" s="67">
        <v>0</v>
      </c>
      <c r="CM140" s="67">
        <v>0</v>
      </c>
      <c r="CN140" s="67">
        <v>0</v>
      </c>
      <c r="CO140" s="67">
        <v>0</v>
      </c>
      <c r="CP140" s="67">
        <v>0</v>
      </c>
      <c r="CQ140" s="67">
        <v>0</v>
      </c>
      <c r="CR140" s="67">
        <v>0</v>
      </c>
      <c r="CS140" s="67">
        <v>0</v>
      </c>
      <c r="CT140" s="67">
        <v>0</v>
      </c>
      <c r="CU140" s="67">
        <v>0</v>
      </c>
      <c r="CV140" s="67">
        <v>0</v>
      </c>
      <c r="CW140" s="67">
        <v>0</v>
      </c>
      <c r="CX140" s="67">
        <v>0</v>
      </c>
      <c r="CY140" s="67">
        <v>112</v>
      </c>
      <c r="CZ140" s="67">
        <v>0</v>
      </c>
      <c r="DA140" s="67">
        <v>0</v>
      </c>
      <c r="DB140" s="67">
        <v>0</v>
      </c>
      <c r="DC140" s="67">
        <v>0</v>
      </c>
      <c r="DD140" s="67">
        <v>0</v>
      </c>
      <c r="DE140" s="67">
        <v>0</v>
      </c>
      <c r="DF140" s="67">
        <v>0</v>
      </c>
      <c r="DG140" s="67">
        <v>0</v>
      </c>
      <c r="DH140" s="67">
        <v>0</v>
      </c>
      <c r="DI140" s="67">
        <v>0</v>
      </c>
      <c r="DJ140" s="67">
        <v>0</v>
      </c>
      <c r="DK140" s="67">
        <v>0</v>
      </c>
      <c r="DL140" s="67">
        <v>0</v>
      </c>
      <c r="DM140" s="67">
        <v>0</v>
      </c>
      <c r="DN140" s="67">
        <v>0</v>
      </c>
      <c r="DO140" s="67">
        <v>0</v>
      </c>
      <c r="DP140" s="67">
        <v>0</v>
      </c>
      <c r="DQ140" s="67">
        <v>0</v>
      </c>
      <c r="DR140" s="67">
        <v>0</v>
      </c>
      <c r="DS140" s="67">
        <v>0</v>
      </c>
      <c r="DT140" s="67">
        <v>0</v>
      </c>
      <c r="DU140" s="67">
        <v>0</v>
      </c>
      <c r="DV140" s="67">
        <v>0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</v>
      </c>
      <c r="EI140" s="67">
        <v>0</v>
      </c>
      <c r="EJ140" s="67">
        <v>0</v>
      </c>
      <c r="EK140" s="67">
        <v>0</v>
      </c>
      <c r="EL140" s="67">
        <v>0</v>
      </c>
      <c r="EM140" s="67">
        <v>0</v>
      </c>
    </row>
    <row r="141" spans="1:143" x14ac:dyDescent="0.25">
      <c r="A141" s="56">
        <v>138</v>
      </c>
      <c r="B141" s="66" t="s">
        <v>347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192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0</v>
      </c>
      <c r="AA141" s="67">
        <v>0</v>
      </c>
      <c r="AB141" s="67">
        <v>0</v>
      </c>
      <c r="AC141" s="67">
        <v>0</v>
      </c>
      <c r="AD141" s="67">
        <v>0</v>
      </c>
      <c r="AE141" s="67">
        <v>0</v>
      </c>
      <c r="AF141" s="67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67">
        <v>0</v>
      </c>
      <c r="AS141" s="67">
        <v>5</v>
      </c>
      <c r="AT141" s="67">
        <v>0</v>
      </c>
      <c r="AU141" s="67">
        <v>0</v>
      </c>
      <c r="AV141" s="67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3499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  <c r="CY141" s="67">
        <v>0</v>
      </c>
      <c r="CZ141" s="67">
        <v>0</v>
      </c>
      <c r="DA141" s="67">
        <v>0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0</v>
      </c>
      <c r="DH141" s="67">
        <v>0</v>
      </c>
      <c r="DI141" s="67">
        <v>0</v>
      </c>
      <c r="DJ141" s="67">
        <v>0</v>
      </c>
      <c r="DK141" s="67">
        <v>0</v>
      </c>
      <c r="DL141" s="67">
        <v>0</v>
      </c>
      <c r="DM141" s="67">
        <v>0</v>
      </c>
      <c r="DN141" s="67">
        <v>0</v>
      </c>
      <c r="DO141" s="67">
        <v>0</v>
      </c>
      <c r="DP141" s="67">
        <v>0</v>
      </c>
      <c r="DQ141" s="67">
        <v>0</v>
      </c>
      <c r="DR141" s="67">
        <v>0</v>
      </c>
      <c r="DS141" s="67">
        <v>293</v>
      </c>
      <c r="DT141" s="67">
        <v>0</v>
      </c>
      <c r="DU141" s="67">
        <v>0</v>
      </c>
      <c r="DV141" s="67">
        <v>0</v>
      </c>
      <c r="DW141" s="67">
        <v>0</v>
      </c>
      <c r="DX141" s="67">
        <v>0</v>
      </c>
      <c r="DY141" s="67">
        <v>0</v>
      </c>
      <c r="DZ141" s="67">
        <v>61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</v>
      </c>
      <c r="EI141" s="67">
        <v>0</v>
      </c>
      <c r="EJ141" s="67">
        <v>5</v>
      </c>
      <c r="EK141" s="67">
        <v>0</v>
      </c>
      <c r="EL141" s="67">
        <v>0</v>
      </c>
      <c r="EM141" s="67">
        <v>0</v>
      </c>
    </row>
    <row r="142" spans="1:143" x14ac:dyDescent="0.25">
      <c r="A142" s="56">
        <v>139</v>
      </c>
      <c r="B142" s="66" t="s">
        <v>355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711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10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56</v>
      </c>
      <c r="AL142" s="67">
        <v>0</v>
      </c>
      <c r="AM142" s="67">
        <v>0</v>
      </c>
      <c r="AN142" s="67">
        <v>0</v>
      </c>
      <c r="AO142" s="67">
        <v>3</v>
      </c>
      <c r="AP142" s="67">
        <v>0</v>
      </c>
      <c r="AQ142" s="67">
        <v>0</v>
      </c>
      <c r="AR142" s="67">
        <v>0</v>
      </c>
      <c r="AS142" s="67">
        <v>4</v>
      </c>
      <c r="AT142" s="67">
        <v>0</v>
      </c>
      <c r="AU142" s="67">
        <v>0</v>
      </c>
      <c r="AV142" s="67">
        <v>5</v>
      </c>
      <c r="AW142" s="67">
        <v>0</v>
      </c>
      <c r="AX142" s="67">
        <v>1514</v>
      </c>
      <c r="AY142" s="67">
        <v>0</v>
      </c>
      <c r="AZ142" s="67">
        <v>335</v>
      </c>
      <c r="BA142" s="67">
        <v>11</v>
      </c>
      <c r="BB142" s="67">
        <v>0</v>
      </c>
      <c r="BC142" s="67">
        <v>0</v>
      </c>
      <c r="BD142" s="67">
        <v>4</v>
      </c>
      <c r="BE142" s="67">
        <v>0</v>
      </c>
      <c r="BF142" s="67">
        <v>3</v>
      </c>
      <c r="BG142" s="67">
        <v>0</v>
      </c>
      <c r="BH142" s="67">
        <v>0</v>
      </c>
      <c r="BI142" s="67">
        <v>0</v>
      </c>
      <c r="BJ142" s="67">
        <v>7</v>
      </c>
      <c r="BK142" s="67">
        <v>0</v>
      </c>
      <c r="BL142" s="67">
        <v>0</v>
      </c>
      <c r="BM142" s="67">
        <v>7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4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30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147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  <c r="CY142" s="67">
        <v>0</v>
      </c>
      <c r="CZ142" s="67">
        <v>3</v>
      </c>
      <c r="DA142" s="67">
        <v>0</v>
      </c>
      <c r="DB142" s="67">
        <v>0</v>
      </c>
      <c r="DC142" s="67">
        <v>0</v>
      </c>
      <c r="DD142" s="67">
        <v>0</v>
      </c>
      <c r="DE142" s="67">
        <v>0</v>
      </c>
      <c r="DF142" s="67">
        <v>0</v>
      </c>
      <c r="DG142" s="67">
        <v>0</v>
      </c>
      <c r="DH142" s="67">
        <v>0</v>
      </c>
      <c r="DI142" s="67">
        <v>0</v>
      </c>
      <c r="DJ142" s="67">
        <v>4</v>
      </c>
      <c r="DK142" s="67">
        <v>0</v>
      </c>
      <c r="DL142" s="67">
        <v>0</v>
      </c>
      <c r="DM142" s="67">
        <v>0</v>
      </c>
      <c r="DN142" s="67">
        <v>0</v>
      </c>
      <c r="DO142" s="67">
        <v>11</v>
      </c>
      <c r="DP142" s="67">
        <v>0</v>
      </c>
      <c r="DQ142" s="67">
        <v>0</v>
      </c>
      <c r="DR142" s="67">
        <v>0</v>
      </c>
      <c r="DS142" s="67">
        <v>0</v>
      </c>
      <c r="DT142" s="67">
        <v>0</v>
      </c>
      <c r="DU142" s="67">
        <v>3</v>
      </c>
      <c r="DV142" s="67">
        <v>0</v>
      </c>
      <c r="DW142" s="67">
        <v>0</v>
      </c>
      <c r="DX142" s="67">
        <v>0</v>
      </c>
      <c r="DY142" s="67">
        <v>0</v>
      </c>
      <c r="DZ142" s="67">
        <v>16</v>
      </c>
      <c r="EA142" s="67">
        <v>0</v>
      </c>
      <c r="EB142" s="67">
        <v>0</v>
      </c>
      <c r="EC142" s="67">
        <v>18</v>
      </c>
      <c r="ED142" s="67">
        <v>0</v>
      </c>
      <c r="EE142" s="67">
        <v>0</v>
      </c>
      <c r="EF142" s="67">
        <v>6</v>
      </c>
      <c r="EG142" s="67">
        <v>0</v>
      </c>
      <c r="EH142" s="67">
        <v>0</v>
      </c>
      <c r="EI142" s="67">
        <v>0</v>
      </c>
      <c r="EJ142" s="67">
        <v>0</v>
      </c>
      <c r="EK142" s="67">
        <v>0</v>
      </c>
      <c r="EL142" s="67">
        <v>0</v>
      </c>
      <c r="EM142" s="67">
        <v>6</v>
      </c>
    </row>
    <row r="143" spans="1:143" x14ac:dyDescent="0.25">
      <c r="A143" s="56">
        <v>140</v>
      </c>
      <c r="B143" s="66" t="s">
        <v>507</v>
      </c>
      <c r="C143" s="67">
        <v>111</v>
      </c>
      <c r="D143" s="67">
        <v>3</v>
      </c>
      <c r="E143" s="67">
        <v>7</v>
      </c>
      <c r="F143" s="67">
        <v>56</v>
      </c>
      <c r="G143" s="67">
        <v>11</v>
      </c>
      <c r="H143" s="67">
        <v>73466</v>
      </c>
      <c r="I143" s="67">
        <v>40</v>
      </c>
      <c r="J143" s="67">
        <v>4</v>
      </c>
      <c r="K143" s="67">
        <v>29</v>
      </c>
      <c r="L143" s="67">
        <v>13</v>
      </c>
      <c r="M143" s="67">
        <v>39</v>
      </c>
      <c r="N143" s="67">
        <v>37</v>
      </c>
      <c r="O143" s="67">
        <v>117</v>
      </c>
      <c r="P143" s="67">
        <v>12</v>
      </c>
      <c r="Q143" s="67">
        <v>281</v>
      </c>
      <c r="R143" s="67">
        <v>5</v>
      </c>
      <c r="S143" s="67">
        <v>12</v>
      </c>
      <c r="T143" s="67">
        <v>22</v>
      </c>
      <c r="U143" s="67">
        <v>59</v>
      </c>
      <c r="V143" s="67">
        <v>297</v>
      </c>
      <c r="W143" s="67">
        <v>92</v>
      </c>
      <c r="X143" s="67">
        <v>736</v>
      </c>
      <c r="Y143" s="67">
        <v>59</v>
      </c>
      <c r="Z143" s="67">
        <v>80</v>
      </c>
      <c r="AA143" s="67">
        <v>27</v>
      </c>
      <c r="AB143" s="67">
        <v>49</v>
      </c>
      <c r="AC143" s="67">
        <v>70</v>
      </c>
      <c r="AD143" s="67">
        <v>21</v>
      </c>
      <c r="AE143" s="67">
        <v>28</v>
      </c>
      <c r="AF143" s="67">
        <v>39</v>
      </c>
      <c r="AG143" s="67">
        <v>22</v>
      </c>
      <c r="AH143" s="67">
        <v>9</v>
      </c>
      <c r="AI143" s="67">
        <v>64</v>
      </c>
      <c r="AJ143" s="67">
        <v>29</v>
      </c>
      <c r="AK143" s="67">
        <v>3721</v>
      </c>
      <c r="AL143" s="67">
        <v>13</v>
      </c>
      <c r="AM143" s="67">
        <v>10</v>
      </c>
      <c r="AN143" s="67">
        <v>96</v>
      </c>
      <c r="AO143" s="67">
        <v>148</v>
      </c>
      <c r="AP143" s="67">
        <v>29</v>
      </c>
      <c r="AQ143" s="67">
        <v>155</v>
      </c>
      <c r="AR143" s="67">
        <v>5</v>
      </c>
      <c r="AS143" s="67">
        <v>372</v>
      </c>
      <c r="AT143" s="67">
        <v>38</v>
      </c>
      <c r="AU143" s="67">
        <v>108</v>
      </c>
      <c r="AV143" s="67">
        <v>174</v>
      </c>
      <c r="AW143" s="67">
        <v>57</v>
      </c>
      <c r="AX143" s="67">
        <v>2061</v>
      </c>
      <c r="AY143" s="67">
        <v>115</v>
      </c>
      <c r="AZ143" s="67">
        <v>242</v>
      </c>
      <c r="BA143" s="67">
        <v>519</v>
      </c>
      <c r="BB143" s="67">
        <v>181</v>
      </c>
      <c r="BC143" s="67">
        <v>40</v>
      </c>
      <c r="BD143" s="67">
        <v>169</v>
      </c>
      <c r="BE143" s="67">
        <v>0</v>
      </c>
      <c r="BF143" s="67">
        <v>187</v>
      </c>
      <c r="BG143" s="67">
        <v>8</v>
      </c>
      <c r="BH143" s="67">
        <v>19</v>
      </c>
      <c r="BI143" s="67">
        <v>9</v>
      </c>
      <c r="BJ143" s="67">
        <v>134</v>
      </c>
      <c r="BK143" s="67">
        <v>198</v>
      </c>
      <c r="BL143" s="67">
        <v>3</v>
      </c>
      <c r="BM143" s="67">
        <v>12</v>
      </c>
      <c r="BN143" s="67">
        <v>18</v>
      </c>
      <c r="BO143" s="67">
        <v>9</v>
      </c>
      <c r="BP143" s="67">
        <v>191</v>
      </c>
      <c r="BQ143" s="67">
        <v>19</v>
      </c>
      <c r="BR143" s="67">
        <v>9</v>
      </c>
      <c r="BS143" s="67">
        <v>7</v>
      </c>
      <c r="BT143" s="67">
        <v>5</v>
      </c>
      <c r="BU143" s="67">
        <v>10</v>
      </c>
      <c r="BV143" s="67">
        <v>394</v>
      </c>
      <c r="BW143" s="67">
        <v>31</v>
      </c>
      <c r="BX143" s="67">
        <v>197</v>
      </c>
      <c r="BY143" s="67">
        <v>29</v>
      </c>
      <c r="BZ143" s="67">
        <v>9</v>
      </c>
      <c r="CA143" s="67">
        <v>29</v>
      </c>
      <c r="CB143" s="67">
        <v>5</v>
      </c>
      <c r="CC143" s="67">
        <v>13</v>
      </c>
      <c r="CD143" s="67">
        <v>104</v>
      </c>
      <c r="CE143" s="67">
        <v>9</v>
      </c>
      <c r="CF143" s="67">
        <v>199</v>
      </c>
      <c r="CG143" s="67">
        <v>225</v>
      </c>
      <c r="CH143" s="67">
        <v>9</v>
      </c>
      <c r="CI143" s="67">
        <v>3362</v>
      </c>
      <c r="CJ143" s="67">
        <v>45</v>
      </c>
      <c r="CK143" s="67">
        <v>236</v>
      </c>
      <c r="CL143" s="67">
        <v>61</v>
      </c>
      <c r="CM143" s="67">
        <v>15</v>
      </c>
      <c r="CN143" s="67">
        <v>5</v>
      </c>
      <c r="CO143" s="67">
        <v>74</v>
      </c>
      <c r="CP143" s="67">
        <v>162</v>
      </c>
      <c r="CQ143" s="67">
        <v>18</v>
      </c>
      <c r="CR143" s="67">
        <v>492</v>
      </c>
      <c r="CS143" s="67">
        <v>90</v>
      </c>
      <c r="CT143" s="67">
        <v>22</v>
      </c>
      <c r="CU143" s="67">
        <v>5</v>
      </c>
      <c r="CV143" s="67">
        <v>58</v>
      </c>
      <c r="CW143" s="67">
        <v>97</v>
      </c>
      <c r="CX143" s="67">
        <v>8</v>
      </c>
      <c r="CY143" s="67">
        <v>162</v>
      </c>
      <c r="CZ143" s="67">
        <v>23</v>
      </c>
      <c r="DA143" s="67">
        <v>430</v>
      </c>
      <c r="DB143" s="67">
        <v>126</v>
      </c>
      <c r="DC143" s="67">
        <v>7</v>
      </c>
      <c r="DD143" s="67">
        <v>17</v>
      </c>
      <c r="DE143" s="67">
        <v>167</v>
      </c>
      <c r="DF143" s="67">
        <v>15</v>
      </c>
      <c r="DG143" s="67">
        <v>4</v>
      </c>
      <c r="DH143" s="67">
        <v>50</v>
      </c>
      <c r="DI143" s="67">
        <v>9</v>
      </c>
      <c r="DJ143" s="67">
        <v>693</v>
      </c>
      <c r="DK143" s="67">
        <v>101</v>
      </c>
      <c r="DL143" s="67">
        <v>44</v>
      </c>
      <c r="DM143" s="67">
        <v>13</v>
      </c>
      <c r="DN143" s="67">
        <v>49</v>
      </c>
      <c r="DO143" s="67">
        <v>166</v>
      </c>
      <c r="DP143" s="67">
        <v>46</v>
      </c>
      <c r="DQ143" s="67">
        <v>46</v>
      </c>
      <c r="DR143" s="67">
        <v>63</v>
      </c>
      <c r="DS143" s="67">
        <v>121</v>
      </c>
      <c r="DT143" s="67">
        <v>154</v>
      </c>
      <c r="DU143" s="67">
        <v>18</v>
      </c>
      <c r="DV143" s="67">
        <v>242</v>
      </c>
      <c r="DW143" s="67">
        <v>22</v>
      </c>
      <c r="DX143" s="67">
        <v>212</v>
      </c>
      <c r="DY143" s="67">
        <v>10</v>
      </c>
      <c r="DZ143" s="67">
        <v>120</v>
      </c>
      <c r="EA143" s="67">
        <v>12</v>
      </c>
      <c r="EB143" s="67">
        <v>63</v>
      </c>
      <c r="EC143" s="67">
        <v>25</v>
      </c>
      <c r="ED143" s="67">
        <v>53</v>
      </c>
      <c r="EE143" s="67">
        <v>29</v>
      </c>
      <c r="EF143" s="67">
        <v>580</v>
      </c>
      <c r="EG143" s="67">
        <v>3</v>
      </c>
      <c r="EH143" s="67">
        <v>63</v>
      </c>
      <c r="EI143" s="67">
        <v>23</v>
      </c>
      <c r="EJ143" s="67">
        <v>307</v>
      </c>
      <c r="EK143" s="67">
        <v>157</v>
      </c>
      <c r="EL143" s="67">
        <v>26</v>
      </c>
      <c r="EM143" s="67">
        <v>271</v>
      </c>
    </row>
    <row r="144" spans="1:143" x14ac:dyDescent="0.25">
      <c r="A144" s="56">
        <v>141</v>
      </c>
      <c r="B144" s="66" t="s">
        <v>508</v>
      </c>
      <c r="C144" s="67">
        <v>1036</v>
      </c>
      <c r="D144" s="67">
        <v>166</v>
      </c>
      <c r="E144" s="67">
        <v>48</v>
      </c>
      <c r="F144" s="67">
        <v>436</v>
      </c>
      <c r="G144" s="67">
        <v>56</v>
      </c>
      <c r="H144" s="67">
        <v>417665</v>
      </c>
      <c r="I144" s="67">
        <v>535</v>
      </c>
      <c r="J144" s="67">
        <v>41</v>
      </c>
      <c r="K144" s="67">
        <v>918</v>
      </c>
      <c r="L144" s="67">
        <v>66</v>
      </c>
      <c r="M144" s="67">
        <v>212</v>
      </c>
      <c r="N144" s="67">
        <v>89</v>
      </c>
      <c r="O144" s="67">
        <v>749</v>
      </c>
      <c r="P144" s="67">
        <v>46</v>
      </c>
      <c r="Q144" s="67">
        <v>982</v>
      </c>
      <c r="R144" s="67">
        <v>63</v>
      </c>
      <c r="S144" s="67">
        <v>116</v>
      </c>
      <c r="T144" s="67">
        <v>129</v>
      </c>
      <c r="U144" s="67">
        <v>922</v>
      </c>
      <c r="V144" s="67">
        <v>1377</v>
      </c>
      <c r="W144" s="67">
        <v>676</v>
      </c>
      <c r="X144" s="67">
        <v>13864</v>
      </c>
      <c r="Y144" s="67">
        <v>534</v>
      </c>
      <c r="Z144" s="67">
        <v>150</v>
      </c>
      <c r="AA144" s="67">
        <v>78</v>
      </c>
      <c r="AB144" s="67">
        <v>270</v>
      </c>
      <c r="AC144" s="67">
        <v>916</v>
      </c>
      <c r="AD144" s="67">
        <v>372</v>
      </c>
      <c r="AE144" s="67">
        <v>311</v>
      </c>
      <c r="AF144" s="67">
        <v>308</v>
      </c>
      <c r="AG144" s="67">
        <v>181</v>
      </c>
      <c r="AH144" s="67">
        <v>42</v>
      </c>
      <c r="AI144" s="67">
        <v>939</v>
      </c>
      <c r="AJ144" s="67">
        <v>204</v>
      </c>
      <c r="AK144" s="67">
        <v>22871</v>
      </c>
      <c r="AL144" s="67">
        <v>88</v>
      </c>
      <c r="AM144" s="67">
        <v>78</v>
      </c>
      <c r="AN144" s="67">
        <v>265</v>
      </c>
      <c r="AO144" s="67">
        <v>1538</v>
      </c>
      <c r="AP144" s="67">
        <v>292</v>
      </c>
      <c r="AQ144" s="67">
        <v>1372</v>
      </c>
      <c r="AR144" s="67">
        <v>63</v>
      </c>
      <c r="AS144" s="67">
        <v>3906</v>
      </c>
      <c r="AT144" s="67">
        <v>192</v>
      </c>
      <c r="AU144" s="67">
        <v>1821</v>
      </c>
      <c r="AV144" s="67">
        <v>2000</v>
      </c>
      <c r="AW144" s="67">
        <v>743</v>
      </c>
      <c r="AX144" s="67">
        <v>9901</v>
      </c>
      <c r="AY144" s="67">
        <v>2025</v>
      </c>
      <c r="AZ144" s="67">
        <v>4667</v>
      </c>
      <c r="BA144" s="67">
        <v>1437</v>
      </c>
      <c r="BB144" s="67">
        <v>1539</v>
      </c>
      <c r="BC144" s="67">
        <v>431</v>
      </c>
      <c r="BD144" s="67">
        <v>3653</v>
      </c>
      <c r="BE144" s="67">
        <v>57</v>
      </c>
      <c r="BF144" s="67">
        <v>1061</v>
      </c>
      <c r="BG144" s="67">
        <v>41</v>
      </c>
      <c r="BH144" s="67">
        <v>223</v>
      </c>
      <c r="BI144" s="67">
        <v>72</v>
      </c>
      <c r="BJ144" s="67">
        <v>603</v>
      </c>
      <c r="BK144" s="67">
        <v>1694</v>
      </c>
      <c r="BL144" s="67">
        <v>58</v>
      </c>
      <c r="BM144" s="67">
        <v>165</v>
      </c>
      <c r="BN144" s="67">
        <v>234</v>
      </c>
      <c r="BO144" s="67">
        <v>113</v>
      </c>
      <c r="BP144" s="67">
        <v>2271</v>
      </c>
      <c r="BQ144" s="67">
        <v>111</v>
      </c>
      <c r="BR144" s="67">
        <v>50</v>
      </c>
      <c r="BS144" s="67">
        <v>95</v>
      </c>
      <c r="BT144" s="67">
        <v>40</v>
      </c>
      <c r="BU144" s="67">
        <v>24</v>
      </c>
      <c r="BV144" s="67">
        <v>3893</v>
      </c>
      <c r="BW144" s="67">
        <v>741</v>
      </c>
      <c r="BX144" s="67">
        <v>542</v>
      </c>
      <c r="BY144" s="67">
        <v>132</v>
      </c>
      <c r="BZ144" s="67">
        <v>44</v>
      </c>
      <c r="CA144" s="67">
        <v>92</v>
      </c>
      <c r="CB144" s="67">
        <v>43</v>
      </c>
      <c r="CC144" s="67">
        <v>142</v>
      </c>
      <c r="CD144" s="67">
        <v>490</v>
      </c>
      <c r="CE144" s="67">
        <v>40</v>
      </c>
      <c r="CF144" s="67">
        <v>1556</v>
      </c>
      <c r="CG144" s="67">
        <v>2195</v>
      </c>
      <c r="CH144" s="67">
        <v>37</v>
      </c>
      <c r="CI144" s="67">
        <v>16510</v>
      </c>
      <c r="CJ144" s="67">
        <v>349</v>
      </c>
      <c r="CK144" s="67">
        <v>699</v>
      </c>
      <c r="CL144" s="67">
        <v>489</v>
      </c>
      <c r="CM144" s="67">
        <v>95</v>
      </c>
      <c r="CN144" s="67">
        <v>31</v>
      </c>
      <c r="CO144" s="67">
        <v>1246</v>
      </c>
      <c r="CP144" s="67">
        <v>726</v>
      </c>
      <c r="CQ144" s="67">
        <v>216</v>
      </c>
      <c r="CR144" s="67">
        <v>4635</v>
      </c>
      <c r="CS144" s="67">
        <v>1464</v>
      </c>
      <c r="CT144" s="67">
        <v>341</v>
      </c>
      <c r="CU144" s="67">
        <v>48</v>
      </c>
      <c r="CV144" s="67">
        <v>611</v>
      </c>
      <c r="CW144" s="67">
        <v>873</v>
      </c>
      <c r="CX144" s="67">
        <v>40</v>
      </c>
      <c r="CY144" s="67">
        <v>1213</v>
      </c>
      <c r="CZ144" s="67">
        <v>257</v>
      </c>
      <c r="DA144" s="67">
        <v>3027</v>
      </c>
      <c r="DB144" s="67">
        <v>587</v>
      </c>
      <c r="DC144" s="67">
        <v>60</v>
      </c>
      <c r="DD144" s="67">
        <v>126</v>
      </c>
      <c r="DE144" s="67">
        <v>1393</v>
      </c>
      <c r="DF144" s="67">
        <v>157</v>
      </c>
      <c r="DG144" s="67">
        <v>149</v>
      </c>
      <c r="DH144" s="67">
        <v>80</v>
      </c>
      <c r="DI144" s="67">
        <v>218</v>
      </c>
      <c r="DJ144" s="67">
        <v>4488</v>
      </c>
      <c r="DK144" s="67">
        <v>659</v>
      </c>
      <c r="DL144" s="67">
        <v>237</v>
      </c>
      <c r="DM144" s="67">
        <v>8</v>
      </c>
      <c r="DN144" s="67">
        <v>556</v>
      </c>
      <c r="DO144" s="67">
        <v>1277</v>
      </c>
      <c r="DP144" s="67">
        <v>763</v>
      </c>
      <c r="DQ144" s="67">
        <v>306</v>
      </c>
      <c r="DR144" s="67">
        <v>518</v>
      </c>
      <c r="DS144" s="67">
        <v>529</v>
      </c>
      <c r="DT144" s="67">
        <v>1187</v>
      </c>
      <c r="DU144" s="67">
        <v>142</v>
      </c>
      <c r="DV144" s="67">
        <v>1322</v>
      </c>
      <c r="DW144" s="67">
        <v>220</v>
      </c>
      <c r="DX144" s="67">
        <v>427</v>
      </c>
      <c r="DY144" s="67">
        <v>32</v>
      </c>
      <c r="DZ144" s="67">
        <v>1350</v>
      </c>
      <c r="EA144" s="67">
        <v>144</v>
      </c>
      <c r="EB144" s="67">
        <v>428</v>
      </c>
      <c r="EC144" s="67">
        <v>325</v>
      </c>
      <c r="ED144" s="67">
        <v>676</v>
      </c>
      <c r="EE144" s="67">
        <v>238</v>
      </c>
      <c r="EF144" s="67">
        <v>3072</v>
      </c>
      <c r="EG144" s="67">
        <v>70</v>
      </c>
      <c r="EH144" s="67">
        <v>144</v>
      </c>
      <c r="EI144" s="67">
        <v>96</v>
      </c>
      <c r="EJ144" s="67">
        <v>6412</v>
      </c>
      <c r="EK144" s="67">
        <v>633</v>
      </c>
      <c r="EL144" s="67">
        <v>176</v>
      </c>
      <c r="EM144" s="67">
        <v>877</v>
      </c>
    </row>
    <row r="145" spans="1:143" x14ac:dyDescent="0.25">
      <c r="A145" s="56">
        <v>142</v>
      </c>
      <c r="B145" s="66" t="s">
        <v>6</v>
      </c>
      <c r="C145" s="67">
        <v>59797</v>
      </c>
      <c r="D145" s="67">
        <v>3633</v>
      </c>
      <c r="E145" s="67">
        <v>1519</v>
      </c>
      <c r="F145" s="67">
        <v>17977</v>
      </c>
      <c r="G145" s="67">
        <v>1202</v>
      </c>
      <c r="H145" s="67">
        <v>17019815</v>
      </c>
      <c r="I145" s="67">
        <v>14403</v>
      </c>
      <c r="J145" s="67">
        <v>2005</v>
      </c>
      <c r="K145" s="67">
        <v>51491</v>
      </c>
      <c r="L145" s="67">
        <v>2090</v>
      </c>
      <c r="M145" s="67">
        <v>7203</v>
      </c>
      <c r="N145" s="67">
        <v>12002</v>
      </c>
      <c r="O145" s="67">
        <v>26171</v>
      </c>
      <c r="P145" s="67">
        <v>1433</v>
      </c>
      <c r="Q145" s="67">
        <v>46720</v>
      </c>
      <c r="R145" s="67">
        <v>2959</v>
      </c>
      <c r="S145" s="67">
        <v>3718</v>
      </c>
      <c r="T145" s="67">
        <v>2711</v>
      </c>
      <c r="U145" s="67">
        <v>39043</v>
      </c>
      <c r="V145" s="67">
        <v>50223</v>
      </c>
      <c r="W145" s="67">
        <v>29860</v>
      </c>
      <c r="X145" s="67">
        <v>549618</v>
      </c>
      <c r="Y145" s="67">
        <v>35033</v>
      </c>
      <c r="Z145" s="67">
        <v>6148</v>
      </c>
      <c r="AA145" s="67">
        <v>2193</v>
      </c>
      <c r="AB145" s="67">
        <v>7112</v>
      </c>
      <c r="AC145" s="67">
        <v>43302</v>
      </c>
      <c r="AD145" s="67">
        <v>16737</v>
      </c>
      <c r="AE145" s="67">
        <v>7776</v>
      </c>
      <c r="AF145" s="67">
        <v>8874</v>
      </c>
      <c r="AG145" s="67">
        <v>4261</v>
      </c>
      <c r="AH145" s="67">
        <v>2535</v>
      </c>
      <c r="AI145" s="67">
        <v>43213</v>
      </c>
      <c r="AJ145" s="67">
        <v>10119</v>
      </c>
      <c r="AK145" s="67">
        <v>927490</v>
      </c>
      <c r="AL145" s="67">
        <v>5629</v>
      </c>
      <c r="AM145" s="67">
        <v>2665</v>
      </c>
      <c r="AN145" s="67">
        <v>14092</v>
      </c>
      <c r="AO145" s="67">
        <v>68947</v>
      </c>
      <c r="AP145" s="67">
        <v>7831</v>
      </c>
      <c r="AQ145" s="67">
        <v>36019</v>
      </c>
      <c r="AR145" s="67">
        <v>2959</v>
      </c>
      <c r="AS145" s="67">
        <v>101255</v>
      </c>
      <c r="AT145" s="67">
        <v>6322</v>
      </c>
      <c r="AU145" s="67">
        <v>92314</v>
      </c>
      <c r="AV145" s="67">
        <v>100148</v>
      </c>
      <c r="AW145" s="67">
        <v>16655</v>
      </c>
      <c r="AX145" s="67">
        <v>673352</v>
      </c>
      <c r="AY145" s="67">
        <v>87075</v>
      </c>
      <c r="AZ145" s="67">
        <v>70899</v>
      </c>
      <c r="BA145" s="67">
        <v>92922</v>
      </c>
      <c r="BB145" s="67">
        <v>80927</v>
      </c>
      <c r="BC145" s="67">
        <v>11035</v>
      </c>
      <c r="BD145" s="67">
        <v>163326</v>
      </c>
      <c r="BE145" s="67">
        <v>1148</v>
      </c>
      <c r="BF145" s="67">
        <v>45267</v>
      </c>
      <c r="BG145" s="67">
        <v>1290</v>
      </c>
      <c r="BH145" s="67">
        <v>7959</v>
      </c>
      <c r="BI145" s="67">
        <v>2092</v>
      </c>
      <c r="BJ145" s="67">
        <v>22348</v>
      </c>
      <c r="BK145" s="67">
        <v>102092</v>
      </c>
      <c r="BL145" s="67">
        <v>1476</v>
      </c>
      <c r="BM145" s="67">
        <v>6815</v>
      </c>
      <c r="BN145" s="67">
        <v>10948</v>
      </c>
      <c r="BO145" s="67">
        <v>3126</v>
      </c>
      <c r="BP145" s="67">
        <v>87340</v>
      </c>
      <c r="BQ145" s="67">
        <v>3187</v>
      </c>
      <c r="BR145" s="67">
        <v>2609</v>
      </c>
      <c r="BS145" s="67">
        <v>2582</v>
      </c>
      <c r="BT145" s="67">
        <v>2684</v>
      </c>
      <c r="BU145" s="67">
        <v>1503</v>
      </c>
      <c r="BV145" s="67">
        <v>165616</v>
      </c>
      <c r="BW145" s="67">
        <v>35413</v>
      </c>
      <c r="BX145" s="67">
        <v>25981</v>
      </c>
      <c r="BY145" s="67">
        <v>6845</v>
      </c>
      <c r="BZ145" s="67">
        <v>1146</v>
      </c>
      <c r="CA145" s="67">
        <v>5397</v>
      </c>
      <c r="CB145" s="67">
        <v>1496</v>
      </c>
      <c r="CC145" s="67">
        <v>2381</v>
      </c>
      <c r="CD145" s="67">
        <v>39171</v>
      </c>
      <c r="CE145" s="67">
        <v>1535</v>
      </c>
      <c r="CF145" s="67">
        <v>122506</v>
      </c>
      <c r="CG145" s="67">
        <v>66481</v>
      </c>
      <c r="CH145" s="67">
        <v>1378</v>
      </c>
      <c r="CI145" s="67">
        <v>530492</v>
      </c>
      <c r="CJ145" s="67">
        <v>12883</v>
      </c>
      <c r="CK145" s="67">
        <v>41786</v>
      </c>
      <c r="CL145" s="67">
        <v>22995</v>
      </c>
      <c r="CM145" s="67">
        <v>3702</v>
      </c>
      <c r="CN145" s="67">
        <v>1589</v>
      </c>
      <c r="CO145" s="67">
        <v>89633</v>
      </c>
      <c r="CP145" s="67">
        <v>29984</v>
      </c>
      <c r="CQ145" s="67">
        <v>11531</v>
      </c>
      <c r="CR145" s="67">
        <v>293892</v>
      </c>
      <c r="CS145" s="67">
        <v>45884</v>
      </c>
      <c r="CT145" s="67">
        <v>17050</v>
      </c>
      <c r="CU145" s="67">
        <v>1915</v>
      </c>
      <c r="CV145" s="67">
        <v>15268</v>
      </c>
      <c r="CW145" s="67">
        <v>23864</v>
      </c>
      <c r="CX145" s="67">
        <v>1064</v>
      </c>
      <c r="CY145" s="67">
        <v>28107</v>
      </c>
      <c r="CZ145" s="67">
        <v>11684</v>
      </c>
      <c r="DA145" s="67">
        <v>118496</v>
      </c>
      <c r="DB145" s="67">
        <v>25454</v>
      </c>
      <c r="DC145" s="67">
        <v>2502</v>
      </c>
      <c r="DD145" s="67">
        <v>3651</v>
      </c>
      <c r="DE145" s="67">
        <v>61056</v>
      </c>
      <c r="DF145" s="67">
        <v>4781</v>
      </c>
      <c r="DG145" s="67">
        <v>5076</v>
      </c>
      <c r="DH145" s="67">
        <v>2863</v>
      </c>
      <c r="DI145" s="67">
        <v>8101</v>
      </c>
      <c r="DJ145" s="67">
        <v>189207</v>
      </c>
      <c r="DK145" s="67">
        <v>19332</v>
      </c>
      <c r="DL145" s="67">
        <v>8255</v>
      </c>
      <c r="DM145" s="67">
        <v>1497</v>
      </c>
      <c r="DN145" s="67">
        <v>17281</v>
      </c>
      <c r="DO145" s="67">
        <v>131904</v>
      </c>
      <c r="DP145" s="67">
        <v>16609</v>
      </c>
      <c r="DQ145" s="67">
        <v>10847</v>
      </c>
      <c r="DR145" s="67">
        <v>13017</v>
      </c>
      <c r="DS145" s="67">
        <v>29096</v>
      </c>
      <c r="DT145" s="67">
        <v>49511</v>
      </c>
      <c r="DU145" s="67">
        <v>4371</v>
      </c>
      <c r="DV145" s="67">
        <v>83779</v>
      </c>
      <c r="DW145" s="67">
        <v>9761</v>
      </c>
      <c r="DX145" s="67">
        <v>12260</v>
      </c>
      <c r="DY145" s="67">
        <v>1616</v>
      </c>
      <c r="DZ145" s="67">
        <v>38568</v>
      </c>
      <c r="EA145" s="67">
        <v>4163</v>
      </c>
      <c r="EB145" s="67">
        <v>14055</v>
      </c>
      <c r="EC145" s="67">
        <v>13063</v>
      </c>
      <c r="ED145" s="67">
        <v>7347</v>
      </c>
      <c r="EE145" s="67">
        <v>9205</v>
      </c>
      <c r="EF145" s="67">
        <v>101309</v>
      </c>
      <c r="EG145" s="67">
        <v>1942</v>
      </c>
      <c r="EH145" s="67">
        <v>2975</v>
      </c>
      <c r="EI145" s="67">
        <v>6627</v>
      </c>
      <c r="EJ145" s="67">
        <v>257997</v>
      </c>
      <c r="EK145" s="67">
        <v>29250</v>
      </c>
      <c r="EL145" s="67">
        <v>6847</v>
      </c>
      <c r="EM145" s="67">
        <v>39714</v>
      </c>
    </row>
    <row r="148" spans="1:143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X148"/>
  <sheetViews>
    <sheetView showGridLines="0" showRowColHeaders="0" workbookViewId="0">
      <selection activeCell="R1" sqref="R1"/>
    </sheetView>
  </sheetViews>
  <sheetFormatPr defaultColWidth="9.08984375" defaultRowHeight="12.5" x14ac:dyDescent="0.25"/>
  <cols>
    <col min="1" max="1" width="1.90625" style="69" customWidth="1"/>
    <col min="2" max="2" width="4.81640625" style="69" customWidth="1"/>
    <col min="3" max="3" width="26.81640625" style="69" customWidth="1"/>
    <col min="4" max="6" width="9" style="58" customWidth="1"/>
    <col min="7" max="7" width="21.08984375" style="58" customWidth="1"/>
    <col min="8" max="8" width="8.36328125" style="58" customWidth="1"/>
    <col min="9" max="9" width="7.36328125" style="58" customWidth="1"/>
    <col min="10" max="10" width="3.08984375" style="69" bestFit="1" customWidth="1"/>
    <col min="11" max="11" width="16" style="69" bestFit="1" customWidth="1"/>
    <col min="12" max="14" width="9" style="69" customWidth="1"/>
    <col min="15" max="15" width="21.08984375" style="69" customWidth="1"/>
    <col min="16" max="16" width="8.36328125" style="69" customWidth="1"/>
    <col min="17" max="17" width="1.90625" style="69" customWidth="1"/>
    <col min="18" max="23" width="9.08984375" style="69"/>
    <col min="24" max="24" width="24.7265625" style="69" customWidth="1"/>
    <col min="25" max="16384" width="9.08984375" style="69"/>
  </cols>
  <sheetData>
    <row r="1" spans="1:24" ht="24" customHeight="1" x14ac:dyDescent="0.6">
      <c r="B1" s="89"/>
      <c r="C1" s="159" t="s">
        <v>511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4" ht="18" customHeight="1" x14ac:dyDescent="0.25"/>
    <row r="3" spans="1:24" ht="15.75" customHeight="1" x14ac:dyDescent="0.35">
      <c r="C3" s="80" t="s">
        <v>379</v>
      </c>
      <c r="K3" s="81" t="s">
        <v>512</v>
      </c>
    </row>
    <row r="4" spans="1:24" ht="18" customHeight="1" x14ac:dyDescent="0.25"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96</v>
      </c>
      <c r="N4" s="82"/>
      <c r="O4" s="82"/>
    </row>
    <row r="5" spans="1:24" ht="13" x14ac:dyDescent="0.3">
      <c r="A5" s="82"/>
      <c r="B5" s="82"/>
      <c r="C5" s="82"/>
      <c r="D5" s="83" t="s">
        <v>367</v>
      </c>
      <c r="E5" s="83" t="s">
        <v>220</v>
      </c>
      <c r="F5" s="83" t="s">
        <v>368</v>
      </c>
      <c r="G5" s="83"/>
      <c r="H5" s="83"/>
      <c r="I5" s="77"/>
      <c r="K5" s="82"/>
      <c r="L5" s="83" t="s">
        <v>367</v>
      </c>
      <c r="M5" s="83" t="s">
        <v>220</v>
      </c>
      <c r="N5" s="83" t="s">
        <v>368</v>
      </c>
      <c r="O5" s="82"/>
      <c r="P5" s="82"/>
    </row>
    <row r="6" spans="1:24" x14ac:dyDescent="0.25">
      <c r="A6" s="82"/>
      <c r="B6" s="84">
        <v>1</v>
      </c>
      <c r="C6" s="85" t="s">
        <v>301</v>
      </c>
      <c r="D6" s="86">
        <f>VLOOKUP($B6,'Data (3)'!$A$4:$EM$144,$E$4+2)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Christianity, nfd</v>
      </c>
      <c r="H6" s="86">
        <f>VLOOKUP(MATCH(B6,F$6:F$146,0),$B$6:$D$146,3)</f>
        <v>1284</v>
      </c>
      <c r="J6" s="78">
        <v>1</v>
      </c>
      <c r="K6" s="87" t="s">
        <v>95</v>
      </c>
      <c r="L6" s="86">
        <f>VLOOKUP($M$4,'Data (3)'!$A$4:$EM$144,$J6+2)</f>
        <v>3</v>
      </c>
      <c r="M6" s="86">
        <f>L6+0.0001*J6</f>
        <v>3.0001000000000002</v>
      </c>
      <c r="N6" s="86">
        <f>RANK(M6,M$6:M$146)</f>
        <v>130</v>
      </c>
      <c r="O6" s="86" t="str">
        <f>VLOOKUP(MATCH(J6,N$6:N$146,0),$J$6:$L$146,2)</f>
        <v>Australia</v>
      </c>
      <c r="P6" s="86">
        <f>VLOOKUP(MATCH(J6,N$6:N$146,0),$J$6:$L$146,3)</f>
        <v>278736</v>
      </c>
      <c r="X6" s="79"/>
    </row>
    <row r="7" spans="1:24" x14ac:dyDescent="0.25">
      <c r="A7" s="82"/>
      <c r="B7" s="84">
        <v>2</v>
      </c>
      <c r="C7" s="88" t="s">
        <v>292</v>
      </c>
      <c r="D7" s="86">
        <f>VLOOKUP($B7,'Data (3)'!$A$4:$EM$144,$E$4+2)</f>
        <v>0</v>
      </c>
      <c r="E7" s="86">
        <f t="shared" ref="E7:E70" si="0">D7+0.0001*B7</f>
        <v>2.0000000000000001E-4</v>
      </c>
      <c r="F7" s="86">
        <f t="shared" ref="F7:F70" si="1">RANK(E7,E$6:E$146)</f>
        <v>140</v>
      </c>
      <c r="G7" s="86" t="str">
        <f t="shared" ref="G7:G70" si="2">VLOOKUP(MATCH(B7,F$6:F$146,0),$B$6:$D$146,2)</f>
        <v>No Religion, so described</v>
      </c>
      <c r="H7" s="86">
        <f t="shared" ref="H7:H70" si="3">VLOOKUP(MATCH(B7,F$6:F$146,0),$B$6:$D$146,3)</f>
        <v>1126</v>
      </c>
      <c r="J7" s="78">
        <v>2</v>
      </c>
      <c r="K7" s="87" t="s">
        <v>38</v>
      </c>
      <c r="L7" s="86">
        <f>VLOOKUP($M$4,'Data (3)'!$A$4:$EM$144,$J7+2)</f>
        <v>0</v>
      </c>
      <c r="M7" s="86">
        <f t="shared" ref="M7:M70" si="4">L7+0.0001*J7</f>
        <v>2.0000000000000001E-4</v>
      </c>
      <c r="N7" s="86">
        <f t="shared" ref="N7:N70" si="5">RANK(M7,M$6:M$146)</f>
        <v>141</v>
      </c>
      <c r="O7" s="86" t="str">
        <f t="shared" ref="O7:O70" si="6">VLOOKUP(MATCH(J7,N$6:N$146,0),$J$6:$L$146,2)</f>
        <v>New Zealand</v>
      </c>
      <c r="P7" s="86">
        <f t="shared" ref="P7:P70" si="7">VLOOKUP(MATCH(J7,N$6:N$146,0),$J$6:$L$146,3)</f>
        <v>22559</v>
      </c>
      <c r="X7" s="79"/>
    </row>
    <row r="8" spans="1:24" x14ac:dyDescent="0.25">
      <c r="A8" s="82"/>
      <c r="B8" s="84">
        <v>3</v>
      </c>
      <c r="C8" s="88" t="s">
        <v>490</v>
      </c>
      <c r="D8" s="86">
        <f>VLOOKUP($B8,'Data (3)'!$A$4:$EM$144,$E$4+2)</f>
        <v>5</v>
      </c>
      <c r="E8" s="86">
        <f t="shared" si="0"/>
        <v>5.0003000000000002</v>
      </c>
      <c r="F8" s="86">
        <f t="shared" si="1"/>
        <v>26</v>
      </c>
      <c r="G8" s="86" t="str">
        <f t="shared" si="2"/>
        <v>Presbyterian</v>
      </c>
      <c r="H8" s="86">
        <f t="shared" si="3"/>
        <v>964</v>
      </c>
      <c r="J8" s="78">
        <v>3</v>
      </c>
      <c r="K8" s="87" t="s">
        <v>58</v>
      </c>
      <c r="L8" s="86">
        <f>VLOOKUP($M$4,'Data (3)'!$A$4:$EM$144,$J8+2)</f>
        <v>0</v>
      </c>
      <c r="M8" s="86">
        <f t="shared" si="4"/>
        <v>3.0000000000000003E-4</v>
      </c>
      <c r="N8" s="86">
        <f t="shared" si="5"/>
        <v>140</v>
      </c>
      <c r="O8" s="86" t="str">
        <f t="shared" si="6"/>
        <v>Scotland</v>
      </c>
      <c r="P8" s="86">
        <f t="shared" si="7"/>
        <v>21036</v>
      </c>
      <c r="X8" s="79"/>
    </row>
    <row r="9" spans="1:24" x14ac:dyDescent="0.25">
      <c r="A9" s="82"/>
      <c r="B9" s="84">
        <v>4</v>
      </c>
      <c r="C9" s="88" t="s">
        <v>270</v>
      </c>
      <c r="D9" s="86">
        <f>VLOOKUP($B9,'Data (3)'!$A$4:$EM$144,$E$4+2)</f>
        <v>0</v>
      </c>
      <c r="E9" s="86">
        <f t="shared" si="0"/>
        <v>4.0000000000000002E-4</v>
      </c>
      <c r="F9" s="86">
        <f t="shared" si="1"/>
        <v>139</v>
      </c>
      <c r="G9" s="86" t="str">
        <f t="shared" si="2"/>
        <v>Western Catholic</v>
      </c>
      <c r="H9" s="86">
        <f t="shared" si="3"/>
        <v>934</v>
      </c>
      <c r="J9" s="78">
        <v>4</v>
      </c>
      <c r="K9" s="87" t="s">
        <v>101</v>
      </c>
      <c r="L9" s="86">
        <f>VLOOKUP($M$4,'Data (3)'!$A$4:$EM$144,$J9+2)</f>
        <v>55</v>
      </c>
      <c r="M9" s="86">
        <f t="shared" si="4"/>
        <v>55.000399999999999</v>
      </c>
      <c r="N9" s="86">
        <f t="shared" si="5"/>
        <v>65</v>
      </c>
      <c r="O9" s="86" t="str">
        <f t="shared" si="6"/>
        <v>Korea, Republic of (South)</v>
      </c>
      <c r="P9" s="86">
        <f t="shared" si="7"/>
        <v>19023</v>
      </c>
      <c r="X9" s="79"/>
    </row>
    <row r="10" spans="1:24" x14ac:dyDescent="0.25">
      <c r="A10" s="82"/>
      <c r="B10" s="84">
        <v>5</v>
      </c>
      <c r="C10" s="88" t="s">
        <v>328</v>
      </c>
      <c r="D10" s="86">
        <f>VLOOKUP($B10,'Data (3)'!$A$4:$EM$144,$E$4+2)</f>
        <v>0</v>
      </c>
      <c r="E10" s="86">
        <f t="shared" si="0"/>
        <v>5.0000000000000001E-4</v>
      </c>
      <c r="F10" s="86">
        <f t="shared" si="1"/>
        <v>138</v>
      </c>
      <c r="G10" s="86" t="str">
        <f t="shared" si="2"/>
        <v>Seventh-day Adventist</v>
      </c>
      <c r="H10" s="86">
        <f t="shared" si="3"/>
        <v>583</v>
      </c>
      <c r="J10" s="78">
        <v>5</v>
      </c>
      <c r="K10" s="87" t="s">
        <v>96</v>
      </c>
      <c r="L10" s="86">
        <f>VLOOKUP($M$4,'Data (3)'!$A$4:$EM$144,$J10+2)</f>
        <v>0</v>
      </c>
      <c r="M10" s="86">
        <f t="shared" si="4"/>
        <v>5.0000000000000001E-4</v>
      </c>
      <c r="N10" s="86">
        <f t="shared" si="5"/>
        <v>139</v>
      </c>
      <c r="O10" s="86" t="str">
        <f t="shared" si="6"/>
        <v>South Africa</v>
      </c>
      <c r="P10" s="86">
        <f t="shared" si="7"/>
        <v>6620</v>
      </c>
      <c r="X10" s="79"/>
    </row>
    <row r="11" spans="1:24" x14ac:dyDescent="0.25">
      <c r="A11" s="82"/>
      <c r="B11" s="84">
        <v>6</v>
      </c>
      <c r="C11" s="88" t="s">
        <v>267</v>
      </c>
      <c r="D11" s="86">
        <f>VLOOKUP($B11,'Data (3)'!$A$4:$EM$144,$E$4+2)</f>
        <v>0</v>
      </c>
      <c r="E11" s="86">
        <f t="shared" si="0"/>
        <v>6.0000000000000006E-4</v>
      </c>
      <c r="F11" s="86">
        <f t="shared" si="1"/>
        <v>137</v>
      </c>
      <c r="G11" s="86" t="str">
        <f t="shared" si="2"/>
        <v>Ethnic Evangelical Churches</v>
      </c>
      <c r="H11" s="86">
        <f t="shared" si="3"/>
        <v>376</v>
      </c>
      <c r="J11" s="78">
        <v>6</v>
      </c>
      <c r="K11" s="87" t="s">
        <v>10</v>
      </c>
      <c r="L11" s="86">
        <f>VLOOKUP($M$4,'Data (3)'!$A$4:$EM$144,$J11+2)</f>
        <v>278736</v>
      </c>
      <c r="M11" s="86">
        <f t="shared" si="4"/>
        <v>278736.00060000003</v>
      </c>
      <c r="N11" s="86">
        <f t="shared" si="5"/>
        <v>1</v>
      </c>
      <c r="O11" s="86" t="str">
        <f t="shared" si="6"/>
        <v>England</v>
      </c>
      <c r="P11" s="86">
        <f t="shared" si="7"/>
        <v>5798</v>
      </c>
      <c r="X11" s="79"/>
    </row>
    <row r="12" spans="1:24" x14ac:dyDescent="0.25">
      <c r="A12" s="82"/>
      <c r="B12" s="84">
        <v>7</v>
      </c>
      <c r="C12" s="88" t="s">
        <v>240</v>
      </c>
      <c r="D12" s="86">
        <f>VLOOKUP($B12,'Data (3)'!$A$4:$EM$144,$E$4+2)</f>
        <v>0</v>
      </c>
      <c r="E12" s="86">
        <f t="shared" si="0"/>
        <v>6.9999999999999999E-4</v>
      </c>
      <c r="F12" s="86">
        <f t="shared" si="1"/>
        <v>136</v>
      </c>
      <c r="G12" s="86" t="str">
        <f t="shared" si="2"/>
        <v>Uniting Church</v>
      </c>
      <c r="H12" s="86">
        <f t="shared" si="3"/>
        <v>366</v>
      </c>
      <c r="J12" s="78">
        <v>7</v>
      </c>
      <c r="K12" s="87" t="s">
        <v>24</v>
      </c>
      <c r="L12" s="86">
        <f>VLOOKUP($M$4,'Data (3)'!$A$4:$EM$144,$J12+2)</f>
        <v>73</v>
      </c>
      <c r="M12" s="86">
        <f t="shared" si="4"/>
        <v>73.000699999999995</v>
      </c>
      <c r="N12" s="86">
        <f t="shared" si="5"/>
        <v>56</v>
      </c>
      <c r="O12" s="86" t="str">
        <f t="shared" si="6"/>
        <v>Indonesia</v>
      </c>
      <c r="P12" s="86">
        <f t="shared" si="7"/>
        <v>4328</v>
      </c>
      <c r="X12" s="79"/>
    </row>
    <row r="13" spans="1:24" x14ac:dyDescent="0.25">
      <c r="A13" s="82"/>
      <c r="B13" s="84">
        <v>8</v>
      </c>
      <c r="C13" s="88" t="s">
        <v>239</v>
      </c>
      <c r="D13" s="86">
        <f>VLOOKUP($B13,'Data (3)'!$A$4:$EM$144,$E$4+2)</f>
        <v>174</v>
      </c>
      <c r="E13" s="86">
        <f t="shared" si="0"/>
        <v>174.0008</v>
      </c>
      <c r="F13" s="86">
        <f t="shared" si="1"/>
        <v>11</v>
      </c>
      <c r="G13" s="86" t="str">
        <f t="shared" si="2"/>
        <v>The Church of Jesus Christ of Latter-day Saints</v>
      </c>
      <c r="H13" s="86">
        <f t="shared" si="3"/>
        <v>317</v>
      </c>
      <c r="J13" s="78">
        <v>8</v>
      </c>
      <c r="K13" s="87" t="s">
        <v>65</v>
      </c>
      <c r="L13" s="86">
        <f>VLOOKUP($M$4,'Data (3)'!$A$4:$EM$144,$J13+2)</f>
        <v>15</v>
      </c>
      <c r="M13" s="86">
        <f t="shared" si="4"/>
        <v>15.0008</v>
      </c>
      <c r="N13" s="86">
        <f t="shared" si="5"/>
        <v>104</v>
      </c>
      <c r="O13" s="86" t="str">
        <f t="shared" si="6"/>
        <v>Northern Ireland</v>
      </c>
      <c r="P13" s="86">
        <f t="shared" si="7"/>
        <v>3179</v>
      </c>
      <c r="X13" s="79"/>
    </row>
    <row r="14" spans="1:24" x14ac:dyDescent="0.25">
      <c r="A14" s="82"/>
      <c r="B14" s="84">
        <v>9</v>
      </c>
      <c r="C14" s="88" t="s">
        <v>491</v>
      </c>
      <c r="D14" s="86">
        <f>VLOOKUP($B14,'Data (3)'!$A$4:$EM$144,$E$4+2)</f>
        <v>0</v>
      </c>
      <c r="E14" s="86">
        <f t="shared" si="0"/>
        <v>9.0000000000000008E-4</v>
      </c>
      <c r="F14" s="86">
        <f t="shared" si="1"/>
        <v>135</v>
      </c>
      <c r="G14" s="86" t="str">
        <f t="shared" si="2"/>
        <v>Not stated</v>
      </c>
      <c r="H14" s="86">
        <f t="shared" si="3"/>
        <v>270</v>
      </c>
      <c r="J14" s="78">
        <v>9</v>
      </c>
      <c r="K14" s="87" t="s">
        <v>89</v>
      </c>
      <c r="L14" s="86">
        <f>VLOOKUP($M$4,'Data (3)'!$A$4:$EM$144,$J14+2)</f>
        <v>37</v>
      </c>
      <c r="M14" s="86">
        <f t="shared" si="4"/>
        <v>37.000900000000001</v>
      </c>
      <c r="N14" s="86">
        <f t="shared" si="5"/>
        <v>76</v>
      </c>
      <c r="O14" s="86" t="str">
        <f t="shared" si="6"/>
        <v>Malaysia</v>
      </c>
      <c r="P14" s="86">
        <f t="shared" si="7"/>
        <v>2814</v>
      </c>
      <c r="X14" s="79"/>
    </row>
    <row r="15" spans="1:24" x14ac:dyDescent="0.25">
      <c r="A15" s="82"/>
      <c r="B15" s="84">
        <v>10</v>
      </c>
      <c r="C15" s="88" t="s">
        <v>339</v>
      </c>
      <c r="D15" s="86">
        <f>VLOOKUP($B15,'Data (3)'!$A$4:$EM$144,$E$4+2)</f>
        <v>0</v>
      </c>
      <c r="E15" s="86">
        <f t="shared" si="0"/>
        <v>1E-3</v>
      </c>
      <c r="F15" s="86">
        <f t="shared" si="1"/>
        <v>134</v>
      </c>
      <c r="G15" s="86" t="str">
        <f t="shared" si="2"/>
        <v>Pentecostal, nfd</v>
      </c>
      <c r="H15" s="86">
        <f t="shared" si="3"/>
        <v>259</v>
      </c>
      <c r="J15" s="78">
        <v>10</v>
      </c>
      <c r="K15" s="87" t="s">
        <v>50</v>
      </c>
      <c r="L15" s="86">
        <f>VLOOKUP($M$4,'Data (3)'!$A$4:$EM$144,$J15+2)</f>
        <v>0</v>
      </c>
      <c r="M15" s="86">
        <f t="shared" si="4"/>
        <v>1E-3</v>
      </c>
      <c r="N15" s="86">
        <f t="shared" si="5"/>
        <v>138</v>
      </c>
      <c r="O15" s="86" t="str">
        <f t="shared" si="6"/>
        <v>China</v>
      </c>
      <c r="P15" s="86">
        <f t="shared" si="7"/>
        <v>2807</v>
      </c>
      <c r="X15" s="79"/>
    </row>
    <row r="16" spans="1:24" x14ac:dyDescent="0.25">
      <c r="A16" s="82"/>
      <c r="B16" s="84">
        <v>11</v>
      </c>
      <c r="C16" s="88" t="s">
        <v>271</v>
      </c>
      <c r="D16" s="86">
        <f>VLOOKUP($B16,'Data (3)'!$A$4:$EM$144,$E$4+2)</f>
        <v>0</v>
      </c>
      <c r="E16" s="86">
        <f t="shared" si="0"/>
        <v>1.1000000000000001E-3</v>
      </c>
      <c r="F16" s="86">
        <f t="shared" si="1"/>
        <v>133</v>
      </c>
      <c r="G16" s="86" t="str">
        <f t="shared" si="2"/>
        <v>Anglican Church of Australia</v>
      </c>
      <c r="H16" s="86">
        <f t="shared" si="3"/>
        <v>174</v>
      </c>
      <c r="J16" s="78">
        <v>11</v>
      </c>
      <c r="K16" s="87" t="s">
        <v>25</v>
      </c>
      <c r="L16" s="86">
        <f>VLOOKUP($M$4,'Data (3)'!$A$4:$EM$144,$J16+2)</f>
        <v>23</v>
      </c>
      <c r="M16" s="86">
        <f t="shared" si="4"/>
        <v>23.001100000000001</v>
      </c>
      <c r="N16" s="86">
        <f t="shared" si="5"/>
        <v>91</v>
      </c>
      <c r="O16" s="86" t="str">
        <f t="shared" si="6"/>
        <v>Netherlands</v>
      </c>
      <c r="P16" s="86">
        <f t="shared" si="7"/>
        <v>2531</v>
      </c>
      <c r="X16" s="79"/>
    </row>
    <row r="17" spans="1:24" x14ac:dyDescent="0.25">
      <c r="A17" s="82"/>
      <c r="B17" s="84">
        <v>12</v>
      </c>
      <c r="C17" s="88" t="s">
        <v>287</v>
      </c>
      <c r="D17" s="86">
        <f>VLOOKUP($B17,'Data (3)'!$A$4:$EM$144,$E$4+2)</f>
        <v>10</v>
      </c>
      <c r="E17" s="86">
        <f t="shared" si="0"/>
        <v>10.001200000000001</v>
      </c>
      <c r="F17" s="86">
        <f t="shared" si="1"/>
        <v>22</v>
      </c>
      <c r="G17" s="86" t="str">
        <f t="shared" si="2"/>
        <v>Jehovah's Witnesses</v>
      </c>
      <c r="H17" s="86">
        <f t="shared" si="3"/>
        <v>89</v>
      </c>
      <c r="J17" s="78">
        <v>12</v>
      </c>
      <c r="K17" s="87" t="s">
        <v>90</v>
      </c>
      <c r="L17" s="86">
        <f>VLOOKUP($M$4,'Data (3)'!$A$4:$EM$144,$J17+2)</f>
        <v>24</v>
      </c>
      <c r="M17" s="86">
        <f t="shared" si="4"/>
        <v>24.001200000000001</v>
      </c>
      <c r="N17" s="86">
        <f t="shared" si="5"/>
        <v>90</v>
      </c>
      <c r="O17" s="86" t="str">
        <f t="shared" si="6"/>
        <v>USA</v>
      </c>
      <c r="P17" s="86">
        <f t="shared" si="7"/>
        <v>1937</v>
      </c>
      <c r="X17" s="79"/>
    </row>
    <row r="18" spans="1:24" x14ac:dyDescent="0.25">
      <c r="A18" s="82"/>
      <c r="B18" s="84">
        <v>13</v>
      </c>
      <c r="C18" s="88" t="s">
        <v>314</v>
      </c>
      <c r="D18" s="86">
        <f>VLOOKUP($B18,'Data (3)'!$A$4:$EM$144,$E$4+2)</f>
        <v>0</v>
      </c>
      <c r="E18" s="86">
        <f t="shared" si="0"/>
        <v>1.3000000000000002E-3</v>
      </c>
      <c r="F18" s="86">
        <f t="shared" si="1"/>
        <v>132</v>
      </c>
      <c r="G18" s="86" t="str">
        <f t="shared" si="2"/>
        <v>Australian Christian Churches (Assemblies of God)</v>
      </c>
      <c r="H18" s="86">
        <f t="shared" si="3"/>
        <v>87</v>
      </c>
      <c r="J18" s="78">
        <v>13</v>
      </c>
      <c r="K18" s="87" t="s">
        <v>504</v>
      </c>
      <c r="L18" s="86">
        <f>VLOOKUP($M$4,'Data (3)'!$A$4:$EM$144,$J18+2)</f>
        <v>5</v>
      </c>
      <c r="M18" s="86">
        <f t="shared" si="4"/>
        <v>5.0012999999999996</v>
      </c>
      <c r="N18" s="86">
        <f t="shared" si="5"/>
        <v>124</v>
      </c>
      <c r="O18" s="86" t="str">
        <f t="shared" si="6"/>
        <v>Singapore</v>
      </c>
      <c r="P18" s="86">
        <f t="shared" si="7"/>
        <v>1792</v>
      </c>
      <c r="X18" s="79"/>
    </row>
    <row r="19" spans="1:24" x14ac:dyDescent="0.25">
      <c r="A19" s="82"/>
      <c r="B19" s="84">
        <v>14</v>
      </c>
      <c r="C19" s="88" t="s">
        <v>260</v>
      </c>
      <c r="D19" s="86">
        <f>VLOOKUP($B19,'Data (3)'!$A$4:$EM$144,$E$4+2)</f>
        <v>0</v>
      </c>
      <c r="E19" s="86">
        <f t="shared" si="0"/>
        <v>1.4E-3</v>
      </c>
      <c r="F19" s="86">
        <f t="shared" si="1"/>
        <v>131</v>
      </c>
      <c r="G19" s="86" t="str">
        <f t="shared" si="2"/>
        <v>Baptist</v>
      </c>
      <c r="H19" s="86">
        <f t="shared" si="3"/>
        <v>76</v>
      </c>
      <c r="J19" s="78">
        <v>14</v>
      </c>
      <c r="K19" s="87" t="s">
        <v>115</v>
      </c>
      <c r="L19" s="86">
        <f>VLOOKUP($M$4,'Data (3)'!$A$4:$EM$144,$J19+2)</f>
        <v>19</v>
      </c>
      <c r="M19" s="86">
        <f t="shared" si="4"/>
        <v>19.0014</v>
      </c>
      <c r="N19" s="86">
        <f t="shared" si="5"/>
        <v>96</v>
      </c>
      <c r="O19" s="86" t="str">
        <f t="shared" si="6"/>
        <v>Zimbabwe</v>
      </c>
      <c r="P19" s="86">
        <f t="shared" si="7"/>
        <v>1665</v>
      </c>
      <c r="X19" s="79"/>
    </row>
    <row r="20" spans="1:24" x14ac:dyDescent="0.25">
      <c r="A20" s="82"/>
      <c r="B20" s="84">
        <v>15</v>
      </c>
      <c r="C20" s="88" t="s">
        <v>268</v>
      </c>
      <c r="D20" s="86">
        <f>VLOOKUP($B20,'Data (3)'!$A$4:$EM$144,$E$4+2)</f>
        <v>0</v>
      </c>
      <c r="E20" s="86">
        <f t="shared" si="0"/>
        <v>1.5E-3</v>
      </c>
      <c r="F20" s="86">
        <f t="shared" si="1"/>
        <v>130</v>
      </c>
      <c r="G20" s="86" t="str">
        <f t="shared" si="2"/>
        <v>Inadequately described</v>
      </c>
      <c r="H20" s="86">
        <f t="shared" si="3"/>
        <v>49</v>
      </c>
      <c r="J20" s="78">
        <v>15</v>
      </c>
      <c r="K20" s="87" t="s">
        <v>102</v>
      </c>
      <c r="L20" s="86">
        <f>VLOOKUP($M$4,'Data (3)'!$A$4:$EM$144,$J20+2)</f>
        <v>541</v>
      </c>
      <c r="M20" s="86">
        <f t="shared" si="4"/>
        <v>541.00149999999996</v>
      </c>
      <c r="N20" s="86">
        <f t="shared" si="5"/>
        <v>28</v>
      </c>
      <c r="O20" s="86" t="str">
        <f t="shared" si="6"/>
        <v>Hong Kong (SAR of China)</v>
      </c>
      <c r="P20" s="86">
        <f t="shared" si="7"/>
        <v>1596</v>
      </c>
      <c r="X20" s="79"/>
    </row>
    <row r="21" spans="1:24" x14ac:dyDescent="0.25">
      <c r="A21" s="82"/>
      <c r="B21" s="84">
        <v>16</v>
      </c>
      <c r="C21" s="88" t="s">
        <v>265</v>
      </c>
      <c r="D21" s="86">
        <f>VLOOKUP($B21,'Data (3)'!$A$4:$EM$144,$E$4+2)</f>
        <v>0</v>
      </c>
      <c r="E21" s="86">
        <f t="shared" si="0"/>
        <v>1.6000000000000001E-3</v>
      </c>
      <c r="F21" s="86">
        <f t="shared" si="1"/>
        <v>129</v>
      </c>
      <c r="G21" s="86" t="str">
        <f t="shared" si="2"/>
        <v>Born Again Christian</v>
      </c>
      <c r="H21" s="86">
        <f t="shared" si="3"/>
        <v>20</v>
      </c>
      <c r="J21" s="78">
        <v>16</v>
      </c>
      <c r="K21" s="87" t="s">
        <v>484</v>
      </c>
      <c r="L21" s="86">
        <f>VLOOKUP($M$4,'Data (3)'!$A$4:$EM$144,$J21+2)</f>
        <v>55</v>
      </c>
      <c r="M21" s="86">
        <f t="shared" si="4"/>
        <v>55.001600000000003</v>
      </c>
      <c r="N21" s="86">
        <f t="shared" si="5"/>
        <v>64</v>
      </c>
      <c r="O21" s="86" t="str">
        <f t="shared" si="6"/>
        <v>Samoa</v>
      </c>
      <c r="P21" s="86">
        <f t="shared" si="7"/>
        <v>1194</v>
      </c>
      <c r="X21" s="79"/>
    </row>
    <row r="22" spans="1:24" x14ac:dyDescent="0.25">
      <c r="A22" s="82"/>
      <c r="B22" s="84">
        <v>17</v>
      </c>
      <c r="C22" s="88" t="s">
        <v>266</v>
      </c>
      <c r="D22" s="86">
        <f>VLOOKUP($B22,'Data (3)'!$A$4:$EM$144,$E$4+2)</f>
        <v>0</v>
      </c>
      <c r="E22" s="86">
        <f t="shared" si="0"/>
        <v>1.7000000000000001E-3</v>
      </c>
      <c r="F22" s="86">
        <f t="shared" si="1"/>
        <v>128</v>
      </c>
      <c r="G22" s="86" t="str">
        <f t="shared" si="2"/>
        <v>Islam</v>
      </c>
      <c r="H22" s="86">
        <f t="shared" si="3"/>
        <v>18</v>
      </c>
      <c r="J22" s="78">
        <v>17</v>
      </c>
      <c r="K22" s="87" t="s">
        <v>39</v>
      </c>
      <c r="L22" s="86">
        <f>VLOOKUP($M$4,'Data (3)'!$A$4:$EM$144,$J22+2)</f>
        <v>3</v>
      </c>
      <c r="M22" s="86">
        <f t="shared" si="4"/>
        <v>3.0017</v>
      </c>
      <c r="N22" s="86">
        <f t="shared" si="5"/>
        <v>129</v>
      </c>
      <c r="O22" s="86" t="str">
        <f t="shared" si="6"/>
        <v>Germany</v>
      </c>
      <c r="P22" s="86">
        <f t="shared" si="7"/>
        <v>1109</v>
      </c>
      <c r="X22" s="79"/>
    </row>
    <row r="23" spans="1:24" x14ac:dyDescent="0.25">
      <c r="A23" s="82"/>
      <c r="B23" s="84">
        <v>18</v>
      </c>
      <c r="C23" s="88" t="s">
        <v>492</v>
      </c>
      <c r="D23" s="86">
        <f>VLOOKUP($B23,'Data (3)'!$A$4:$EM$144,$E$4+2)</f>
        <v>4</v>
      </c>
      <c r="E23" s="86">
        <f t="shared" si="0"/>
        <v>4.0018000000000002</v>
      </c>
      <c r="F23" s="86">
        <f t="shared" si="1"/>
        <v>30</v>
      </c>
      <c r="G23" s="86" t="str">
        <f t="shared" si="2"/>
        <v>Congregational</v>
      </c>
      <c r="H23" s="86">
        <f t="shared" si="3"/>
        <v>14</v>
      </c>
      <c r="J23" s="78">
        <v>18</v>
      </c>
      <c r="K23" s="87" t="s">
        <v>116</v>
      </c>
      <c r="L23" s="86">
        <f>VLOOKUP($M$4,'Data (3)'!$A$4:$EM$144,$J23+2)</f>
        <v>8</v>
      </c>
      <c r="M23" s="86">
        <f t="shared" si="4"/>
        <v>8.0017999999999994</v>
      </c>
      <c r="N23" s="86">
        <f t="shared" si="5"/>
        <v>115</v>
      </c>
      <c r="O23" s="86" t="str">
        <f t="shared" si="6"/>
        <v>Cook Islands</v>
      </c>
      <c r="P23" s="86">
        <f t="shared" si="7"/>
        <v>964</v>
      </c>
      <c r="X23" s="79"/>
    </row>
    <row r="24" spans="1:24" ht="21" x14ac:dyDescent="0.25">
      <c r="A24" s="82"/>
      <c r="B24" s="84">
        <v>19</v>
      </c>
      <c r="C24" s="88" t="s">
        <v>326</v>
      </c>
      <c r="D24" s="86">
        <f>VLOOKUP($B24,'Data (3)'!$A$4:$EM$144,$E$4+2)</f>
        <v>0</v>
      </c>
      <c r="E24" s="86">
        <f t="shared" si="0"/>
        <v>1.9E-3</v>
      </c>
      <c r="F24" s="86">
        <f t="shared" si="1"/>
        <v>127</v>
      </c>
      <c r="G24" s="86" t="str">
        <f t="shared" si="2"/>
        <v>Other Spiritual Beliefs, nfd</v>
      </c>
      <c r="H24" s="86">
        <f t="shared" si="3"/>
        <v>12</v>
      </c>
      <c r="J24" s="78">
        <v>19</v>
      </c>
      <c r="K24" s="87" t="s">
        <v>78</v>
      </c>
      <c r="L24" s="86">
        <f>VLOOKUP($M$4,'Data (3)'!$A$4:$EM$144,$J24+2)</f>
        <v>71</v>
      </c>
      <c r="M24" s="86">
        <f t="shared" si="4"/>
        <v>71.001900000000006</v>
      </c>
      <c r="N24" s="86">
        <f t="shared" si="5"/>
        <v>57</v>
      </c>
      <c r="O24" s="86" t="str">
        <f t="shared" si="6"/>
        <v>Kenya</v>
      </c>
      <c r="P24" s="86">
        <f t="shared" si="7"/>
        <v>919</v>
      </c>
      <c r="X24" s="79"/>
    </row>
    <row r="25" spans="1:24" ht="21" x14ac:dyDescent="0.25">
      <c r="A25" s="82"/>
      <c r="B25" s="84">
        <v>20</v>
      </c>
      <c r="C25" s="88" t="s">
        <v>372</v>
      </c>
      <c r="D25" s="86">
        <f>VLOOKUP($B25,'Data (3)'!$A$4:$EM$144,$E$4+2)</f>
        <v>87</v>
      </c>
      <c r="E25" s="86">
        <f t="shared" si="0"/>
        <v>87.001999999999995</v>
      </c>
      <c r="F25" s="86">
        <f t="shared" si="1"/>
        <v>13</v>
      </c>
      <c r="G25" s="86" t="str">
        <f t="shared" si="2"/>
        <v>Other Protestant, nfd</v>
      </c>
      <c r="H25" s="86">
        <f t="shared" si="3"/>
        <v>12</v>
      </c>
      <c r="J25" s="78">
        <v>20</v>
      </c>
      <c r="K25" s="87" t="s">
        <v>100</v>
      </c>
      <c r="L25" s="86">
        <f>VLOOKUP($M$4,'Data (3)'!$A$4:$EM$144,$J25+2)</f>
        <v>707</v>
      </c>
      <c r="M25" s="86">
        <f t="shared" si="4"/>
        <v>707.00199999999995</v>
      </c>
      <c r="N25" s="86">
        <f t="shared" si="5"/>
        <v>24</v>
      </c>
      <c r="O25" s="86" t="str">
        <f t="shared" si="6"/>
        <v>Philippines</v>
      </c>
      <c r="P25" s="86">
        <f t="shared" si="7"/>
        <v>914</v>
      </c>
      <c r="X25" s="79"/>
    </row>
    <row r="26" spans="1:24" x14ac:dyDescent="0.25">
      <c r="A26" s="82"/>
      <c r="B26" s="84">
        <v>21</v>
      </c>
      <c r="C26" s="88" t="s">
        <v>327</v>
      </c>
      <c r="D26" s="86">
        <f>VLOOKUP($B26,'Data (3)'!$A$4:$EM$144,$E$4+2)</f>
        <v>12</v>
      </c>
      <c r="E26" s="86">
        <f t="shared" si="0"/>
        <v>12.0021</v>
      </c>
      <c r="F26" s="86">
        <f t="shared" si="1"/>
        <v>21</v>
      </c>
      <c r="G26" s="86" t="str">
        <f t="shared" si="2"/>
        <v>Baha'i</v>
      </c>
      <c r="H26" s="86">
        <f t="shared" si="3"/>
        <v>12</v>
      </c>
      <c r="J26" s="78">
        <v>21</v>
      </c>
      <c r="K26" s="87" t="s">
        <v>103</v>
      </c>
      <c r="L26" s="86">
        <f>VLOOKUP($M$4,'Data (3)'!$A$4:$EM$144,$J26+2)</f>
        <v>68</v>
      </c>
      <c r="M26" s="86">
        <f t="shared" si="4"/>
        <v>68.002099999999999</v>
      </c>
      <c r="N26" s="86">
        <f t="shared" si="5"/>
        <v>58</v>
      </c>
      <c r="O26" s="86" t="str">
        <f t="shared" si="6"/>
        <v>India</v>
      </c>
      <c r="P26" s="86">
        <f t="shared" si="7"/>
        <v>832</v>
      </c>
      <c r="X26" s="79"/>
    </row>
    <row r="27" spans="1:24" x14ac:dyDescent="0.25">
      <c r="A27" s="82"/>
      <c r="B27" s="84">
        <v>22</v>
      </c>
      <c r="C27" s="88" t="s">
        <v>241</v>
      </c>
      <c r="D27" s="86">
        <f>VLOOKUP($B27,'Data (3)'!$A$4:$EM$144,$E$4+2)</f>
        <v>76</v>
      </c>
      <c r="E27" s="86">
        <f t="shared" si="0"/>
        <v>76.002200000000002</v>
      </c>
      <c r="F27" s="86">
        <f t="shared" si="1"/>
        <v>14</v>
      </c>
      <c r="G27" s="86" t="str">
        <f t="shared" si="2"/>
        <v>Apostolic Church (Australia)</v>
      </c>
      <c r="H27" s="86">
        <f t="shared" si="3"/>
        <v>10</v>
      </c>
      <c r="J27" s="78">
        <v>22</v>
      </c>
      <c r="K27" s="87" t="s">
        <v>210</v>
      </c>
      <c r="L27" s="86">
        <f>VLOOKUP($M$4,'Data (3)'!$A$4:$EM$144,$J27+2)</f>
        <v>2807</v>
      </c>
      <c r="M27" s="86">
        <f t="shared" si="4"/>
        <v>2807.0021999999999</v>
      </c>
      <c r="N27" s="86">
        <f t="shared" si="5"/>
        <v>10</v>
      </c>
      <c r="O27" s="86" t="str">
        <f t="shared" si="6"/>
        <v>Vanuatu</v>
      </c>
      <c r="P27" s="86">
        <f t="shared" si="7"/>
        <v>751</v>
      </c>
      <c r="X27" s="79"/>
    </row>
    <row r="28" spans="1:24" ht="21" x14ac:dyDescent="0.25">
      <c r="A28" s="82"/>
      <c r="B28" s="84">
        <v>23</v>
      </c>
      <c r="C28" s="88" t="s">
        <v>373</v>
      </c>
      <c r="D28" s="86">
        <f>VLOOKUP($B28,'Data (3)'!$A$4:$EM$144,$E$4+2)</f>
        <v>0</v>
      </c>
      <c r="E28" s="86">
        <f t="shared" si="0"/>
        <v>2.3E-3</v>
      </c>
      <c r="F28" s="86">
        <f t="shared" si="1"/>
        <v>126</v>
      </c>
      <c r="G28" s="86" t="str">
        <f t="shared" si="2"/>
        <v>United Pentecostal</v>
      </c>
      <c r="H28" s="86">
        <f t="shared" si="3"/>
        <v>8</v>
      </c>
      <c r="J28" s="78">
        <v>23</v>
      </c>
      <c r="K28" s="87" t="s">
        <v>104</v>
      </c>
      <c r="L28" s="86">
        <f>VLOOKUP($M$4,'Data (3)'!$A$4:$EM$144,$J28+2)</f>
        <v>54</v>
      </c>
      <c r="M28" s="86">
        <f t="shared" si="4"/>
        <v>54.002299999999998</v>
      </c>
      <c r="N28" s="86">
        <f t="shared" si="5"/>
        <v>67</v>
      </c>
      <c r="O28" s="86" t="str">
        <f t="shared" si="6"/>
        <v>Taiwan</v>
      </c>
      <c r="P28" s="86">
        <f t="shared" si="7"/>
        <v>720</v>
      </c>
      <c r="X28" s="79"/>
    </row>
    <row r="29" spans="1:24" x14ac:dyDescent="0.25">
      <c r="A29" s="82"/>
      <c r="B29" s="84">
        <v>24</v>
      </c>
      <c r="C29" s="88" t="s">
        <v>302</v>
      </c>
      <c r="D29" s="86">
        <f>VLOOKUP($B29,'Data (3)'!$A$4:$EM$144,$E$4+2)</f>
        <v>20</v>
      </c>
      <c r="E29" s="86">
        <f t="shared" si="0"/>
        <v>20.002400000000002</v>
      </c>
      <c r="F29" s="86">
        <f t="shared" si="1"/>
        <v>16</v>
      </c>
      <c r="G29" s="86" t="str">
        <f t="shared" si="2"/>
        <v>Other Spiritual Beliefs, nec</v>
      </c>
      <c r="H29" s="86">
        <f t="shared" si="3"/>
        <v>8</v>
      </c>
      <c r="J29" s="78">
        <v>24</v>
      </c>
      <c r="K29" s="87" t="s">
        <v>482</v>
      </c>
      <c r="L29" s="86">
        <f>VLOOKUP($M$4,'Data (3)'!$A$4:$EM$144,$J29+2)</f>
        <v>63</v>
      </c>
      <c r="M29" s="86">
        <f t="shared" si="4"/>
        <v>63.002400000000002</v>
      </c>
      <c r="N29" s="86">
        <f t="shared" si="5"/>
        <v>60</v>
      </c>
      <c r="O29" s="86" t="str">
        <f t="shared" si="6"/>
        <v>Canada</v>
      </c>
      <c r="P29" s="86">
        <f t="shared" si="7"/>
        <v>707</v>
      </c>
      <c r="X29" s="79"/>
    </row>
    <row r="30" spans="1:24" x14ac:dyDescent="0.25">
      <c r="A30" s="82"/>
      <c r="B30" s="84">
        <v>25</v>
      </c>
      <c r="C30" s="88" t="s">
        <v>242</v>
      </c>
      <c r="D30" s="86">
        <f>VLOOKUP($B30,'Data (3)'!$A$4:$EM$144,$E$4+2)</f>
        <v>0</v>
      </c>
      <c r="E30" s="86">
        <f t="shared" si="0"/>
        <v>2.5000000000000001E-3</v>
      </c>
      <c r="F30" s="86">
        <f t="shared" si="1"/>
        <v>125</v>
      </c>
      <c r="G30" s="86" t="str">
        <f t="shared" si="2"/>
        <v>Pentecostal, nec</v>
      </c>
      <c r="H30" s="86">
        <f t="shared" si="3"/>
        <v>6</v>
      </c>
      <c r="J30" s="78">
        <v>25</v>
      </c>
      <c r="K30" s="87" t="s">
        <v>231</v>
      </c>
      <c r="L30" s="86">
        <f>VLOOKUP($M$4,'Data (3)'!$A$4:$EM$144,$J30+2)</f>
        <v>21</v>
      </c>
      <c r="M30" s="86">
        <f t="shared" si="4"/>
        <v>21.002500000000001</v>
      </c>
      <c r="N30" s="86">
        <f t="shared" si="5"/>
        <v>94</v>
      </c>
      <c r="O30" s="86" t="str">
        <f t="shared" si="6"/>
        <v>Ghana</v>
      </c>
      <c r="P30" s="86">
        <f t="shared" si="7"/>
        <v>684</v>
      </c>
      <c r="X30" s="79"/>
    </row>
    <row r="31" spans="1:24" x14ac:dyDescent="0.25">
      <c r="A31" s="82"/>
      <c r="B31" s="84">
        <v>26</v>
      </c>
      <c r="C31" s="88" t="s">
        <v>1</v>
      </c>
      <c r="D31" s="86">
        <f>VLOOKUP($B31,'Data (3)'!$A$4:$EM$144,$E$4+2)</f>
        <v>0</v>
      </c>
      <c r="E31" s="86">
        <f t="shared" si="0"/>
        <v>2.6000000000000003E-3</v>
      </c>
      <c r="F31" s="86">
        <f t="shared" si="1"/>
        <v>124</v>
      </c>
      <c r="G31" s="86" t="str">
        <f t="shared" si="2"/>
        <v>Agnosticism</v>
      </c>
      <c r="H31" s="86">
        <f t="shared" si="3"/>
        <v>5</v>
      </c>
      <c r="J31" s="78">
        <v>26</v>
      </c>
      <c r="K31" s="87" t="s">
        <v>15</v>
      </c>
      <c r="L31" s="86">
        <f>VLOOKUP($M$4,'Data (3)'!$A$4:$EM$144,$J31+2)</f>
        <v>964</v>
      </c>
      <c r="M31" s="86">
        <f t="shared" si="4"/>
        <v>964.00260000000003</v>
      </c>
      <c r="N31" s="86">
        <f t="shared" si="5"/>
        <v>18</v>
      </c>
      <c r="O31" s="86" t="str">
        <f t="shared" si="6"/>
        <v>Ireland</v>
      </c>
      <c r="P31" s="86">
        <f t="shared" si="7"/>
        <v>658</v>
      </c>
      <c r="X31" s="79"/>
    </row>
    <row r="32" spans="1:24" x14ac:dyDescent="0.25">
      <c r="A32" s="82"/>
      <c r="B32" s="84">
        <v>27</v>
      </c>
      <c r="C32" s="88" t="s">
        <v>374</v>
      </c>
      <c r="D32" s="86">
        <f>VLOOKUP($B32,'Data (3)'!$A$4:$EM$144,$E$4+2)</f>
        <v>0</v>
      </c>
      <c r="E32" s="86">
        <f t="shared" si="0"/>
        <v>2.7000000000000001E-3</v>
      </c>
      <c r="F32" s="86">
        <f t="shared" si="1"/>
        <v>123</v>
      </c>
      <c r="G32" s="86" t="str">
        <f t="shared" si="2"/>
        <v>Own Spiritual Beliefs</v>
      </c>
      <c r="H32" s="86">
        <f t="shared" si="3"/>
        <v>4</v>
      </c>
      <c r="J32" s="78">
        <v>27</v>
      </c>
      <c r="K32" s="87" t="s">
        <v>40</v>
      </c>
      <c r="L32" s="86">
        <f>VLOOKUP($M$4,'Data (3)'!$A$4:$EM$144,$J32+2)</f>
        <v>19</v>
      </c>
      <c r="M32" s="86">
        <f t="shared" si="4"/>
        <v>19.002700000000001</v>
      </c>
      <c r="N32" s="86">
        <f t="shared" si="5"/>
        <v>95</v>
      </c>
      <c r="O32" s="86" t="str">
        <f t="shared" si="6"/>
        <v>Hungary</v>
      </c>
      <c r="P32" s="86">
        <f t="shared" si="7"/>
        <v>609</v>
      </c>
      <c r="X32" s="79"/>
    </row>
    <row r="33" spans="1:24" x14ac:dyDescent="0.25">
      <c r="A33" s="82"/>
      <c r="B33" s="84">
        <v>28</v>
      </c>
      <c r="C33" s="88" t="s">
        <v>348</v>
      </c>
      <c r="D33" s="86">
        <f>VLOOKUP($B33,'Data (3)'!$A$4:$EM$144,$E$4+2)</f>
        <v>0</v>
      </c>
      <c r="E33" s="86">
        <f t="shared" si="0"/>
        <v>2.8E-3</v>
      </c>
      <c r="F33" s="86">
        <f t="shared" si="1"/>
        <v>122</v>
      </c>
      <c r="G33" s="86" t="str">
        <f t="shared" si="2"/>
        <v>Methodist, so described</v>
      </c>
      <c r="H33" s="86">
        <f t="shared" si="3"/>
        <v>4</v>
      </c>
      <c r="J33" s="78">
        <v>28</v>
      </c>
      <c r="K33" s="87" t="s">
        <v>41</v>
      </c>
      <c r="L33" s="86">
        <f>VLOOKUP($M$4,'Data (3)'!$A$4:$EM$144,$J33+2)</f>
        <v>7</v>
      </c>
      <c r="M33" s="86">
        <f t="shared" si="4"/>
        <v>7.0027999999999997</v>
      </c>
      <c r="N33" s="86">
        <f t="shared" si="5"/>
        <v>119</v>
      </c>
      <c r="O33" s="86" t="str">
        <f t="shared" si="6"/>
        <v>Brazil</v>
      </c>
      <c r="P33" s="86">
        <f t="shared" si="7"/>
        <v>541</v>
      </c>
      <c r="X33" s="79"/>
    </row>
    <row r="34" spans="1:24" x14ac:dyDescent="0.25">
      <c r="A34" s="82"/>
      <c r="B34" s="84">
        <v>29</v>
      </c>
      <c r="C34" s="88" t="s">
        <v>250</v>
      </c>
      <c r="D34" s="86">
        <f>VLOOKUP($B34,'Data (3)'!$A$4:$EM$144,$E$4+2)</f>
        <v>0</v>
      </c>
      <c r="E34" s="86">
        <f t="shared" si="0"/>
        <v>2.9000000000000002E-3</v>
      </c>
      <c r="F34" s="86">
        <f t="shared" si="1"/>
        <v>121</v>
      </c>
      <c r="G34" s="86" t="str">
        <f t="shared" si="2"/>
        <v>Churches of Christ (Conference)</v>
      </c>
      <c r="H34" s="86">
        <f t="shared" si="3"/>
        <v>4</v>
      </c>
      <c r="J34" s="78">
        <v>29</v>
      </c>
      <c r="K34" s="87" t="s">
        <v>483</v>
      </c>
      <c r="L34" s="86">
        <f>VLOOKUP($M$4,'Data (3)'!$A$4:$EM$144,$J34+2)</f>
        <v>12</v>
      </c>
      <c r="M34" s="86">
        <f t="shared" si="4"/>
        <v>12.0029</v>
      </c>
      <c r="N34" s="86">
        <f t="shared" si="5"/>
        <v>107</v>
      </c>
      <c r="O34" s="86" t="str">
        <f t="shared" si="6"/>
        <v>Sri Lanka</v>
      </c>
      <c r="P34" s="86">
        <f t="shared" si="7"/>
        <v>522</v>
      </c>
      <c r="X34" s="79"/>
    </row>
    <row r="35" spans="1:24" x14ac:dyDescent="0.25">
      <c r="A35" s="82"/>
      <c r="B35" s="84">
        <v>30</v>
      </c>
      <c r="C35" s="88" t="s">
        <v>243</v>
      </c>
      <c r="D35" s="86">
        <f>VLOOKUP($B35,'Data (3)'!$A$4:$EM$144,$E$4+2)</f>
        <v>0</v>
      </c>
      <c r="E35" s="86">
        <f t="shared" si="0"/>
        <v>3.0000000000000001E-3</v>
      </c>
      <c r="F35" s="86">
        <f t="shared" si="1"/>
        <v>120</v>
      </c>
      <c r="G35" s="86" t="str">
        <f t="shared" si="2"/>
        <v>Atheism</v>
      </c>
      <c r="H35" s="86">
        <f t="shared" si="3"/>
        <v>4</v>
      </c>
      <c r="J35" s="78">
        <v>30</v>
      </c>
      <c r="K35" s="87" t="s">
        <v>30</v>
      </c>
      <c r="L35" s="86">
        <f>VLOOKUP($M$4,'Data (3)'!$A$4:$EM$144,$J35+2)</f>
        <v>112</v>
      </c>
      <c r="M35" s="86">
        <f t="shared" si="4"/>
        <v>112.003</v>
      </c>
      <c r="N35" s="86">
        <f t="shared" si="5"/>
        <v>50</v>
      </c>
      <c r="O35" s="86" t="str">
        <f t="shared" si="6"/>
        <v>Egypt</v>
      </c>
      <c r="P35" s="86">
        <f t="shared" si="7"/>
        <v>487</v>
      </c>
      <c r="X35" s="79"/>
    </row>
    <row r="36" spans="1:24" x14ac:dyDescent="0.25">
      <c r="A36" s="82"/>
      <c r="B36" s="84">
        <v>31</v>
      </c>
      <c r="C36" s="88" t="s">
        <v>248</v>
      </c>
      <c r="D36" s="86">
        <f>VLOOKUP($B36,'Data (3)'!$A$4:$EM$144,$E$4+2)</f>
        <v>0</v>
      </c>
      <c r="E36" s="86">
        <f t="shared" si="0"/>
        <v>3.1000000000000003E-3</v>
      </c>
      <c r="F36" s="86">
        <f t="shared" si="1"/>
        <v>119</v>
      </c>
      <c r="G36" s="86" t="str">
        <f t="shared" si="2"/>
        <v>Theism</v>
      </c>
      <c r="H36" s="86">
        <f t="shared" si="3"/>
        <v>3</v>
      </c>
      <c r="J36" s="78">
        <v>31</v>
      </c>
      <c r="K36" s="87" t="s">
        <v>49</v>
      </c>
      <c r="L36" s="86">
        <f>VLOOKUP($M$4,'Data (3)'!$A$4:$EM$144,$J36+2)</f>
        <v>17</v>
      </c>
      <c r="M36" s="86">
        <f t="shared" si="4"/>
        <v>17.0031</v>
      </c>
      <c r="N36" s="86">
        <f t="shared" si="5"/>
        <v>100</v>
      </c>
      <c r="O36" s="86" t="str">
        <f t="shared" si="6"/>
        <v>Fiji</v>
      </c>
      <c r="P36" s="86">
        <f t="shared" si="7"/>
        <v>481</v>
      </c>
      <c r="X36" s="79"/>
    </row>
    <row r="37" spans="1:24" x14ac:dyDescent="0.25">
      <c r="A37" s="82"/>
      <c r="B37" s="84">
        <v>32</v>
      </c>
      <c r="C37" s="88" t="s">
        <v>315</v>
      </c>
      <c r="D37" s="86">
        <f>VLOOKUP($B37,'Data (3)'!$A$4:$EM$144,$E$4+2)</f>
        <v>0</v>
      </c>
      <c r="E37" s="86">
        <f t="shared" si="0"/>
        <v>3.2000000000000002E-3</v>
      </c>
      <c r="F37" s="86">
        <f t="shared" si="1"/>
        <v>118</v>
      </c>
      <c r="G37" s="86" t="str">
        <f t="shared" si="2"/>
        <v>Other Christian, nec</v>
      </c>
      <c r="H37" s="86">
        <f t="shared" si="3"/>
        <v>3</v>
      </c>
      <c r="J37" s="78">
        <v>32</v>
      </c>
      <c r="K37" s="87" t="s">
        <v>233</v>
      </c>
      <c r="L37" s="86">
        <f>VLOOKUP($M$4,'Data (3)'!$A$4:$EM$144,$J37+2)</f>
        <v>16</v>
      </c>
      <c r="M37" s="86">
        <f t="shared" si="4"/>
        <v>16.0032</v>
      </c>
      <c r="N37" s="86">
        <f t="shared" si="5"/>
        <v>102</v>
      </c>
      <c r="O37" s="86" t="str">
        <f t="shared" si="6"/>
        <v>Papua New Guinea</v>
      </c>
      <c r="P37" s="86">
        <f t="shared" si="7"/>
        <v>395</v>
      </c>
      <c r="X37" s="79"/>
    </row>
    <row r="38" spans="1:24" x14ac:dyDescent="0.25">
      <c r="A38" s="82"/>
      <c r="B38" s="84">
        <v>33</v>
      </c>
      <c r="C38" s="88" t="s">
        <v>303</v>
      </c>
      <c r="D38" s="86">
        <f>VLOOKUP($B38,'Data (3)'!$A$4:$EM$144,$E$4+2)</f>
        <v>0</v>
      </c>
      <c r="E38" s="86">
        <f t="shared" si="0"/>
        <v>3.3E-3</v>
      </c>
      <c r="F38" s="86">
        <f t="shared" si="1"/>
        <v>117</v>
      </c>
      <c r="G38" s="86" t="str">
        <f t="shared" si="2"/>
        <v>Independent Evangelical Churches</v>
      </c>
      <c r="H38" s="86">
        <f t="shared" si="3"/>
        <v>3</v>
      </c>
      <c r="J38" s="78">
        <v>33</v>
      </c>
      <c r="K38" s="87" t="s">
        <v>59</v>
      </c>
      <c r="L38" s="86">
        <f>VLOOKUP($M$4,'Data (3)'!$A$4:$EM$144,$J38+2)</f>
        <v>487</v>
      </c>
      <c r="M38" s="86">
        <f t="shared" si="4"/>
        <v>487.00330000000002</v>
      </c>
      <c r="N38" s="86">
        <f t="shared" si="5"/>
        <v>30</v>
      </c>
      <c r="O38" s="86" t="str">
        <f t="shared" si="6"/>
        <v>Wales</v>
      </c>
      <c r="P38" s="86">
        <f t="shared" si="7"/>
        <v>377</v>
      </c>
      <c r="X38" s="79"/>
    </row>
    <row r="39" spans="1:24" x14ac:dyDescent="0.25">
      <c r="A39" s="82"/>
      <c r="B39" s="84">
        <v>34</v>
      </c>
      <c r="C39" s="88" t="s">
        <v>293</v>
      </c>
      <c r="D39" s="86">
        <f>VLOOKUP($B39,'Data (3)'!$A$4:$EM$144,$E$4+2)</f>
        <v>0</v>
      </c>
      <c r="E39" s="86">
        <f t="shared" si="0"/>
        <v>3.4000000000000002E-3</v>
      </c>
      <c r="F39" s="86">
        <f t="shared" si="1"/>
        <v>116</v>
      </c>
      <c r="G39" s="86" t="str">
        <f t="shared" si="2"/>
        <v>Hinduism</v>
      </c>
      <c r="H39" s="86">
        <f t="shared" si="3"/>
        <v>3</v>
      </c>
      <c r="J39" s="78">
        <v>34</v>
      </c>
      <c r="K39" s="87" t="s">
        <v>107</v>
      </c>
      <c r="L39" s="86">
        <f>VLOOKUP($M$4,'Data (3)'!$A$4:$EM$144,$J39+2)</f>
        <v>14</v>
      </c>
      <c r="M39" s="86">
        <f t="shared" si="4"/>
        <v>14.003399999999999</v>
      </c>
      <c r="N39" s="86">
        <f t="shared" si="5"/>
        <v>105</v>
      </c>
      <c r="O39" s="86" t="str">
        <f t="shared" si="6"/>
        <v>UK, Channel Islands and Isle of Man, nfd</v>
      </c>
      <c r="P39" s="86">
        <f t="shared" si="7"/>
        <v>342</v>
      </c>
      <c r="X39" s="79"/>
    </row>
    <row r="40" spans="1:24" ht="21" x14ac:dyDescent="0.25">
      <c r="A40" s="82"/>
      <c r="B40" s="84">
        <v>35</v>
      </c>
      <c r="C40" s="88" t="s">
        <v>309</v>
      </c>
      <c r="D40" s="86">
        <f>VLOOKUP($B40,'Data (3)'!$A$4:$EM$144,$E$4+2)</f>
        <v>0</v>
      </c>
      <c r="E40" s="86">
        <f t="shared" si="0"/>
        <v>3.5000000000000001E-3</v>
      </c>
      <c r="F40" s="86">
        <f t="shared" si="1"/>
        <v>115</v>
      </c>
      <c r="G40" s="86" t="str">
        <f t="shared" si="2"/>
        <v>Zoroastrianism</v>
      </c>
      <c r="H40" s="86">
        <f t="shared" si="3"/>
        <v>0</v>
      </c>
      <c r="J40" s="78">
        <v>35</v>
      </c>
      <c r="K40" s="87" t="s">
        <v>19</v>
      </c>
      <c r="L40" s="86">
        <f>VLOOKUP($M$4,'Data (3)'!$A$4:$EM$144,$J40+2)</f>
        <v>5798</v>
      </c>
      <c r="M40" s="86">
        <f t="shared" si="4"/>
        <v>5798.0034999999998</v>
      </c>
      <c r="N40" s="86">
        <f t="shared" si="5"/>
        <v>6</v>
      </c>
      <c r="O40" s="86" t="str">
        <f t="shared" si="6"/>
        <v>Sudan</v>
      </c>
      <c r="P40" s="86">
        <f t="shared" si="7"/>
        <v>334</v>
      </c>
      <c r="X40" s="79"/>
    </row>
    <row r="41" spans="1:24" x14ac:dyDescent="0.25">
      <c r="A41" s="82"/>
      <c r="B41" s="84">
        <v>36</v>
      </c>
      <c r="C41" s="88" t="s">
        <v>316</v>
      </c>
      <c r="D41" s="86">
        <f>VLOOKUP($B41,'Data (3)'!$A$4:$EM$144,$E$4+2)</f>
        <v>0</v>
      </c>
      <c r="E41" s="86">
        <f t="shared" si="0"/>
        <v>3.6000000000000003E-3</v>
      </c>
      <c r="F41" s="86">
        <f t="shared" si="1"/>
        <v>114</v>
      </c>
      <c r="G41" s="86" t="str">
        <f t="shared" si="2"/>
        <v>Yezidi</v>
      </c>
      <c r="H41" s="86">
        <f t="shared" si="3"/>
        <v>0</v>
      </c>
      <c r="J41" s="78">
        <v>36</v>
      </c>
      <c r="K41" s="87" t="s">
        <v>117</v>
      </c>
      <c r="L41" s="86">
        <f>VLOOKUP($M$4,'Data (3)'!$A$4:$EM$144,$J41+2)</f>
        <v>8</v>
      </c>
      <c r="M41" s="86">
        <f t="shared" si="4"/>
        <v>8.0036000000000005</v>
      </c>
      <c r="N41" s="86">
        <f t="shared" si="5"/>
        <v>114</v>
      </c>
      <c r="O41" s="86" t="str">
        <f t="shared" si="6"/>
        <v>Vietnam</v>
      </c>
      <c r="P41" s="86">
        <f t="shared" si="7"/>
        <v>322</v>
      </c>
      <c r="X41" s="79"/>
    </row>
    <row r="42" spans="1:24" x14ac:dyDescent="0.25">
      <c r="A42" s="82"/>
      <c r="B42" s="84">
        <v>37</v>
      </c>
      <c r="C42" s="88" t="s">
        <v>493</v>
      </c>
      <c r="D42" s="86">
        <f>VLOOKUP($B42,'Data (3)'!$A$4:$EM$144,$E$4+2)</f>
        <v>1284</v>
      </c>
      <c r="E42" s="86">
        <f t="shared" si="0"/>
        <v>1284.0037</v>
      </c>
      <c r="F42" s="86">
        <f t="shared" si="1"/>
        <v>1</v>
      </c>
      <c r="G42" s="86" t="str">
        <f t="shared" si="2"/>
        <v>Worship Centre Network</v>
      </c>
      <c r="H42" s="86">
        <f t="shared" si="3"/>
        <v>0</v>
      </c>
      <c r="J42" s="78">
        <v>37</v>
      </c>
      <c r="K42" s="87" t="s">
        <v>51</v>
      </c>
      <c r="L42" s="86">
        <f>VLOOKUP($M$4,'Data (3)'!$A$4:$EM$144,$J42+2)</f>
        <v>0</v>
      </c>
      <c r="M42" s="86">
        <f t="shared" si="4"/>
        <v>3.7000000000000002E-3</v>
      </c>
      <c r="N42" s="86">
        <f t="shared" si="5"/>
        <v>137</v>
      </c>
      <c r="O42" s="86" t="str">
        <f t="shared" si="6"/>
        <v>South Sudan</v>
      </c>
      <c r="P42" s="86">
        <f t="shared" si="7"/>
        <v>320</v>
      </c>
      <c r="X42" s="79"/>
    </row>
    <row r="43" spans="1:24" x14ac:dyDescent="0.25">
      <c r="A43" s="82"/>
      <c r="B43" s="84">
        <v>38</v>
      </c>
      <c r="C43" s="88" t="s">
        <v>253</v>
      </c>
      <c r="D43" s="86">
        <f>VLOOKUP($B43,'Data (3)'!$A$4:$EM$144,$E$4+2)</f>
        <v>0</v>
      </c>
      <c r="E43" s="86">
        <f t="shared" si="0"/>
        <v>3.8E-3</v>
      </c>
      <c r="F43" s="86">
        <f t="shared" si="1"/>
        <v>113</v>
      </c>
      <c r="G43" s="86" t="str">
        <f t="shared" si="2"/>
        <v>Wiccan (Witchcraft)</v>
      </c>
      <c r="H43" s="86">
        <f t="shared" si="3"/>
        <v>0</v>
      </c>
      <c r="J43" s="78">
        <v>38</v>
      </c>
      <c r="K43" s="87" t="s">
        <v>118</v>
      </c>
      <c r="L43" s="86">
        <f>VLOOKUP($M$4,'Data (3)'!$A$4:$EM$144,$J43+2)</f>
        <v>154</v>
      </c>
      <c r="M43" s="86">
        <f t="shared" si="4"/>
        <v>154.00380000000001</v>
      </c>
      <c r="N43" s="86">
        <f t="shared" si="5"/>
        <v>47</v>
      </c>
      <c r="O43" s="86" t="str">
        <f t="shared" si="6"/>
        <v>Iran</v>
      </c>
      <c r="P43" s="86">
        <f t="shared" si="7"/>
        <v>303</v>
      </c>
      <c r="X43" s="79"/>
    </row>
    <row r="44" spans="1:24" x14ac:dyDescent="0.25">
      <c r="A44" s="82"/>
      <c r="B44" s="84">
        <v>39</v>
      </c>
      <c r="C44" s="88" t="s">
        <v>349</v>
      </c>
      <c r="D44" s="86">
        <f>VLOOKUP($B44,'Data (3)'!$A$4:$EM$144,$E$4+2)</f>
        <v>0</v>
      </c>
      <c r="E44" s="86">
        <f t="shared" si="0"/>
        <v>3.9000000000000003E-3</v>
      </c>
      <c r="F44" s="86">
        <f t="shared" si="1"/>
        <v>112</v>
      </c>
      <c r="G44" s="86" t="str">
        <f t="shared" si="2"/>
        <v>Wesleyan Methodist Church</v>
      </c>
      <c r="H44" s="86">
        <f t="shared" si="3"/>
        <v>0</v>
      </c>
      <c r="J44" s="78">
        <v>39</v>
      </c>
      <c r="K44" s="87" t="s">
        <v>16</v>
      </c>
      <c r="L44" s="86">
        <f>VLOOKUP($M$4,'Data (3)'!$A$4:$EM$144,$J44+2)</f>
        <v>481</v>
      </c>
      <c r="M44" s="86">
        <f t="shared" si="4"/>
        <v>481.00389999999999</v>
      </c>
      <c r="N44" s="86">
        <f t="shared" si="5"/>
        <v>31</v>
      </c>
      <c r="O44" s="86" t="str">
        <f t="shared" si="6"/>
        <v>Switzerland</v>
      </c>
      <c r="P44" s="86">
        <f t="shared" si="7"/>
        <v>241</v>
      </c>
      <c r="X44" s="79"/>
    </row>
    <row r="45" spans="1:24" x14ac:dyDescent="0.25">
      <c r="A45" s="82"/>
      <c r="B45" s="84">
        <v>40</v>
      </c>
      <c r="C45" s="88" t="s">
        <v>304</v>
      </c>
      <c r="D45" s="86">
        <f>VLOOKUP($B45,'Data (3)'!$A$4:$EM$144,$E$4+2)</f>
        <v>0</v>
      </c>
      <c r="E45" s="86">
        <f t="shared" si="0"/>
        <v>4.0000000000000001E-3</v>
      </c>
      <c r="F45" s="86">
        <f t="shared" si="1"/>
        <v>111</v>
      </c>
      <c r="G45" s="86" t="str">
        <f t="shared" si="2"/>
        <v>Victory Worship Centre</v>
      </c>
      <c r="H45" s="86">
        <f t="shared" si="3"/>
        <v>0</v>
      </c>
      <c r="J45" s="78">
        <v>40</v>
      </c>
      <c r="K45" s="87" t="s">
        <v>31</v>
      </c>
      <c r="L45" s="86">
        <f>VLOOKUP($M$4,'Data (3)'!$A$4:$EM$144,$J45+2)</f>
        <v>36</v>
      </c>
      <c r="M45" s="86">
        <f t="shared" si="4"/>
        <v>36.003999999999998</v>
      </c>
      <c r="N45" s="86">
        <f t="shared" si="5"/>
        <v>78</v>
      </c>
      <c r="O45" s="86" t="str">
        <f t="shared" si="6"/>
        <v>Japan</v>
      </c>
      <c r="P45" s="86">
        <f t="shared" si="7"/>
        <v>224</v>
      </c>
      <c r="X45" s="79"/>
    </row>
    <row r="46" spans="1:24" x14ac:dyDescent="0.25">
      <c r="A46" s="82"/>
      <c r="B46" s="84">
        <v>41</v>
      </c>
      <c r="C46" s="88" t="s">
        <v>252</v>
      </c>
      <c r="D46" s="86">
        <f>VLOOKUP($B46,'Data (3)'!$A$4:$EM$144,$E$4+2)</f>
        <v>4</v>
      </c>
      <c r="E46" s="86">
        <f t="shared" si="0"/>
        <v>4.0041000000000002</v>
      </c>
      <c r="F46" s="86">
        <f t="shared" si="1"/>
        <v>29</v>
      </c>
      <c r="G46" s="86" t="str">
        <f t="shared" si="2"/>
        <v>Victory Life Centre</v>
      </c>
      <c r="H46" s="86">
        <f t="shared" si="3"/>
        <v>0</v>
      </c>
      <c r="J46" s="78">
        <v>41</v>
      </c>
      <c r="K46" s="87" t="s">
        <v>26</v>
      </c>
      <c r="L46" s="86">
        <f>VLOOKUP($M$4,'Data (3)'!$A$4:$EM$144,$J46+2)</f>
        <v>85</v>
      </c>
      <c r="M46" s="86">
        <f t="shared" si="4"/>
        <v>85.004099999999994</v>
      </c>
      <c r="N46" s="86">
        <f t="shared" si="5"/>
        <v>52</v>
      </c>
      <c r="O46" s="86" t="str">
        <f t="shared" si="6"/>
        <v>Nigeria</v>
      </c>
      <c r="P46" s="86">
        <f t="shared" si="7"/>
        <v>210</v>
      </c>
      <c r="X46" s="79"/>
    </row>
    <row r="47" spans="1:24" x14ac:dyDescent="0.25">
      <c r="A47" s="82"/>
      <c r="B47" s="84">
        <v>42</v>
      </c>
      <c r="C47" s="88" t="s">
        <v>251</v>
      </c>
      <c r="D47" s="86">
        <f>VLOOKUP($B47,'Data (3)'!$A$4:$EM$144,$E$4+2)</f>
        <v>0</v>
      </c>
      <c r="E47" s="86">
        <f t="shared" si="0"/>
        <v>4.2000000000000006E-3</v>
      </c>
      <c r="F47" s="86">
        <f t="shared" si="1"/>
        <v>110</v>
      </c>
      <c r="G47" s="86" t="str">
        <f t="shared" si="2"/>
        <v>United Methodist Church</v>
      </c>
      <c r="H47" s="86">
        <f t="shared" si="3"/>
        <v>0</v>
      </c>
      <c r="J47" s="78">
        <v>42</v>
      </c>
      <c r="K47" s="87" t="s">
        <v>230</v>
      </c>
      <c r="L47" s="86">
        <f>VLOOKUP($M$4,'Data (3)'!$A$4:$EM$144,$J47+2)</f>
        <v>7</v>
      </c>
      <c r="M47" s="86">
        <f t="shared" si="4"/>
        <v>7.0042</v>
      </c>
      <c r="N47" s="86">
        <f t="shared" si="5"/>
        <v>118</v>
      </c>
      <c r="O47" s="86" t="str">
        <f t="shared" si="6"/>
        <v>Zambia</v>
      </c>
      <c r="P47" s="86">
        <f t="shared" si="7"/>
        <v>208</v>
      </c>
      <c r="X47" s="79"/>
    </row>
    <row r="48" spans="1:24" x14ac:dyDescent="0.25">
      <c r="A48" s="82"/>
      <c r="B48" s="84">
        <v>43</v>
      </c>
      <c r="C48" s="88" t="s">
        <v>257</v>
      </c>
      <c r="D48" s="86">
        <f>VLOOKUP($B48,'Data (3)'!$A$4:$EM$144,$E$4+2)</f>
        <v>0</v>
      </c>
      <c r="E48" s="86">
        <f t="shared" si="0"/>
        <v>4.3E-3</v>
      </c>
      <c r="F48" s="86">
        <f t="shared" si="1"/>
        <v>109</v>
      </c>
      <c r="G48" s="86" t="str">
        <f t="shared" si="2"/>
        <v>Unitarian Universalism</v>
      </c>
      <c r="H48" s="86">
        <f t="shared" si="3"/>
        <v>0</v>
      </c>
      <c r="J48" s="78">
        <v>43</v>
      </c>
      <c r="K48" s="87" t="s">
        <v>27</v>
      </c>
      <c r="L48" s="86">
        <f>VLOOKUP($M$4,'Data (3)'!$A$4:$EM$144,$J48+2)</f>
        <v>1109</v>
      </c>
      <c r="M48" s="86">
        <f t="shared" si="4"/>
        <v>1109.0043000000001</v>
      </c>
      <c r="N48" s="86">
        <f t="shared" si="5"/>
        <v>17</v>
      </c>
      <c r="O48" s="86" t="str">
        <f t="shared" si="6"/>
        <v>Thailand</v>
      </c>
      <c r="P48" s="86">
        <f t="shared" si="7"/>
        <v>188</v>
      </c>
      <c r="X48" s="79"/>
    </row>
    <row r="49" spans="1:24" x14ac:dyDescent="0.25">
      <c r="A49" s="82"/>
      <c r="B49" s="84">
        <v>44</v>
      </c>
      <c r="C49" s="88" t="s">
        <v>329</v>
      </c>
      <c r="D49" s="86">
        <f>VLOOKUP($B49,'Data (3)'!$A$4:$EM$144,$E$4+2)</f>
        <v>0</v>
      </c>
      <c r="E49" s="86">
        <f t="shared" si="0"/>
        <v>4.4000000000000003E-3</v>
      </c>
      <c r="F49" s="86">
        <f t="shared" si="1"/>
        <v>108</v>
      </c>
      <c r="G49" s="86" t="str">
        <f t="shared" si="2"/>
        <v>Ukrainian Orthodox</v>
      </c>
      <c r="H49" s="86">
        <f t="shared" si="3"/>
        <v>0</v>
      </c>
      <c r="J49" s="78">
        <v>44</v>
      </c>
      <c r="K49" s="87" t="s">
        <v>111</v>
      </c>
      <c r="L49" s="86">
        <f>VLOOKUP($M$4,'Data (3)'!$A$4:$EM$144,$J49+2)</f>
        <v>684</v>
      </c>
      <c r="M49" s="86">
        <f t="shared" si="4"/>
        <v>684.00440000000003</v>
      </c>
      <c r="N49" s="86">
        <f t="shared" si="5"/>
        <v>25</v>
      </c>
      <c r="O49" s="86" t="str">
        <f t="shared" si="6"/>
        <v>Tonga</v>
      </c>
      <c r="P49" s="86">
        <f t="shared" si="7"/>
        <v>179</v>
      </c>
      <c r="X49" s="79"/>
    </row>
    <row r="50" spans="1:24" x14ac:dyDescent="0.25">
      <c r="A50" s="82"/>
      <c r="B50" s="84">
        <v>45</v>
      </c>
      <c r="C50" s="88" t="s">
        <v>305</v>
      </c>
      <c r="D50" s="86">
        <f>VLOOKUP($B50,'Data (3)'!$A$4:$EM$144,$E$4+2)</f>
        <v>14</v>
      </c>
      <c r="E50" s="86">
        <f t="shared" si="0"/>
        <v>14.0045</v>
      </c>
      <c r="F50" s="86">
        <f t="shared" si="1"/>
        <v>18</v>
      </c>
      <c r="G50" s="86" t="str">
        <f t="shared" si="2"/>
        <v>Ukrainian Catholic</v>
      </c>
      <c r="H50" s="86">
        <f t="shared" si="3"/>
        <v>0</v>
      </c>
      <c r="J50" s="78">
        <v>45</v>
      </c>
      <c r="K50" s="87" t="s">
        <v>42</v>
      </c>
      <c r="L50" s="86">
        <f>VLOOKUP($M$4,'Data (3)'!$A$4:$EM$144,$J50+2)</f>
        <v>44</v>
      </c>
      <c r="M50" s="86">
        <f t="shared" si="4"/>
        <v>44.0045</v>
      </c>
      <c r="N50" s="86">
        <f t="shared" si="5"/>
        <v>71</v>
      </c>
      <c r="O50" s="86" t="str">
        <f t="shared" si="6"/>
        <v>Nepal</v>
      </c>
      <c r="P50" s="86">
        <f t="shared" si="7"/>
        <v>157</v>
      </c>
      <c r="X50" s="79"/>
    </row>
    <row r="51" spans="1:24" x14ac:dyDescent="0.25">
      <c r="A51" s="82"/>
      <c r="B51" s="84">
        <v>46</v>
      </c>
      <c r="C51" s="88" t="s">
        <v>261</v>
      </c>
      <c r="D51" s="86">
        <f>VLOOKUP($B51,'Data (3)'!$A$4:$EM$144,$E$4+2)</f>
        <v>0</v>
      </c>
      <c r="E51" s="86">
        <f t="shared" si="0"/>
        <v>4.5999999999999999E-3</v>
      </c>
      <c r="F51" s="86">
        <f t="shared" si="1"/>
        <v>107</v>
      </c>
      <c r="G51" s="86" t="str">
        <f t="shared" si="2"/>
        <v>Theosophy</v>
      </c>
      <c r="H51" s="86">
        <f t="shared" si="3"/>
        <v>0</v>
      </c>
      <c r="J51" s="78">
        <v>46</v>
      </c>
      <c r="K51" s="87" t="s">
        <v>503</v>
      </c>
      <c r="L51" s="86">
        <f>VLOOKUP($M$4,'Data (3)'!$A$4:$EM$144,$J51+2)</f>
        <v>1596</v>
      </c>
      <c r="M51" s="86">
        <f t="shared" si="4"/>
        <v>1596.0046</v>
      </c>
      <c r="N51" s="86">
        <f t="shared" si="5"/>
        <v>15</v>
      </c>
      <c r="O51" s="86" t="str">
        <f t="shared" si="6"/>
        <v>Romania</v>
      </c>
      <c r="P51" s="86">
        <f t="shared" si="7"/>
        <v>155</v>
      </c>
      <c r="X51" s="79"/>
    </row>
    <row r="52" spans="1:24" ht="21" x14ac:dyDescent="0.25">
      <c r="A52" s="82"/>
      <c r="B52" s="84">
        <v>47</v>
      </c>
      <c r="C52" s="88" t="s">
        <v>376</v>
      </c>
      <c r="D52" s="86">
        <f>VLOOKUP($B52,'Data (3)'!$A$4:$EM$144,$E$4+2)</f>
        <v>0</v>
      </c>
      <c r="E52" s="86">
        <f t="shared" si="0"/>
        <v>4.7000000000000002E-3</v>
      </c>
      <c r="F52" s="86">
        <f t="shared" si="1"/>
        <v>106</v>
      </c>
      <c r="G52" s="86" t="str">
        <f t="shared" si="2"/>
        <v>Taoism</v>
      </c>
      <c r="H52" s="86">
        <f t="shared" si="3"/>
        <v>0</v>
      </c>
      <c r="J52" s="78">
        <v>47</v>
      </c>
      <c r="K52" s="87" t="s">
        <v>52</v>
      </c>
      <c r="L52" s="86">
        <f>VLOOKUP($M$4,'Data (3)'!$A$4:$EM$144,$J52+2)</f>
        <v>609</v>
      </c>
      <c r="M52" s="86">
        <f t="shared" si="4"/>
        <v>609.00469999999996</v>
      </c>
      <c r="N52" s="86">
        <f t="shared" si="5"/>
        <v>27</v>
      </c>
      <c r="O52" s="86" t="str">
        <f t="shared" si="6"/>
        <v>Ethiopia</v>
      </c>
      <c r="P52" s="86">
        <f t="shared" si="7"/>
        <v>154</v>
      </c>
      <c r="X52" s="79"/>
    </row>
    <row r="53" spans="1:24" x14ac:dyDescent="0.25">
      <c r="A53" s="82"/>
      <c r="B53" s="84">
        <v>48</v>
      </c>
      <c r="C53" s="88" t="s">
        <v>340</v>
      </c>
      <c r="D53" s="86">
        <f>VLOOKUP($B53,'Data (3)'!$A$4:$EM$144,$E$4+2)</f>
        <v>0</v>
      </c>
      <c r="E53" s="86">
        <f t="shared" si="0"/>
        <v>4.8000000000000004E-3</v>
      </c>
      <c r="F53" s="86">
        <f t="shared" si="1"/>
        <v>105</v>
      </c>
      <c r="G53" s="86" t="str">
        <f t="shared" si="2"/>
        <v>Syro Malabar Catholic</v>
      </c>
      <c r="H53" s="86">
        <f t="shared" si="3"/>
        <v>0</v>
      </c>
      <c r="J53" s="78">
        <v>48</v>
      </c>
      <c r="K53" s="87" t="s">
        <v>91</v>
      </c>
      <c r="L53" s="86">
        <f>VLOOKUP($M$4,'Data (3)'!$A$4:$EM$144,$J53+2)</f>
        <v>832</v>
      </c>
      <c r="M53" s="86">
        <f t="shared" si="4"/>
        <v>832.00480000000005</v>
      </c>
      <c r="N53" s="86">
        <f t="shared" si="5"/>
        <v>21</v>
      </c>
      <c r="O53" s="86" t="str">
        <f t="shared" si="6"/>
        <v>Myanmar</v>
      </c>
      <c r="P53" s="86">
        <f t="shared" si="7"/>
        <v>140</v>
      </c>
      <c r="X53" s="79"/>
    </row>
    <row r="54" spans="1:24" x14ac:dyDescent="0.25">
      <c r="A54" s="82"/>
      <c r="B54" s="84">
        <v>49</v>
      </c>
      <c r="C54" s="88" t="s">
        <v>332</v>
      </c>
      <c r="D54" s="86">
        <f>VLOOKUP($B54,'Data (3)'!$A$4:$EM$144,$E$4+2)</f>
        <v>0</v>
      </c>
      <c r="E54" s="86">
        <f t="shared" si="0"/>
        <v>4.8999999999999998E-3</v>
      </c>
      <c r="F54" s="86">
        <f t="shared" si="1"/>
        <v>104</v>
      </c>
      <c r="G54" s="86" t="str">
        <f t="shared" si="2"/>
        <v>Syrian Orthodox Church</v>
      </c>
      <c r="H54" s="86">
        <f t="shared" si="3"/>
        <v>0</v>
      </c>
      <c r="J54" s="78">
        <v>49</v>
      </c>
      <c r="K54" s="87" t="s">
        <v>82</v>
      </c>
      <c r="L54" s="86">
        <f>VLOOKUP($M$4,'Data (3)'!$A$4:$EM$144,$J54+2)</f>
        <v>4328</v>
      </c>
      <c r="M54" s="86">
        <f t="shared" si="4"/>
        <v>4328.0048999999999</v>
      </c>
      <c r="N54" s="86">
        <f t="shared" si="5"/>
        <v>7</v>
      </c>
      <c r="O54" s="86" t="str">
        <f t="shared" si="6"/>
        <v>Italy</v>
      </c>
      <c r="P54" s="86">
        <f t="shared" si="7"/>
        <v>128</v>
      </c>
      <c r="X54" s="79"/>
    </row>
    <row r="55" spans="1:24" x14ac:dyDescent="0.25">
      <c r="A55" s="82"/>
      <c r="B55" s="84">
        <v>50</v>
      </c>
      <c r="C55" s="88" t="s">
        <v>278</v>
      </c>
      <c r="D55" s="86">
        <f>VLOOKUP($B55,'Data (3)'!$A$4:$EM$144,$E$4+2)</f>
        <v>0</v>
      </c>
      <c r="E55" s="86">
        <f t="shared" si="0"/>
        <v>5.0000000000000001E-3</v>
      </c>
      <c r="F55" s="86">
        <f t="shared" si="1"/>
        <v>103</v>
      </c>
      <c r="G55" s="86" t="str">
        <f t="shared" si="2"/>
        <v>Spiritualism</v>
      </c>
      <c r="H55" s="86">
        <f t="shared" si="3"/>
        <v>0</v>
      </c>
      <c r="J55" s="78">
        <v>50</v>
      </c>
      <c r="K55" s="87" t="s">
        <v>66</v>
      </c>
      <c r="L55" s="86">
        <f>VLOOKUP($M$4,'Data (3)'!$A$4:$EM$144,$J55+2)</f>
        <v>303</v>
      </c>
      <c r="M55" s="86">
        <f t="shared" si="4"/>
        <v>303.005</v>
      </c>
      <c r="N55" s="86">
        <f t="shared" si="5"/>
        <v>38</v>
      </c>
      <c r="O55" s="86" t="str">
        <f t="shared" si="6"/>
        <v>Denmark</v>
      </c>
      <c r="P55" s="86">
        <f t="shared" si="7"/>
        <v>112</v>
      </c>
      <c r="X55" s="79"/>
    </row>
    <row r="56" spans="1:24" x14ac:dyDescent="0.25">
      <c r="A56" s="82"/>
      <c r="B56" s="84">
        <v>51</v>
      </c>
      <c r="C56" s="88" t="s">
        <v>269</v>
      </c>
      <c r="D56" s="86">
        <f>VLOOKUP($B56,'Data (3)'!$A$4:$EM$144,$E$4+2)</f>
        <v>0</v>
      </c>
      <c r="E56" s="86">
        <f t="shared" si="0"/>
        <v>5.1000000000000004E-3</v>
      </c>
      <c r="F56" s="86">
        <f t="shared" si="1"/>
        <v>102</v>
      </c>
      <c r="G56" s="86" t="str">
        <f t="shared" si="2"/>
        <v>Sikhism</v>
      </c>
      <c r="H56" s="86">
        <f t="shared" si="3"/>
        <v>0</v>
      </c>
      <c r="J56" s="78">
        <v>51</v>
      </c>
      <c r="K56" s="87" t="s">
        <v>67</v>
      </c>
      <c r="L56" s="86">
        <f>VLOOKUP($M$4,'Data (3)'!$A$4:$EM$144,$J56+2)</f>
        <v>77</v>
      </c>
      <c r="M56" s="86">
        <f t="shared" si="4"/>
        <v>77.005099999999999</v>
      </c>
      <c r="N56" s="86">
        <f t="shared" si="5"/>
        <v>55</v>
      </c>
      <c r="O56" s="86" t="str">
        <f t="shared" si="6"/>
        <v>South Eastern Europe, nfd</v>
      </c>
      <c r="P56" s="86">
        <f t="shared" si="7"/>
        <v>89</v>
      </c>
      <c r="X56" s="79"/>
    </row>
    <row r="57" spans="1:24" x14ac:dyDescent="0.25">
      <c r="A57" s="82"/>
      <c r="B57" s="84">
        <v>52</v>
      </c>
      <c r="C57" s="88" t="s">
        <v>350</v>
      </c>
      <c r="D57" s="86">
        <f>VLOOKUP($B57,'Data (3)'!$A$4:$EM$144,$E$4+2)</f>
        <v>0</v>
      </c>
      <c r="E57" s="86">
        <f t="shared" si="0"/>
        <v>5.2000000000000006E-3</v>
      </c>
      <c r="F57" s="86">
        <f t="shared" si="1"/>
        <v>101</v>
      </c>
      <c r="G57" s="86" t="str">
        <f t="shared" si="2"/>
        <v>Shinto</v>
      </c>
      <c r="H57" s="86">
        <f t="shared" si="3"/>
        <v>0</v>
      </c>
      <c r="J57" s="78">
        <v>52</v>
      </c>
      <c r="K57" s="87" t="s">
        <v>23</v>
      </c>
      <c r="L57" s="86">
        <f>VLOOKUP($M$4,'Data (3)'!$A$4:$EM$144,$J57+2)</f>
        <v>658</v>
      </c>
      <c r="M57" s="86">
        <f t="shared" si="4"/>
        <v>658.00519999999995</v>
      </c>
      <c r="N57" s="86">
        <f t="shared" si="5"/>
        <v>26</v>
      </c>
      <c r="O57" s="86" t="str">
        <f t="shared" si="6"/>
        <v>France</v>
      </c>
      <c r="P57" s="86">
        <f t="shared" si="7"/>
        <v>85</v>
      </c>
      <c r="X57" s="79"/>
    </row>
    <row r="58" spans="1:24" x14ac:dyDescent="0.25">
      <c r="A58" s="82"/>
      <c r="B58" s="84">
        <v>53</v>
      </c>
      <c r="C58" s="88" t="s">
        <v>263</v>
      </c>
      <c r="D58" s="86">
        <f>VLOOKUP($B58,'Data (3)'!$A$4:$EM$144,$E$4+2)</f>
        <v>0</v>
      </c>
      <c r="E58" s="86">
        <f t="shared" si="0"/>
        <v>5.3E-3</v>
      </c>
      <c r="F58" s="86">
        <f t="shared" si="1"/>
        <v>100</v>
      </c>
      <c r="G58" s="86" t="str">
        <f t="shared" si="2"/>
        <v>Serbian Orthodox</v>
      </c>
      <c r="H58" s="86">
        <f t="shared" si="3"/>
        <v>0</v>
      </c>
      <c r="J58" s="78">
        <v>53</v>
      </c>
      <c r="K58" s="87" t="s">
        <v>68</v>
      </c>
      <c r="L58" s="86">
        <f>VLOOKUP($M$4,'Data (3)'!$A$4:$EM$144,$J58+2)</f>
        <v>11</v>
      </c>
      <c r="M58" s="86">
        <f t="shared" si="4"/>
        <v>11.0053</v>
      </c>
      <c r="N58" s="86">
        <f t="shared" si="5"/>
        <v>109</v>
      </c>
      <c r="O58" s="86" t="str">
        <f t="shared" si="6"/>
        <v>Malawi</v>
      </c>
      <c r="P58" s="86">
        <f t="shared" si="7"/>
        <v>84</v>
      </c>
      <c r="X58" s="79"/>
    </row>
    <row r="59" spans="1:24" x14ac:dyDescent="0.25">
      <c r="A59" s="82"/>
      <c r="B59" s="84">
        <v>54</v>
      </c>
      <c r="C59" s="88" t="s">
        <v>306</v>
      </c>
      <c r="D59" s="86">
        <f>VLOOKUP($B59,'Data (3)'!$A$4:$EM$144,$E$4+2)</f>
        <v>376</v>
      </c>
      <c r="E59" s="86">
        <f t="shared" si="0"/>
        <v>376.00540000000001</v>
      </c>
      <c r="F59" s="86">
        <f t="shared" si="1"/>
        <v>6</v>
      </c>
      <c r="G59" s="86" t="str">
        <f t="shared" si="2"/>
        <v>Secular Beliefs, nfd</v>
      </c>
      <c r="H59" s="86">
        <f t="shared" si="3"/>
        <v>0</v>
      </c>
      <c r="J59" s="78">
        <v>54</v>
      </c>
      <c r="K59" s="87" t="s">
        <v>34</v>
      </c>
      <c r="L59" s="86">
        <f>VLOOKUP($M$4,'Data (3)'!$A$4:$EM$144,$J59+2)</f>
        <v>128</v>
      </c>
      <c r="M59" s="86">
        <f t="shared" si="4"/>
        <v>128.00540000000001</v>
      </c>
      <c r="N59" s="86">
        <f t="shared" si="5"/>
        <v>49</v>
      </c>
      <c r="O59" s="86" t="str">
        <f t="shared" si="6"/>
        <v>Sweden</v>
      </c>
      <c r="P59" s="86">
        <f t="shared" si="7"/>
        <v>82</v>
      </c>
      <c r="X59" s="79"/>
    </row>
    <row r="60" spans="1:24" x14ac:dyDescent="0.25">
      <c r="A60" s="82"/>
      <c r="B60" s="84">
        <v>55</v>
      </c>
      <c r="C60" s="88" t="s">
        <v>288</v>
      </c>
      <c r="D60" s="86">
        <f>VLOOKUP($B60,'Data (3)'!$A$4:$EM$144,$E$4+2)</f>
        <v>0</v>
      </c>
      <c r="E60" s="86">
        <f t="shared" si="0"/>
        <v>5.5000000000000005E-3</v>
      </c>
      <c r="F60" s="86">
        <f t="shared" si="1"/>
        <v>99</v>
      </c>
      <c r="G60" s="86" t="str">
        <f t="shared" si="2"/>
        <v>Secular Beliefs, nec</v>
      </c>
      <c r="H60" s="86">
        <f t="shared" si="3"/>
        <v>0</v>
      </c>
      <c r="J60" s="78">
        <v>55</v>
      </c>
      <c r="K60" s="87" t="s">
        <v>109</v>
      </c>
      <c r="L60" s="86">
        <f>VLOOKUP($M$4,'Data (3)'!$A$4:$EM$144,$J60+2)</f>
        <v>9</v>
      </c>
      <c r="M60" s="86">
        <f t="shared" si="4"/>
        <v>9.0054999999999996</v>
      </c>
      <c r="N60" s="86">
        <f t="shared" si="5"/>
        <v>113</v>
      </c>
      <c r="O60" s="86" t="str">
        <f t="shared" si="6"/>
        <v>Iraq</v>
      </c>
      <c r="P60" s="86">
        <f t="shared" si="7"/>
        <v>77</v>
      </c>
      <c r="X60" s="79"/>
    </row>
    <row r="61" spans="1:24" x14ac:dyDescent="0.25">
      <c r="A61" s="82"/>
      <c r="B61" s="84">
        <v>56</v>
      </c>
      <c r="C61" s="88" t="s">
        <v>282</v>
      </c>
      <c r="D61" s="86">
        <f>VLOOKUP($B61,'Data (3)'!$A$4:$EM$144,$E$4+2)</f>
        <v>0</v>
      </c>
      <c r="E61" s="86">
        <f t="shared" si="0"/>
        <v>5.5999999999999999E-3</v>
      </c>
      <c r="F61" s="86">
        <f t="shared" si="1"/>
        <v>98</v>
      </c>
      <c r="G61" s="86" t="str">
        <f t="shared" si="2"/>
        <v>Secular Beliefs and Other Spiritual Beliefs and No Religious Affiliation, nfd</v>
      </c>
      <c r="H61" s="86">
        <f t="shared" si="3"/>
        <v>0</v>
      </c>
      <c r="J61" s="78">
        <v>56</v>
      </c>
      <c r="K61" s="87" t="s">
        <v>88</v>
      </c>
      <c r="L61" s="86">
        <f>VLOOKUP($M$4,'Data (3)'!$A$4:$EM$144,$J61+2)</f>
        <v>224</v>
      </c>
      <c r="M61" s="86">
        <f t="shared" si="4"/>
        <v>224.00559999999999</v>
      </c>
      <c r="N61" s="86">
        <f t="shared" si="5"/>
        <v>40</v>
      </c>
      <c r="O61" s="86" t="str">
        <f t="shared" si="6"/>
        <v>Austria</v>
      </c>
      <c r="P61" s="86">
        <f t="shared" si="7"/>
        <v>73</v>
      </c>
      <c r="X61" s="79"/>
    </row>
    <row r="62" spans="1:24" ht="21" x14ac:dyDescent="0.25">
      <c r="A62" s="82"/>
      <c r="B62" s="84">
        <v>57</v>
      </c>
      <c r="C62" s="88" t="s">
        <v>377</v>
      </c>
      <c r="D62" s="86">
        <f>VLOOKUP($B62,'Data (3)'!$A$4:$EM$144,$E$4+2)</f>
        <v>0</v>
      </c>
      <c r="E62" s="86">
        <f t="shared" si="0"/>
        <v>5.7000000000000002E-3</v>
      </c>
      <c r="F62" s="86">
        <f t="shared" si="1"/>
        <v>97</v>
      </c>
      <c r="G62" s="86" t="str">
        <f t="shared" si="2"/>
        <v>Satanism</v>
      </c>
      <c r="H62" s="86">
        <f t="shared" si="3"/>
        <v>0</v>
      </c>
      <c r="J62" s="78">
        <v>57</v>
      </c>
      <c r="K62" s="87" t="s">
        <v>506</v>
      </c>
      <c r="L62" s="86">
        <f>VLOOKUP($M$4,'Data (3)'!$A$4:$EM$144,$J62+2)</f>
        <v>5</v>
      </c>
      <c r="M62" s="86">
        <f t="shared" si="4"/>
        <v>5.0057</v>
      </c>
      <c r="N62" s="86">
        <f t="shared" si="5"/>
        <v>123</v>
      </c>
      <c r="O62" s="86" t="str">
        <f t="shared" si="6"/>
        <v>Cambodia</v>
      </c>
      <c r="P62" s="86">
        <f t="shared" si="7"/>
        <v>71</v>
      </c>
      <c r="X62" s="79"/>
    </row>
    <row r="63" spans="1:24" x14ac:dyDescent="0.25">
      <c r="A63" s="82"/>
      <c r="B63" s="84">
        <v>58</v>
      </c>
      <c r="C63" s="88" t="s">
        <v>317</v>
      </c>
      <c r="D63" s="86">
        <f>VLOOKUP($B63,'Data (3)'!$A$4:$EM$144,$E$4+2)</f>
        <v>0</v>
      </c>
      <c r="E63" s="86">
        <f t="shared" si="0"/>
        <v>5.8000000000000005E-3</v>
      </c>
      <c r="F63" s="86">
        <f t="shared" si="1"/>
        <v>96</v>
      </c>
      <c r="G63" s="86" t="str">
        <f t="shared" si="2"/>
        <v>Salvation Army</v>
      </c>
      <c r="H63" s="86">
        <f t="shared" si="3"/>
        <v>0</v>
      </c>
      <c r="J63" s="78">
        <v>58</v>
      </c>
      <c r="K63" s="87" t="s">
        <v>69</v>
      </c>
      <c r="L63" s="86">
        <f>VLOOKUP($M$4,'Data (3)'!$A$4:$EM$144,$J63+2)</f>
        <v>7</v>
      </c>
      <c r="M63" s="86">
        <f t="shared" si="4"/>
        <v>7.0057999999999998</v>
      </c>
      <c r="N63" s="86">
        <f t="shared" si="5"/>
        <v>117</v>
      </c>
      <c r="O63" s="86" t="str">
        <f t="shared" si="6"/>
        <v>Chile</v>
      </c>
      <c r="P63" s="86">
        <f t="shared" si="7"/>
        <v>68</v>
      </c>
      <c r="X63" s="79"/>
    </row>
    <row r="64" spans="1:24" x14ac:dyDescent="0.25">
      <c r="A64" s="82"/>
      <c r="B64" s="84">
        <v>59</v>
      </c>
      <c r="C64" s="88" t="s">
        <v>272</v>
      </c>
      <c r="D64" s="86">
        <f>VLOOKUP($B64,'Data (3)'!$A$4:$EM$144,$E$4+2)</f>
        <v>0</v>
      </c>
      <c r="E64" s="86">
        <f t="shared" si="0"/>
        <v>5.8999999999999999E-3</v>
      </c>
      <c r="F64" s="86">
        <f t="shared" si="1"/>
        <v>95</v>
      </c>
      <c r="G64" s="86" t="str">
        <f t="shared" si="2"/>
        <v>Russian Orthodox</v>
      </c>
      <c r="H64" s="86">
        <f t="shared" si="3"/>
        <v>0</v>
      </c>
      <c r="J64" s="78">
        <v>59</v>
      </c>
      <c r="K64" s="87" t="s">
        <v>98</v>
      </c>
      <c r="L64" s="86">
        <f>VLOOKUP($M$4,'Data (3)'!$A$4:$EM$144,$J64+2)</f>
        <v>10</v>
      </c>
      <c r="M64" s="86">
        <f t="shared" si="4"/>
        <v>10.0059</v>
      </c>
      <c r="N64" s="86">
        <f t="shared" si="5"/>
        <v>111</v>
      </c>
      <c r="O64" s="86" t="str">
        <f t="shared" si="6"/>
        <v>Liberia</v>
      </c>
      <c r="P64" s="86">
        <f t="shared" si="7"/>
        <v>64</v>
      </c>
      <c r="X64" s="79"/>
    </row>
    <row r="65" spans="1:24" x14ac:dyDescent="0.25">
      <c r="A65" s="82"/>
      <c r="B65" s="84">
        <v>60</v>
      </c>
      <c r="C65" s="88" t="s">
        <v>3</v>
      </c>
      <c r="D65" s="86">
        <f>VLOOKUP($B65,'Data (3)'!$A$4:$EM$144,$E$4+2)</f>
        <v>3</v>
      </c>
      <c r="E65" s="86">
        <f t="shared" si="0"/>
        <v>3.0059999999999998</v>
      </c>
      <c r="F65" s="86">
        <f t="shared" si="1"/>
        <v>34</v>
      </c>
      <c r="G65" s="86" t="str">
        <f t="shared" si="2"/>
        <v>Romanian Orthodox</v>
      </c>
      <c r="H65" s="86">
        <f t="shared" si="3"/>
        <v>0</v>
      </c>
      <c r="J65" s="78">
        <v>60</v>
      </c>
      <c r="K65" s="87" t="s">
        <v>119</v>
      </c>
      <c r="L65" s="86">
        <f>VLOOKUP($M$4,'Data (3)'!$A$4:$EM$144,$J65+2)</f>
        <v>919</v>
      </c>
      <c r="M65" s="86">
        <f t="shared" si="4"/>
        <v>919.00599999999997</v>
      </c>
      <c r="N65" s="86">
        <f t="shared" si="5"/>
        <v>19</v>
      </c>
      <c r="O65" s="86" t="str">
        <f t="shared" si="6"/>
        <v>Congo, Democratic Republic of</v>
      </c>
      <c r="P65" s="86">
        <f t="shared" si="7"/>
        <v>63</v>
      </c>
      <c r="X65" s="79"/>
    </row>
    <row r="66" spans="1:24" x14ac:dyDescent="0.25">
      <c r="A66" s="82"/>
      <c r="B66" s="84">
        <v>61</v>
      </c>
      <c r="C66" s="88" t="s">
        <v>494</v>
      </c>
      <c r="D66" s="86">
        <f>VLOOKUP($B66,'Data (3)'!$A$4:$EM$144,$E$4+2)</f>
        <v>0</v>
      </c>
      <c r="E66" s="86">
        <f t="shared" si="0"/>
        <v>6.1000000000000004E-3</v>
      </c>
      <c r="F66" s="86">
        <f t="shared" si="1"/>
        <v>94</v>
      </c>
      <c r="G66" s="86" t="str">
        <f t="shared" si="2"/>
        <v>Rhema Family Church</v>
      </c>
      <c r="H66" s="86">
        <f t="shared" si="3"/>
        <v>0</v>
      </c>
      <c r="J66" s="78">
        <v>61</v>
      </c>
      <c r="K66" s="87" t="s">
        <v>502</v>
      </c>
      <c r="L66" s="86">
        <f>VLOOKUP($M$4,'Data (3)'!$A$4:$EM$144,$J66+2)</f>
        <v>19023</v>
      </c>
      <c r="M66" s="86">
        <f t="shared" si="4"/>
        <v>19023.006099999999</v>
      </c>
      <c r="N66" s="86">
        <f t="shared" si="5"/>
        <v>4</v>
      </c>
      <c r="O66" s="86" t="str">
        <f t="shared" si="6"/>
        <v>Lebanon</v>
      </c>
      <c r="P66" s="86">
        <f t="shared" si="7"/>
        <v>60</v>
      </c>
      <c r="X66" s="79"/>
    </row>
    <row r="67" spans="1:24" x14ac:dyDescent="0.25">
      <c r="A67" s="82"/>
      <c r="B67" s="84">
        <v>62</v>
      </c>
      <c r="C67" s="88" t="s">
        <v>307</v>
      </c>
      <c r="D67" s="86">
        <f>VLOOKUP($B67,'Data (3)'!$A$4:$EM$144,$E$4+2)</f>
        <v>3</v>
      </c>
      <c r="E67" s="86">
        <f t="shared" si="0"/>
        <v>3.0062000000000002</v>
      </c>
      <c r="F67" s="86">
        <f t="shared" si="1"/>
        <v>33</v>
      </c>
      <c r="G67" s="86" t="str">
        <f t="shared" si="2"/>
        <v>Revival Fellowship</v>
      </c>
      <c r="H67" s="86">
        <f t="shared" si="3"/>
        <v>0</v>
      </c>
      <c r="J67" s="78">
        <v>62</v>
      </c>
      <c r="K67" s="87" t="s">
        <v>48</v>
      </c>
      <c r="L67" s="86">
        <f>VLOOKUP($M$4,'Data (3)'!$A$4:$EM$144,$J67+2)</f>
        <v>0</v>
      </c>
      <c r="M67" s="86">
        <f t="shared" si="4"/>
        <v>6.2000000000000006E-3</v>
      </c>
      <c r="N67" s="86">
        <f t="shared" si="5"/>
        <v>136</v>
      </c>
      <c r="O67" s="86" t="str">
        <f t="shared" si="6"/>
        <v>Pakistan</v>
      </c>
      <c r="P67" s="86">
        <f t="shared" si="7"/>
        <v>59</v>
      </c>
      <c r="X67" s="79"/>
    </row>
    <row r="68" spans="1:24" x14ac:dyDescent="0.25">
      <c r="A68" s="82"/>
      <c r="B68" s="84">
        <v>63</v>
      </c>
      <c r="C68" s="88" t="s">
        <v>254</v>
      </c>
      <c r="D68" s="86">
        <f>VLOOKUP($B68,'Data (3)'!$A$4:$EM$144,$E$4+2)</f>
        <v>0</v>
      </c>
      <c r="E68" s="86">
        <f t="shared" si="0"/>
        <v>6.3E-3</v>
      </c>
      <c r="F68" s="86">
        <f t="shared" si="1"/>
        <v>93</v>
      </c>
      <c r="G68" s="86" t="str">
        <f t="shared" si="2"/>
        <v>Revival Centres</v>
      </c>
      <c r="H68" s="86">
        <f t="shared" si="3"/>
        <v>0</v>
      </c>
      <c r="J68" s="78">
        <v>63</v>
      </c>
      <c r="K68" s="87" t="s">
        <v>70</v>
      </c>
      <c r="L68" s="86">
        <f>VLOOKUP($M$4,'Data (3)'!$A$4:$EM$144,$J68+2)</f>
        <v>17</v>
      </c>
      <c r="M68" s="86">
        <f t="shared" si="4"/>
        <v>17.0063</v>
      </c>
      <c r="N68" s="86">
        <f t="shared" si="5"/>
        <v>99</v>
      </c>
      <c r="O68" s="86" t="str">
        <f t="shared" si="6"/>
        <v>Namibia</v>
      </c>
      <c r="P68" s="86">
        <f t="shared" si="7"/>
        <v>57</v>
      </c>
      <c r="X68" s="79"/>
    </row>
    <row r="69" spans="1:24" ht="21" x14ac:dyDescent="0.25">
      <c r="A69" s="82"/>
      <c r="B69" s="84">
        <v>64</v>
      </c>
      <c r="C69" s="88" t="s">
        <v>375</v>
      </c>
      <c r="D69" s="86">
        <f>VLOOKUP($B69,'Data (3)'!$A$4:$EM$144,$E$4+2)</f>
        <v>0</v>
      </c>
      <c r="E69" s="86">
        <f t="shared" si="0"/>
        <v>6.4000000000000003E-3</v>
      </c>
      <c r="F69" s="86">
        <f t="shared" si="1"/>
        <v>92</v>
      </c>
      <c r="G69" s="86" t="str">
        <f t="shared" si="2"/>
        <v>Religious Society of Friends (Quakers)</v>
      </c>
      <c r="H69" s="86">
        <f t="shared" si="3"/>
        <v>0</v>
      </c>
      <c r="J69" s="78">
        <v>64</v>
      </c>
      <c r="K69" s="87" t="s">
        <v>79</v>
      </c>
      <c r="L69" s="86">
        <f>VLOOKUP($M$4,'Data (3)'!$A$4:$EM$144,$J69+2)</f>
        <v>10</v>
      </c>
      <c r="M69" s="86">
        <f t="shared" si="4"/>
        <v>10.006399999999999</v>
      </c>
      <c r="N69" s="86">
        <f t="shared" si="5"/>
        <v>110</v>
      </c>
      <c r="O69" s="86" t="str">
        <f t="shared" si="6"/>
        <v>Brunei Darussalam</v>
      </c>
      <c r="P69" s="86">
        <f t="shared" si="7"/>
        <v>55</v>
      </c>
      <c r="X69" s="79"/>
    </row>
    <row r="70" spans="1:24" x14ac:dyDescent="0.25">
      <c r="A70" s="82"/>
      <c r="B70" s="84">
        <v>65</v>
      </c>
      <c r="C70" s="88" t="s">
        <v>0</v>
      </c>
      <c r="D70" s="86">
        <f>VLOOKUP($B70,'Data (3)'!$A$4:$EM$144,$E$4+2)</f>
        <v>18</v>
      </c>
      <c r="E70" s="86">
        <f t="shared" si="0"/>
        <v>18.006499999999999</v>
      </c>
      <c r="F70" s="86">
        <f t="shared" si="1"/>
        <v>17</v>
      </c>
      <c r="G70" s="86" t="str">
        <f t="shared" si="2"/>
        <v>Religious Science</v>
      </c>
      <c r="H70" s="86">
        <f t="shared" si="3"/>
        <v>0</v>
      </c>
      <c r="J70" s="78">
        <v>65</v>
      </c>
      <c r="K70" s="87" t="s">
        <v>53</v>
      </c>
      <c r="L70" s="86">
        <f>VLOOKUP($M$4,'Data (3)'!$A$4:$EM$144,$J70+2)</f>
        <v>17</v>
      </c>
      <c r="M70" s="86">
        <f t="shared" si="4"/>
        <v>17.006499999999999</v>
      </c>
      <c r="N70" s="86">
        <f t="shared" si="5"/>
        <v>98</v>
      </c>
      <c r="O70" s="86" t="str">
        <f t="shared" si="6"/>
        <v>Argentina</v>
      </c>
      <c r="P70" s="86">
        <f t="shared" si="7"/>
        <v>55</v>
      </c>
      <c r="X70" s="79"/>
    </row>
    <row r="71" spans="1:24" x14ac:dyDescent="0.25">
      <c r="A71" s="82"/>
      <c r="B71" s="84">
        <v>66</v>
      </c>
      <c r="C71" s="88" t="s">
        <v>354</v>
      </c>
      <c r="D71" s="86">
        <f>VLOOKUP($B71,'Data (3)'!$A$4:$EM$144,$E$4+2)</f>
        <v>0</v>
      </c>
      <c r="E71" s="86">
        <f t="shared" ref="E71:E134" si="8">D71+0.0001*B71</f>
        <v>6.6E-3</v>
      </c>
      <c r="F71" s="86">
        <f t="shared" ref="F71:F134" si="9">RANK(E71,E$6:E$146)</f>
        <v>91</v>
      </c>
      <c r="G71" s="86" t="str">
        <f t="shared" ref="G71:G134" si="10">VLOOKUP(MATCH(B71,F$6:F$146,0),$B$6:$D$146,2)</f>
        <v>Religious Groups, nec</v>
      </c>
      <c r="H71" s="86">
        <f t="shared" ref="H71:H134" si="11">VLOOKUP(MATCH(B71,F$6:F$146,0),$B$6:$D$146,3)</f>
        <v>0</v>
      </c>
      <c r="J71" s="78">
        <v>66</v>
      </c>
      <c r="K71" s="87" t="s">
        <v>71</v>
      </c>
      <c r="L71" s="86">
        <f>VLOOKUP($M$4,'Data (3)'!$A$4:$EM$144,$J71+2)</f>
        <v>60</v>
      </c>
      <c r="M71" s="86">
        <f t="shared" ref="M71:M134" si="12">L71+0.0001*J71</f>
        <v>60.006599999999999</v>
      </c>
      <c r="N71" s="86">
        <f t="shared" ref="N71:N134" si="13">RANK(M71,M$6:M$146)</f>
        <v>61</v>
      </c>
      <c r="O71" s="86" t="str">
        <f t="shared" ref="O71:O134" si="14">VLOOKUP(MATCH(J71,N$6:N$146,0),$J$6:$L$146,2)</f>
        <v>Mauritius</v>
      </c>
      <c r="P71" s="86">
        <f t="shared" ref="P71:P134" si="15">VLOOKUP(MATCH(J71,N$6:N$146,0),$J$6:$L$146,3)</f>
        <v>54</v>
      </c>
      <c r="X71" s="79"/>
    </row>
    <row r="72" spans="1:24" x14ac:dyDescent="0.25">
      <c r="A72" s="82"/>
      <c r="B72" s="84">
        <v>67</v>
      </c>
      <c r="C72" s="88" t="s">
        <v>255</v>
      </c>
      <c r="D72" s="86">
        <f>VLOOKUP($B72,'Data (3)'!$A$4:$EM$144,$E$4+2)</f>
        <v>89</v>
      </c>
      <c r="E72" s="86">
        <f t="shared" si="8"/>
        <v>89.006699999999995</v>
      </c>
      <c r="F72" s="86">
        <f t="shared" si="9"/>
        <v>12</v>
      </c>
      <c r="G72" s="86" t="str">
        <f t="shared" si="10"/>
        <v>Reformed</v>
      </c>
      <c r="H72" s="86">
        <f t="shared" si="11"/>
        <v>0</v>
      </c>
      <c r="J72" s="78">
        <v>67</v>
      </c>
      <c r="K72" s="87" t="s">
        <v>112</v>
      </c>
      <c r="L72" s="86">
        <f>VLOOKUP($M$4,'Data (3)'!$A$4:$EM$144,$J72+2)</f>
        <v>64</v>
      </c>
      <c r="M72" s="86">
        <f t="shared" si="12"/>
        <v>64.006699999999995</v>
      </c>
      <c r="N72" s="86">
        <f t="shared" si="13"/>
        <v>59</v>
      </c>
      <c r="O72" s="86" t="str">
        <f t="shared" si="14"/>
        <v>Colombia</v>
      </c>
      <c r="P72" s="86">
        <f t="shared" si="15"/>
        <v>54</v>
      </c>
      <c r="X72" s="79"/>
    </row>
    <row r="73" spans="1:24" x14ac:dyDescent="0.25">
      <c r="A73" s="82"/>
      <c r="B73" s="84">
        <v>68</v>
      </c>
      <c r="C73" s="88" t="s">
        <v>4</v>
      </c>
      <c r="D73" s="86">
        <f>VLOOKUP($B73,'Data (3)'!$A$4:$EM$144,$E$4+2)</f>
        <v>0</v>
      </c>
      <c r="E73" s="86">
        <f t="shared" si="8"/>
        <v>6.8000000000000005E-3</v>
      </c>
      <c r="F73" s="86">
        <f t="shared" si="9"/>
        <v>90</v>
      </c>
      <c r="G73" s="86" t="str">
        <f t="shared" si="10"/>
        <v>Rationalism</v>
      </c>
      <c r="H73" s="86">
        <f t="shared" si="11"/>
        <v>0</v>
      </c>
      <c r="J73" s="78">
        <v>68</v>
      </c>
      <c r="K73" s="87" t="s">
        <v>60</v>
      </c>
      <c r="L73" s="86">
        <f>VLOOKUP($M$4,'Data (3)'!$A$4:$EM$144,$J73+2)</f>
        <v>4</v>
      </c>
      <c r="M73" s="86">
        <f t="shared" si="12"/>
        <v>4.0068000000000001</v>
      </c>
      <c r="N73" s="86">
        <f t="shared" si="13"/>
        <v>126</v>
      </c>
      <c r="O73" s="86" t="str">
        <f t="shared" si="14"/>
        <v>Trinidad and Tobago</v>
      </c>
      <c r="P73" s="86">
        <f t="shared" si="15"/>
        <v>47</v>
      </c>
      <c r="X73" s="79"/>
    </row>
    <row r="74" spans="1:24" x14ac:dyDescent="0.25">
      <c r="A74" s="82"/>
      <c r="B74" s="84">
        <v>69</v>
      </c>
      <c r="C74" s="88" t="s">
        <v>256</v>
      </c>
      <c r="D74" s="86">
        <f>VLOOKUP($B74,'Data (3)'!$A$4:$EM$144,$E$4+2)</f>
        <v>0</v>
      </c>
      <c r="E74" s="86">
        <f t="shared" si="8"/>
        <v>6.9000000000000008E-3</v>
      </c>
      <c r="F74" s="86">
        <f t="shared" si="9"/>
        <v>89</v>
      </c>
      <c r="G74" s="86" t="str">
        <f t="shared" si="10"/>
        <v>Ratana (Maori)</v>
      </c>
      <c r="H74" s="86">
        <f t="shared" si="11"/>
        <v>0</v>
      </c>
      <c r="J74" s="78">
        <v>69</v>
      </c>
      <c r="K74" s="87" t="s">
        <v>54</v>
      </c>
      <c r="L74" s="86">
        <f>VLOOKUP($M$4,'Data (3)'!$A$4:$EM$144,$J74+2)</f>
        <v>3</v>
      </c>
      <c r="M74" s="86">
        <f t="shared" si="12"/>
        <v>3.0068999999999999</v>
      </c>
      <c r="N74" s="86">
        <f t="shared" si="13"/>
        <v>128</v>
      </c>
      <c r="O74" s="86" t="str">
        <f t="shared" si="14"/>
        <v>Poland</v>
      </c>
      <c r="P74" s="86">
        <f t="shared" si="15"/>
        <v>47</v>
      </c>
      <c r="X74" s="79"/>
    </row>
    <row r="75" spans="1:24" x14ac:dyDescent="0.25">
      <c r="A75" s="82"/>
      <c r="B75" s="84">
        <v>70</v>
      </c>
      <c r="C75" s="88" t="s">
        <v>318</v>
      </c>
      <c r="D75" s="86">
        <f>VLOOKUP($B75,'Data (3)'!$A$4:$EM$144,$E$4+2)</f>
        <v>0</v>
      </c>
      <c r="E75" s="86">
        <f t="shared" si="8"/>
        <v>7.0000000000000001E-3</v>
      </c>
      <c r="F75" s="86">
        <f t="shared" si="9"/>
        <v>88</v>
      </c>
      <c r="G75" s="86" t="str">
        <f t="shared" si="10"/>
        <v>Rastafari</v>
      </c>
      <c r="H75" s="86">
        <f t="shared" si="11"/>
        <v>0</v>
      </c>
      <c r="J75" s="78">
        <v>70</v>
      </c>
      <c r="K75" s="87" t="s">
        <v>485</v>
      </c>
      <c r="L75" s="86">
        <f>VLOOKUP($M$4,'Data (3)'!$A$4:$EM$144,$J75+2)</f>
        <v>26</v>
      </c>
      <c r="M75" s="86">
        <f t="shared" si="12"/>
        <v>26.007000000000001</v>
      </c>
      <c r="N75" s="86">
        <f t="shared" si="13"/>
        <v>84</v>
      </c>
      <c r="O75" s="86" t="str">
        <f t="shared" si="14"/>
        <v>Sierra Leone</v>
      </c>
      <c r="P75" s="86">
        <f t="shared" si="15"/>
        <v>46</v>
      </c>
      <c r="X75" s="79"/>
    </row>
    <row r="76" spans="1:24" x14ac:dyDescent="0.25">
      <c r="A76" s="82"/>
      <c r="B76" s="84">
        <v>71</v>
      </c>
      <c r="C76" s="88" t="s">
        <v>258</v>
      </c>
      <c r="D76" s="86">
        <f>VLOOKUP($B76,'Data (3)'!$A$4:$EM$144,$E$4+2)</f>
        <v>0</v>
      </c>
      <c r="E76" s="86">
        <f t="shared" si="8"/>
        <v>7.1000000000000004E-3</v>
      </c>
      <c r="F76" s="86">
        <f t="shared" si="9"/>
        <v>87</v>
      </c>
      <c r="G76" s="86" t="str">
        <f t="shared" si="10"/>
        <v>Presbyterian and Reformed, nfd</v>
      </c>
      <c r="H76" s="86">
        <f t="shared" si="11"/>
        <v>0</v>
      </c>
      <c r="J76" s="78">
        <v>71</v>
      </c>
      <c r="K76" s="87" t="s">
        <v>120</v>
      </c>
      <c r="L76" s="86">
        <f>VLOOKUP($M$4,'Data (3)'!$A$4:$EM$144,$J76+2)</f>
        <v>84</v>
      </c>
      <c r="M76" s="86">
        <f t="shared" si="12"/>
        <v>84.007099999999994</v>
      </c>
      <c r="N76" s="86">
        <f t="shared" si="13"/>
        <v>53</v>
      </c>
      <c r="O76" s="86" t="str">
        <f t="shared" si="14"/>
        <v>Greece</v>
      </c>
      <c r="P76" s="86">
        <f t="shared" si="15"/>
        <v>44</v>
      </c>
      <c r="X76" s="79"/>
    </row>
    <row r="77" spans="1:24" x14ac:dyDescent="0.25">
      <c r="A77" s="82"/>
      <c r="B77" s="84">
        <v>72</v>
      </c>
      <c r="C77" s="88" t="s">
        <v>273</v>
      </c>
      <c r="D77" s="86">
        <f>VLOOKUP($B77,'Data (3)'!$A$4:$EM$144,$E$4+2)</f>
        <v>0</v>
      </c>
      <c r="E77" s="86">
        <f t="shared" si="8"/>
        <v>7.2000000000000007E-3</v>
      </c>
      <c r="F77" s="86">
        <f t="shared" si="9"/>
        <v>86</v>
      </c>
      <c r="G77" s="86" t="str">
        <f t="shared" si="10"/>
        <v>Paganism</v>
      </c>
      <c r="H77" s="86">
        <f t="shared" si="11"/>
        <v>0</v>
      </c>
      <c r="J77" s="78">
        <v>72</v>
      </c>
      <c r="K77" s="87" t="s">
        <v>83</v>
      </c>
      <c r="L77" s="86">
        <f>VLOOKUP($M$4,'Data (3)'!$A$4:$EM$144,$J77+2)</f>
        <v>2814</v>
      </c>
      <c r="M77" s="86">
        <f t="shared" si="12"/>
        <v>2814.0072</v>
      </c>
      <c r="N77" s="86">
        <f t="shared" si="13"/>
        <v>9</v>
      </c>
      <c r="O77" s="86" t="str">
        <f t="shared" si="14"/>
        <v>United Arab Emirates</v>
      </c>
      <c r="P77" s="86">
        <f t="shared" si="15"/>
        <v>43</v>
      </c>
      <c r="X77" s="79"/>
    </row>
    <row r="78" spans="1:24" x14ac:dyDescent="0.25">
      <c r="A78" s="82"/>
      <c r="B78" s="84">
        <v>73</v>
      </c>
      <c r="C78" s="88" t="s">
        <v>346</v>
      </c>
      <c r="D78" s="86">
        <f>VLOOKUP($B78,'Data (3)'!$A$4:$EM$144,$E$4+2)</f>
        <v>0</v>
      </c>
      <c r="E78" s="86">
        <f t="shared" si="8"/>
        <v>7.3000000000000001E-3</v>
      </c>
      <c r="F78" s="86">
        <f t="shared" si="9"/>
        <v>85</v>
      </c>
      <c r="G78" s="86" t="str">
        <f t="shared" si="10"/>
        <v>Other Protestant, nec</v>
      </c>
      <c r="H78" s="86">
        <f t="shared" si="11"/>
        <v>0</v>
      </c>
      <c r="J78" s="78">
        <v>73</v>
      </c>
      <c r="K78" s="87" t="s">
        <v>35</v>
      </c>
      <c r="L78" s="86">
        <f>VLOOKUP($M$4,'Data (3)'!$A$4:$EM$144,$J78+2)</f>
        <v>34</v>
      </c>
      <c r="M78" s="86">
        <f t="shared" si="12"/>
        <v>34.007300000000001</v>
      </c>
      <c r="N78" s="86">
        <f t="shared" si="13"/>
        <v>79</v>
      </c>
      <c r="O78" s="86" t="str">
        <f t="shared" si="14"/>
        <v>Solomon Islands</v>
      </c>
      <c r="P78" s="86">
        <f t="shared" si="15"/>
        <v>40</v>
      </c>
      <c r="X78" s="79"/>
    </row>
    <row r="79" spans="1:24" x14ac:dyDescent="0.25">
      <c r="A79" s="82"/>
      <c r="B79" s="84">
        <v>74</v>
      </c>
      <c r="C79" s="88" t="s">
        <v>245</v>
      </c>
      <c r="D79" s="86">
        <f>VLOOKUP($B79,'Data (3)'!$A$4:$EM$144,$E$4+2)</f>
        <v>0</v>
      </c>
      <c r="E79" s="86">
        <f t="shared" si="8"/>
        <v>7.4000000000000003E-3</v>
      </c>
      <c r="F79" s="86">
        <f t="shared" si="9"/>
        <v>84</v>
      </c>
      <c r="G79" s="86" t="str">
        <f t="shared" si="10"/>
        <v>Other Christian, nfd</v>
      </c>
      <c r="H79" s="86">
        <f t="shared" si="11"/>
        <v>0</v>
      </c>
      <c r="J79" s="78">
        <v>74</v>
      </c>
      <c r="K79" s="87" t="s">
        <v>121</v>
      </c>
      <c r="L79" s="86">
        <f>VLOOKUP($M$4,'Data (3)'!$A$4:$EM$144,$J79+2)</f>
        <v>54</v>
      </c>
      <c r="M79" s="86">
        <f t="shared" si="12"/>
        <v>54.007399999999997</v>
      </c>
      <c r="N79" s="86">
        <f t="shared" si="13"/>
        <v>66</v>
      </c>
      <c r="O79" s="86" t="str">
        <f t="shared" si="14"/>
        <v>Uganda</v>
      </c>
      <c r="P79" s="86">
        <f t="shared" si="15"/>
        <v>39</v>
      </c>
      <c r="X79" s="79"/>
    </row>
    <row r="80" spans="1:24" x14ac:dyDescent="0.25">
      <c r="A80" s="82"/>
      <c r="B80" s="84">
        <v>75</v>
      </c>
      <c r="C80" s="88" t="s">
        <v>246</v>
      </c>
      <c r="D80" s="86">
        <f>VLOOKUP($B80,'Data (3)'!$A$4:$EM$144,$E$4+2)</f>
        <v>0</v>
      </c>
      <c r="E80" s="86">
        <f t="shared" si="8"/>
        <v>7.5000000000000006E-3</v>
      </c>
      <c r="F80" s="86">
        <f t="shared" si="9"/>
        <v>83</v>
      </c>
      <c r="G80" s="86" t="str">
        <f t="shared" si="10"/>
        <v>Oriental Orthodox, nfd</v>
      </c>
      <c r="H80" s="86">
        <f t="shared" si="11"/>
        <v>0</v>
      </c>
      <c r="J80" s="78">
        <v>75</v>
      </c>
      <c r="K80" s="87" t="s">
        <v>108</v>
      </c>
      <c r="L80" s="86">
        <f>VLOOKUP($M$4,'Data (3)'!$A$4:$EM$144,$J80+2)</f>
        <v>27</v>
      </c>
      <c r="M80" s="86">
        <f t="shared" si="12"/>
        <v>27.0075</v>
      </c>
      <c r="N80" s="86">
        <f t="shared" si="13"/>
        <v>82</v>
      </c>
      <c r="O80" s="86" t="str">
        <f t="shared" si="14"/>
        <v>Syria</v>
      </c>
      <c r="P80" s="86">
        <f t="shared" si="15"/>
        <v>38</v>
      </c>
      <c r="X80" s="79"/>
    </row>
    <row r="81" spans="1:24" x14ac:dyDescent="0.25">
      <c r="A81" s="82"/>
      <c r="B81" s="84">
        <v>76</v>
      </c>
      <c r="C81" s="88" t="s">
        <v>310</v>
      </c>
      <c r="D81" s="86">
        <f>VLOOKUP($B81,'Data (3)'!$A$4:$EM$144,$E$4+2)</f>
        <v>4</v>
      </c>
      <c r="E81" s="86">
        <f t="shared" si="8"/>
        <v>4.0076000000000001</v>
      </c>
      <c r="F81" s="86">
        <f t="shared" si="9"/>
        <v>28</v>
      </c>
      <c r="G81" s="86" t="str">
        <f t="shared" si="10"/>
        <v>Oriental Orthodox, nec</v>
      </c>
      <c r="H81" s="86">
        <f t="shared" si="11"/>
        <v>0</v>
      </c>
      <c r="J81" s="78">
        <v>76</v>
      </c>
      <c r="K81" s="87" t="s">
        <v>43</v>
      </c>
      <c r="L81" s="86">
        <f>VLOOKUP($M$4,'Data (3)'!$A$4:$EM$144,$J81+2)</f>
        <v>0</v>
      </c>
      <c r="M81" s="86">
        <f t="shared" si="12"/>
        <v>7.6E-3</v>
      </c>
      <c r="N81" s="86">
        <f t="shared" si="13"/>
        <v>135</v>
      </c>
      <c r="O81" s="86" t="str">
        <f t="shared" si="14"/>
        <v>Bangladesh</v>
      </c>
      <c r="P81" s="86">
        <f t="shared" si="15"/>
        <v>37</v>
      </c>
      <c r="X81" s="79"/>
    </row>
    <row r="82" spans="1:24" x14ac:dyDescent="0.25">
      <c r="A82" s="82"/>
      <c r="B82" s="84">
        <v>77</v>
      </c>
      <c r="C82" s="88" t="s">
        <v>358</v>
      </c>
      <c r="D82" s="86">
        <f>VLOOKUP($B82,'Data (3)'!$A$4:$EM$144,$E$4+2)</f>
        <v>0</v>
      </c>
      <c r="E82" s="86">
        <f t="shared" si="8"/>
        <v>7.7000000000000002E-3</v>
      </c>
      <c r="F82" s="86">
        <f t="shared" si="9"/>
        <v>82</v>
      </c>
      <c r="G82" s="86" t="str">
        <f t="shared" si="10"/>
        <v>New Churches (Swedenborgian)</v>
      </c>
      <c r="H82" s="86">
        <f t="shared" si="11"/>
        <v>0</v>
      </c>
      <c r="J82" s="78">
        <v>77</v>
      </c>
      <c r="K82" s="87" t="s">
        <v>235</v>
      </c>
      <c r="L82" s="86">
        <f>VLOOKUP($M$4,'Data (3)'!$A$4:$EM$144,$J82+2)</f>
        <v>22</v>
      </c>
      <c r="M82" s="86">
        <f t="shared" si="12"/>
        <v>22.0077</v>
      </c>
      <c r="N82" s="86">
        <f t="shared" si="13"/>
        <v>93</v>
      </c>
      <c r="O82" s="86" t="str">
        <f t="shared" si="14"/>
        <v>Norway</v>
      </c>
      <c r="P82" s="86">
        <f t="shared" si="15"/>
        <v>36</v>
      </c>
      <c r="X82" s="79"/>
    </row>
    <row r="83" spans="1:24" x14ac:dyDescent="0.25">
      <c r="A83" s="82"/>
      <c r="B83" s="84">
        <v>78</v>
      </c>
      <c r="C83" s="88" t="s">
        <v>343</v>
      </c>
      <c r="D83" s="86">
        <f>VLOOKUP($B83,'Data (3)'!$A$4:$EM$144,$E$4+2)</f>
        <v>0</v>
      </c>
      <c r="E83" s="86">
        <f t="shared" si="8"/>
        <v>7.8000000000000005E-3</v>
      </c>
      <c r="F83" s="86">
        <f t="shared" si="9"/>
        <v>81</v>
      </c>
      <c r="G83" s="86" t="str">
        <f t="shared" si="10"/>
        <v>New Apostolic Church</v>
      </c>
      <c r="H83" s="86">
        <f t="shared" si="11"/>
        <v>0</v>
      </c>
      <c r="J83" s="78">
        <v>78</v>
      </c>
      <c r="K83" s="87" t="s">
        <v>46</v>
      </c>
      <c r="L83" s="86">
        <f>VLOOKUP($M$4,'Data (3)'!$A$4:$EM$144,$J83+2)</f>
        <v>0</v>
      </c>
      <c r="M83" s="86">
        <f t="shared" si="12"/>
        <v>7.8000000000000005E-3</v>
      </c>
      <c r="N83" s="86">
        <f t="shared" si="13"/>
        <v>134</v>
      </c>
      <c r="O83" s="86" t="str">
        <f t="shared" si="14"/>
        <v>Finland</v>
      </c>
      <c r="P83" s="86">
        <f t="shared" si="15"/>
        <v>36</v>
      </c>
      <c r="X83" s="79"/>
    </row>
    <row r="84" spans="1:24" x14ac:dyDescent="0.25">
      <c r="A84" s="82"/>
      <c r="B84" s="84">
        <v>79</v>
      </c>
      <c r="C84" s="88" t="s">
        <v>338</v>
      </c>
      <c r="D84" s="86">
        <f>VLOOKUP($B84,'Data (3)'!$A$4:$EM$144,$E$4+2)</f>
        <v>0</v>
      </c>
      <c r="E84" s="86">
        <f t="shared" si="8"/>
        <v>7.9000000000000008E-3</v>
      </c>
      <c r="F84" s="86">
        <f t="shared" si="9"/>
        <v>80</v>
      </c>
      <c r="G84" s="86" t="str">
        <f t="shared" si="10"/>
        <v>New Age</v>
      </c>
      <c r="H84" s="86">
        <f t="shared" si="11"/>
        <v>0</v>
      </c>
      <c r="J84" s="78">
        <v>79</v>
      </c>
      <c r="K84" s="87" t="s">
        <v>61</v>
      </c>
      <c r="L84" s="86">
        <f>VLOOKUP($M$4,'Data (3)'!$A$4:$EM$144,$J84+2)</f>
        <v>0</v>
      </c>
      <c r="M84" s="86">
        <f t="shared" si="12"/>
        <v>7.9000000000000008E-3</v>
      </c>
      <c r="N84" s="86">
        <f t="shared" si="13"/>
        <v>133</v>
      </c>
      <c r="O84" s="86" t="str">
        <f t="shared" si="14"/>
        <v>Malta</v>
      </c>
      <c r="P84" s="86">
        <f t="shared" si="15"/>
        <v>34</v>
      </c>
      <c r="X84" s="79"/>
    </row>
    <row r="85" spans="1:24" x14ac:dyDescent="0.25">
      <c r="A85" s="82"/>
      <c r="B85" s="84">
        <v>80</v>
      </c>
      <c r="C85" s="88" t="s">
        <v>359</v>
      </c>
      <c r="D85" s="86">
        <f>VLOOKUP($B85,'Data (3)'!$A$4:$EM$144,$E$4+2)</f>
        <v>0</v>
      </c>
      <c r="E85" s="86">
        <f t="shared" si="8"/>
        <v>8.0000000000000002E-3</v>
      </c>
      <c r="F85" s="86">
        <f t="shared" si="9"/>
        <v>79</v>
      </c>
      <c r="G85" s="86" t="str">
        <f t="shared" si="10"/>
        <v>Nature Religions, nfd</v>
      </c>
      <c r="H85" s="86">
        <f t="shared" si="11"/>
        <v>0</v>
      </c>
      <c r="J85" s="78">
        <v>80</v>
      </c>
      <c r="K85" s="87" t="s">
        <v>228</v>
      </c>
      <c r="L85" s="86">
        <f>VLOOKUP($M$4,'Data (3)'!$A$4:$EM$144,$J85+2)</f>
        <v>140</v>
      </c>
      <c r="M85" s="86">
        <f t="shared" si="12"/>
        <v>140.00800000000001</v>
      </c>
      <c r="N85" s="86">
        <f t="shared" si="13"/>
        <v>48</v>
      </c>
      <c r="O85" s="86" t="str">
        <f t="shared" si="14"/>
        <v>Timor-Leste</v>
      </c>
      <c r="P85" s="86">
        <f t="shared" si="15"/>
        <v>27</v>
      </c>
      <c r="X85" s="79"/>
    </row>
    <row r="86" spans="1:24" ht="14.25" customHeight="1" x14ac:dyDescent="0.25">
      <c r="A86" s="82"/>
      <c r="B86" s="84">
        <v>81</v>
      </c>
      <c r="C86" s="88" t="s">
        <v>319</v>
      </c>
      <c r="D86" s="86">
        <f>VLOOKUP($B86,'Data (3)'!$A$4:$EM$144,$E$4+2)</f>
        <v>0</v>
      </c>
      <c r="E86" s="86">
        <f t="shared" si="8"/>
        <v>8.0999999999999996E-3</v>
      </c>
      <c r="F86" s="86">
        <f t="shared" si="9"/>
        <v>78</v>
      </c>
      <c r="G86" s="86" t="str">
        <f t="shared" si="10"/>
        <v>Nature Religions, nec</v>
      </c>
      <c r="H86" s="86">
        <f t="shared" si="11"/>
        <v>0</v>
      </c>
      <c r="J86" s="78">
        <v>81</v>
      </c>
      <c r="K86" s="87" t="s">
        <v>369</v>
      </c>
      <c r="L86" s="86">
        <f>VLOOKUP($M$4,'Data (3)'!$A$4:$EM$144,$J86+2)</f>
        <v>57</v>
      </c>
      <c r="M86" s="86">
        <f t="shared" si="12"/>
        <v>57.008099999999999</v>
      </c>
      <c r="N86" s="86">
        <f t="shared" si="13"/>
        <v>63</v>
      </c>
      <c r="O86" s="86" t="str">
        <f t="shared" si="14"/>
        <v>Tanzania</v>
      </c>
      <c r="P86" s="86">
        <f t="shared" si="15"/>
        <v>27</v>
      </c>
    </row>
    <row r="87" spans="1:24" x14ac:dyDescent="0.25">
      <c r="A87" s="82"/>
      <c r="B87" s="84">
        <v>82</v>
      </c>
      <c r="C87" s="88" t="s">
        <v>320</v>
      </c>
      <c r="D87" s="86">
        <f>VLOOKUP($B87,'Data (3)'!$A$4:$EM$144,$E$4+2)</f>
        <v>0</v>
      </c>
      <c r="E87" s="86">
        <f t="shared" si="8"/>
        <v>8.2000000000000007E-3</v>
      </c>
      <c r="F87" s="86">
        <f t="shared" si="9"/>
        <v>77</v>
      </c>
      <c r="G87" s="86" t="str">
        <f t="shared" si="10"/>
        <v>Multi Faith</v>
      </c>
      <c r="H87" s="86">
        <f t="shared" si="11"/>
        <v>0</v>
      </c>
      <c r="J87" s="78">
        <v>82</v>
      </c>
      <c r="K87" s="87" t="s">
        <v>92</v>
      </c>
      <c r="L87" s="86">
        <f>VLOOKUP($M$4,'Data (3)'!$A$4:$EM$144,$J87+2)</f>
        <v>157</v>
      </c>
      <c r="M87" s="86">
        <f t="shared" si="12"/>
        <v>157.00819999999999</v>
      </c>
      <c r="N87" s="86">
        <f t="shared" si="13"/>
        <v>45</v>
      </c>
      <c r="O87" s="86" t="str">
        <f t="shared" si="14"/>
        <v>Mexico</v>
      </c>
      <c r="P87" s="86">
        <f t="shared" si="15"/>
        <v>27</v>
      </c>
    </row>
    <row r="88" spans="1:24" x14ac:dyDescent="0.25">
      <c r="A88" s="82"/>
      <c r="B88" s="84">
        <v>83</v>
      </c>
      <c r="C88" s="88" t="s">
        <v>495</v>
      </c>
      <c r="D88" s="86">
        <f>VLOOKUP($B88,'Data (3)'!$A$4:$EM$144,$E$4+2)</f>
        <v>1126</v>
      </c>
      <c r="E88" s="86">
        <f t="shared" si="8"/>
        <v>1126.0083</v>
      </c>
      <c r="F88" s="86">
        <f t="shared" si="9"/>
        <v>2</v>
      </c>
      <c r="G88" s="86" t="str">
        <f t="shared" si="10"/>
        <v>Melkite Catholic</v>
      </c>
      <c r="H88" s="86">
        <f t="shared" si="11"/>
        <v>0</v>
      </c>
      <c r="J88" s="78">
        <v>83</v>
      </c>
      <c r="K88" s="87" t="s">
        <v>28</v>
      </c>
      <c r="L88" s="86">
        <f>VLOOKUP($M$4,'Data (3)'!$A$4:$EM$144,$J88+2)</f>
        <v>2531</v>
      </c>
      <c r="M88" s="86">
        <f t="shared" si="12"/>
        <v>2531.0083</v>
      </c>
      <c r="N88" s="86">
        <f t="shared" si="13"/>
        <v>11</v>
      </c>
      <c r="O88" s="86" t="str">
        <f t="shared" si="14"/>
        <v>Russian Federation</v>
      </c>
      <c r="P88" s="86">
        <f t="shared" si="15"/>
        <v>26</v>
      </c>
    </row>
    <row r="89" spans="1:24" x14ac:dyDescent="0.25">
      <c r="A89" s="82"/>
      <c r="B89" s="84">
        <v>84</v>
      </c>
      <c r="C89" s="88" t="s">
        <v>264</v>
      </c>
      <c r="D89" s="86">
        <f>VLOOKUP($B89,'Data (3)'!$A$4:$EM$144,$E$4+2)</f>
        <v>0</v>
      </c>
      <c r="E89" s="86">
        <f t="shared" si="8"/>
        <v>8.4000000000000012E-3</v>
      </c>
      <c r="F89" s="86">
        <f t="shared" si="9"/>
        <v>76</v>
      </c>
      <c r="G89" s="86" t="str">
        <f t="shared" si="10"/>
        <v>Maronite Catholic</v>
      </c>
      <c r="H89" s="86">
        <f t="shared" si="11"/>
        <v>0</v>
      </c>
      <c r="J89" s="78">
        <v>84</v>
      </c>
      <c r="K89" s="87" t="s">
        <v>505</v>
      </c>
      <c r="L89" s="86">
        <f>VLOOKUP($M$4,'Data (3)'!$A$4:$EM$144,$J89+2)</f>
        <v>17</v>
      </c>
      <c r="M89" s="86">
        <f t="shared" si="12"/>
        <v>17.008400000000002</v>
      </c>
      <c r="N89" s="86">
        <f t="shared" si="13"/>
        <v>97</v>
      </c>
      <c r="O89" s="86" t="str">
        <f t="shared" si="14"/>
        <v>Macau (SAR of China)</v>
      </c>
      <c r="P89" s="86">
        <f t="shared" si="15"/>
        <v>26</v>
      </c>
    </row>
    <row r="90" spans="1:24" x14ac:dyDescent="0.25">
      <c r="A90" s="82"/>
      <c r="B90" s="84">
        <v>85</v>
      </c>
      <c r="C90" s="88" t="s">
        <v>259</v>
      </c>
      <c r="D90" s="86">
        <f>VLOOKUP($B90,'Data (3)'!$A$4:$EM$144,$E$4+2)</f>
        <v>0</v>
      </c>
      <c r="E90" s="86">
        <f t="shared" si="8"/>
        <v>8.5000000000000006E-3</v>
      </c>
      <c r="F90" s="86">
        <f t="shared" si="9"/>
        <v>75</v>
      </c>
      <c r="G90" s="86" t="str">
        <f t="shared" si="10"/>
        <v>Mandaean</v>
      </c>
      <c r="H90" s="86">
        <f t="shared" si="11"/>
        <v>0</v>
      </c>
      <c r="J90" s="78">
        <v>85</v>
      </c>
      <c r="K90" s="87" t="s">
        <v>11</v>
      </c>
      <c r="L90" s="86">
        <f>VLOOKUP($M$4,'Data (3)'!$A$4:$EM$144,$J90+2)</f>
        <v>22559</v>
      </c>
      <c r="M90" s="86">
        <f t="shared" si="12"/>
        <v>22559.0085</v>
      </c>
      <c r="N90" s="86">
        <f t="shared" si="13"/>
        <v>2</v>
      </c>
      <c r="O90" s="86" t="str">
        <f t="shared" si="14"/>
        <v>Peru</v>
      </c>
      <c r="P90" s="86">
        <f t="shared" si="15"/>
        <v>25</v>
      </c>
    </row>
    <row r="91" spans="1:24" x14ac:dyDescent="0.25">
      <c r="A91" s="82"/>
      <c r="B91" s="84">
        <v>86</v>
      </c>
      <c r="C91" s="88" t="s">
        <v>325</v>
      </c>
      <c r="D91" s="86">
        <f>VLOOKUP($B91,'Data (3)'!$A$4:$EM$144,$E$4+2)</f>
        <v>3</v>
      </c>
      <c r="E91" s="86">
        <f t="shared" si="8"/>
        <v>3.0085999999999999</v>
      </c>
      <c r="F91" s="86">
        <f t="shared" si="9"/>
        <v>32</v>
      </c>
      <c r="G91" s="86" t="str">
        <f t="shared" si="10"/>
        <v>Macedonian Orthodox</v>
      </c>
      <c r="H91" s="86">
        <f t="shared" si="11"/>
        <v>0</v>
      </c>
      <c r="J91" s="78">
        <v>86</v>
      </c>
      <c r="K91" s="87" t="s">
        <v>113</v>
      </c>
      <c r="L91" s="86">
        <f>VLOOKUP($M$4,'Data (3)'!$A$4:$EM$144,$J91+2)</f>
        <v>210</v>
      </c>
      <c r="M91" s="86">
        <f t="shared" si="12"/>
        <v>210.0086</v>
      </c>
      <c r="N91" s="86">
        <f t="shared" si="13"/>
        <v>41</v>
      </c>
      <c r="O91" s="86" t="str">
        <f t="shared" si="14"/>
        <v>Ukraine</v>
      </c>
      <c r="P91" s="86">
        <f t="shared" si="15"/>
        <v>24</v>
      </c>
    </row>
    <row r="92" spans="1:24" x14ac:dyDescent="0.25">
      <c r="A92" s="82"/>
      <c r="B92" s="84">
        <v>87</v>
      </c>
      <c r="C92" s="88" t="s">
        <v>313</v>
      </c>
      <c r="D92" s="86">
        <f>VLOOKUP($B92,'Data (3)'!$A$4:$EM$144,$E$4+2)</f>
        <v>0</v>
      </c>
      <c r="E92" s="86">
        <f t="shared" si="8"/>
        <v>8.7000000000000011E-3</v>
      </c>
      <c r="F92" s="86">
        <f t="shared" si="9"/>
        <v>74</v>
      </c>
      <c r="G92" s="86" t="str">
        <f t="shared" si="10"/>
        <v>Lutheran</v>
      </c>
      <c r="H92" s="86">
        <f t="shared" si="11"/>
        <v>0</v>
      </c>
      <c r="J92" s="78">
        <v>87</v>
      </c>
      <c r="K92" s="87" t="s">
        <v>479</v>
      </c>
      <c r="L92" s="86">
        <f>VLOOKUP($M$4,'Data (3)'!$A$4:$EM$144,$J92+2)</f>
        <v>5</v>
      </c>
      <c r="M92" s="86">
        <f t="shared" si="12"/>
        <v>5.0087000000000002</v>
      </c>
      <c r="N92" s="86">
        <f t="shared" si="13"/>
        <v>122</v>
      </c>
      <c r="O92" s="86" t="str">
        <f t="shared" si="14"/>
        <v>Slovakia</v>
      </c>
      <c r="P92" s="86">
        <f t="shared" si="15"/>
        <v>24</v>
      </c>
    </row>
    <row r="93" spans="1:24" x14ac:dyDescent="0.25">
      <c r="A93" s="82"/>
      <c r="B93" s="84">
        <v>88</v>
      </c>
      <c r="C93" s="88" t="s">
        <v>312</v>
      </c>
      <c r="D93" s="86">
        <f>VLOOKUP($B93,'Data (3)'!$A$4:$EM$144,$E$4+2)</f>
        <v>0</v>
      </c>
      <c r="E93" s="86">
        <f t="shared" si="8"/>
        <v>8.8000000000000005E-3</v>
      </c>
      <c r="F93" s="86">
        <f t="shared" si="9"/>
        <v>73</v>
      </c>
      <c r="G93" s="86" t="str">
        <f t="shared" si="10"/>
        <v>Liberal Catholic Church</v>
      </c>
      <c r="H93" s="86">
        <f t="shared" si="11"/>
        <v>0</v>
      </c>
      <c r="J93" s="78">
        <v>88</v>
      </c>
      <c r="K93" s="87" t="s">
        <v>20</v>
      </c>
      <c r="L93" s="86">
        <f>VLOOKUP($M$4,'Data (3)'!$A$4:$EM$144,$J93+2)</f>
        <v>3179</v>
      </c>
      <c r="M93" s="86">
        <f t="shared" si="12"/>
        <v>3179.0088000000001</v>
      </c>
      <c r="N93" s="86">
        <f t="shared" si="13"/>
        <v>8</v>
      </c>
      <c r="O93" s="86" t="str">
        <f t="shared" si="14"/>
        <v>Serbia</v>
      </c>
      <c r="P93" s="86">
        <f t="shared" si="15"/>
        <v>24</v>
      </c>
    </row>
    <row r="94" spans="1:24" x14ac:dyDescent="0.25">
      <c r="A94" s="82"/>
      <c r="B94" s="84">
        <v>89</v>
      </c>
      <c r="C94" s="88" t="s">
        <v>300</v>
      </c>
      <c r="D94" s="86">
        <f>VLOOKUP($B94,'Data (3)'!$A$4:$EM$144,$E$4+2)</f>
        <v>12</v>
      </c>
      <c r="E94" s="86">
        <f t="shared" si="8"/>
        <v>12.008900000000001</v>
      </c>
      <c r="F94" s="86">
        <f t="shared" si="9"/>
        <v>20</v>
      </c>
      <c r="G94" s="86" t="str">
        <f t="shared" si="10"/>
        <v>Latter-day Saints, nfd</v>
      </c>
      <c r="H94" s="86">
        <f t="shared" si="11"/>
        <v>0</v>
      </c>
      <c r="J94" s="78">
        <v>89</v>
      </c>
      <c r="K94" s="87" t="s">
        <v>32</v>
      </c>
      <c r="L94" s="86">
        <f>VLOOKUP($M$4,'Data (3)'!$A$4:$EM$144,$J94+2)</f>
        <v>36</v>
      </c>
      <c r="M94" s="86">
        <f t="shared" si="12"/>
        <v>36.008899999999997</v>
      </c>
      <c r="N94" s="86">
        <f t="shared" si="13"/>
        <v>77</v>
      </c>
      <c r="O94" s="86" t="str">
        <f t="shared" si="14"/>
        <v>Rwanda</v>
      </c>
      <c r="P94" s="86">
        <f t="shared" si="15"/>
        <v>24</v>
      </c>
    </row>
    <row r="95" spans="1:24" x14ac:dyDescent="0.25">
      <c r="A95" s="82"/>
      <c r="B95" s="84">
        <v>90</v>
      </c>
      <c r="C95" s="88" t="s">
        <v>363</v>
      </c>
      <c r="D95" s="86">
        <f>VLOOKUP($B95,'Data (3)'!$A$4:$EM$144,$E$4+2)</f>
        <v>8</v>
      </c>
      <c r="E95" s="86">
        <f t="shared" si="8"/>
        <v>8.0090000000000003</v>
      </c>
      <c r="F95" s="86">
        <f t="shared" si="9"/>
        <v>24</v>
      </c>
      <c r="G95" s="86" t="str">
        <f t="shared" si="10"/>
        <v>Judaism</v>
      </c>
      <c r="H95" s="86">
        <f t="shared" si="11"/>
        <v>0</v>
      </c>
      <c r="J95" s="78">
        <v>90</v>
      </c>
      <c r="K95" s="87" t="s">
        <v>72</v>
      </c>
      <c r="L95" s="86">
        <f>VLOOKUP($M$4,'Data (3)'!$A$4:$EM$144,$J95+2)</f>
        <v>3</v>
      </c>
      <c r="M95" s="86">
        <f t="shared" si="12"/>
        <v>3.0089999999999999</v>
      </c>
      <c r="N95" s="86">
        <f t="shared" si="13"/>
        <v>127</v>
      </c>
      <c r="O95" s="86" t="str">
        <f t="shared" si="14"/>
        <v>Bhutan</v>
      </c>
      <c r="P95" s="86">
        <f t="shared" si="15"/>
        <v>24</v>
      </c>
    </row>
    <row r="96" spans="1:24" x14ac:dyDescent="0.25">
      <c r="A96" s="82"/>
      <c r="B96" s="84">
        <v>91</v>
      </c>
      <c r="C96" s="88" t="s">
        <v>357</v>
      </c>
      <c r="D96" s="86">
        <f>VLOOKUP($B96,'Data (3)'!$A$4:$EM$144,$E$4+2)</f>
        <v>12</v>
      </c>
      <c r="E96" s="86">
        <f t="shared" si="8"/>
        <v>12.0091</v>
      </c>
      <c r="F96" s="86">
        <f t="shared" si="9"/>
        <v>19</v>
      </c>
      <c r="G96" s="86" t="str">
        <f t="shared" si="10"/>
        <v>Jainism</v>
      </c>
      <c r="H96" s="86">
        <f t="shared" si="11"/>
        <v>0</v>
      </c>
      <c r="J96" s="78">
        <v>91</v>
      </c>
      <c r="K96" s="87" t="s">
        <v>93</v>
      </c>
      <c r="L96" s="86">
        <f>VLOOKUP($M$4,'Data (3)'!$A$4:$EM$144,$J96+2)</f>
        <v>59</v>
      </c>
      <c r="M96" s="86">
        <f t="shared" si="12"/>
        <v>59.009099999999997</v>
      </c>
      <c r="N96" s="86">
        <f t="shared" si="13"/>
        <v>62</v>
      </c>
      <c r="O96" s="86" t="str">
        <f t="shared" si="14"/>
        <v>Belgium</v>
      </c>
      <c r="P96" s="86">
        <f t="shared" si="15"/>
        <v>23</v>
      </c>
    </row>
    <row r="97" spans="1:16" x14ac:dyDescent="0.25">
      <c r="A97" s="82"/>
      <c r="B97" s="84">
        <v>92</v>
      </c>
      <c r="C97" s="88" t="s">
        <v>360</v>
      </c>
      <c r="D97" s="86">
        <f>VLOOKUP($B97,'Data (3)'!$A$4:$EM$144,$E$4+2)</f>
        <v>4</v>
      </c>
      <c r="E97" s="86">
        <f t="shared" si="8"/>
        <v>4.0091999999999999</v>
      </c>
      <c r="F97" s="86">
        <f t="shared" si="9"/>
        <v>27</v>
      </c>
      <c r="G97" s="86" t="str">
        <f t="shared" si="10"/>
        <v>International Network of Churches (Christian Outreach Centres)</v>
      </c>
      <c r="H97" s="86">
        <f t="shared" si="11"/>
        <v>0</v>
      </c>
      <c r="J97" s="78">
        <v>92</v>
      </c>
      <c r="K97" s="87" t="s">
        <v>12</v>
      </c>
      <c r="L97" s="86">
        <f>VLOOKUP($M$4,'Data (3)'!$A$4:$EM$144,$J97+2)</f>
        <v>395</v>
      </c>
      <c r="M97" s="86">
        <f t="shared" si="12"/>
        <v>395.00920000000002</v>
      </c>
      <c r="N97" s="86">
        <f t="shared" si="13"/>
        <v>32</v>
      </c>
      <c r="O97" s="86" t="str">
        <f t="shared" si="14"/>
        <v>Turkey</v>
      </c>
      <c r="P97" s="86">
        <f t="shared" si="15"/>
        <v>22</v>
      </c>
    </row>
    <row r="98" spans="1:16" x14ac:dyDescent="0.25">
      <c r="A98" s="82"/>
      <c r="B98" s="84">
        <v>93</v>
      </c>
      <c r="C98" s="88" t="s">
        <v>341</v>
      </c>
      <c r="D98" s="86">
        <f>VLOOKUP($B98,'Data (3)'!$A$4:$EM$144,$E$4+2)</f>
        <v>0</v>
      </c>
      <c r="E98" s="86">
        <f t="shared" si="8"/>
        <v>9.300000000000001E-3</v>
      </c>
      <c r="F98" s="86">
        <f t="shared" si="9"/>
        <v>72</v>
      </c>
      <c r="G98" s="86" t="str">
        <f t="shared" si="10"/>
        <v>International Church of Christ</v>
      </c>
      <c r="H98" s="86">
        <f t="shared" si="11"/>
        <v>0</v>
      </c>
      <c r="J98" s="78">
        <v>93</v>
      </c>
      <c r="K98" s="87" t="s">
        <v>105</v>
      </c>
      <c r="L98" s="86">
        <f>VLOOKUP($M$4,'Data (3)'!$A$4:$EM$144,$J98+2)</f>
        <v>25</v>
      </c>
      <c r="M98" s="86">
        <f t="shared" si="12"/>
        <v>25.0093</v>
      </c>
      <c r="N98" s="86">
        <f t="shared" si="13"/>
        <v>85</v>
      </c>
      <c r="O98" s="86" t="str">
        <f t="shared" si="14"/>
        <v>Mongolia</v>
      </c>
      <c r="P98" s="86">
        <f t="shared" si="15"/>
        <v>22</v>
      </c>
    </row>
    <row r="99" spans="1:16" x14ac:dyDescent="0.25">
      <c r="A99" s="82"/>
      <c r="B99" s="84">
        <v>94</v>
      </c>
      <c r="C99" s="88" t="s">
        <v>299</v>
      </c>
      <c r="D99" s="86">
        <f>VLOOKUP($B99,'Data (3)'!$A$4:$EM$144,$E$4+2)</f>
        <v>6</v>
      </c>
      <c r="E99" s="86">
        <f t="shared" si="8"/>
        <v>6.0094000000000003</v>
      </c>
      <c r="F99" s="86">
        <f t="shared" si="9"/>
        <v>25</v>
      </c>
      <c r="G99" s="86" t="str">
        <f t="shared" si="10"/>
        <v>Humanism</v>
      </c>
      <c r="H99" s="86">
        <f t="shared" si="11"/>
        <v>0</v>
      </c>
      <c r="J99" s="78">
        <v>94</v>
      </c>
      <c r="K99" s="87" t="s">
        <v>84</v>
      </c>
      <c r="L99" s="86">
        <f>VLOOKUP($M$4,'Data (3)'!$A$4:$EM$144,$J99+2)</f>
        <v>914</v>
      </c>
      <c r="M99" s="86">
        <f t="shared" si="12"/>
        <v>914.00940000000003</v>
      </c>
      <c r="N99" s="86">
        <f t="shared" si="13"/>
        <v>20</v>
      </c>
      <c r="O99" s="86" t="str">
        <f t="shared" si="14"/>
        <v>Congo, Republic of</v>
      </c>
      <c r="P99" s="86">
        <f t="shared" si="15"/>
        <v>21</v>
      </c>
    </row>
    <row r="100" spans="1:16" x14ac:dyDescent="0.25">
      <c r="A100" s="82"/>
      <c r="B100" s="84">
        <v>95</v>
      </c>
      <c r="C100" s="88" t="s">
        <v>286</v>
      </c>
      <c r="D100" s="86">
        <f>VLOOKUP($B100,'Data (3)'!$A$4:$EM$144,$E$4+2)</f>
        <v>259</v>
      </c>
      <c r="E100" s="86">
        <f t="shared" si="8"/>
        <v>259.0095</v>
      </c>
      <c r="F100" s="86">
        <f t="shared" si="9"/>
        <v>10</v>
      </c>
      <c r="G100" s="86" t="str">
        <f t="shared" si="10"/>
        <v>Greek Orthodox</v>
      </c>
      <c r="H100" s="86">
        <f t="shared" si="11"/>
        <v>0</v>
      </c>
      <c r="J100" s="78">
        <v>95</v>
      </c>
      <c r="K100" s="87" t="s">
        <v>55</v>
      </c>
      <c r="L100" s="86">
        <f>VLOOKUP($M$4,'Data (3)'!$A$4:$EM$144,$J100+2)</f>
        <v>47</v>
      </c>
      <c r="M100" s="86">
        <f t="shared" si="12"/>
        <v>47.009500000000003</v>
      </c>
      <c r="N100" s="86">
        <f t="shared" si="13"/>
        <v>69</v>
      </c>
      <c r="O100" s="86" t="str">
        <f t="shared" si="14"/>
        <v>Croatia</v>
      </c>
      <c r="P100" s="86">
        <f t="shared" si="15"/>
        <v>19</v>
      </c>
    </row>
    <row r="101" spans="1:16" x14ac:dyDescent="0.25">
      <c r="A101" s="82"/>
      <c r="B101" s="84">
        <v>96</v>
      </c>
      <c r="C101" s="88" t="s">
        <v>280</v>
      </c>
      <c r="D101" s="86">
        <f>VLOOKUP($B101,'Data (3)'!$A$4:$EM$144,$E$4+2)</f>
        <v>964</v>
      </c>
      <c r="E101" s="86">
        <f t="shared" si="8"/>
        <v>964.00959999999998</v>
      </c>
      <c r="F101" s="86">
        <f t="shared" si="9"/>
        <v>3</v>
      </c>
      <c r="G101" s="86" t="str">
        <f t="shared" si="10"/>
        <v>Gnostic Christians</v>
      </c>
      <c r="H101" s="86">
        <f t="shared" si="11"/>
        <v>0</v>
      </c>
      <c r="J101" s="78">
        <v>96</v>
      </c>
      <c r="K101" s="87" t="s">
        <v>36</v>
      </c>
      <c r="L101" s="86">
        <f>VLOOKUP($M$4,'Data (3)'!$A$4:$EM$144,$J101+2)</f>
        <v>12</v>
      </c>
      <c r="M101" s="86">
        <f t="shared" si="12"/>
        <v>12.009600000000001</v>
      </c>
      <c r="N101" s="86">
        <f t="shared" si="13"/>
        <v>106</v>
      </c>
      <c r="O101" s="86" t="str">
        <f t="shared" si="14"/>
        <v>Botswana</v>
      </c>
      <c r="P101" s="86">
        <f t="shared" si="15"/>
        <v>19</v>
      </c>
    </row>
    <row r="102" spans="1:16" x14ac:dyDescent="0.25">
      <c r="A102" s="82"/>
      <c r="B102" s="84">
        <v>97</v>
      </c>
      <c r="C102" s="88" t="s">
        <v>279</v>
      </c>
      <c r="D102" s="86">
        <f>VLOOKUP($B102,'Data (3)'!$A$4:$EM$144,$E$4+2)</f>
        <v>0</v>
      </c>
      <c r="E102" s="86">
        <f t="shared" si="8"/>
        <v>9.7000000000000003E-3</v>
      </c>
      <c r="F102" s="86">
        <f t="shared" si="9"/>
        <v>71</v>
      </c>
      <c r="G102" s="86" t="str">
        <f t="shared" si="10"/>
        <v>Full Gospel Church of Australia (Full Gospel Church)</v>
      </c>
      <c r="H102" s="86">
        <f t="shared" si="11"/>
        <v>0</v>
      </c>
      <c r="J102" s="78">
        <v>97</v>
      </c>
      <c r="K102" s="87" t="s">
        <v>73</v>
      </c>
      <c r="L102" s="86">
        <f>VLOOKUP($M$4,'Data (3)'!$A$4:$EM$144,$J102+2)</f>
        <v>9</v>
      </c>
      <c r="M102" s="86">
        <f t="shared" si="12"/>
        <v>9.0097000000000005</v>
      </c>
      <c r="N102" s="86">
        <f t="shared" si="13"/>
        <v>112</v>
      </c>
      <c r="O102" s="86" t="str">
        <f t="shared" si="14"/>
        <v>New Caledonia</v>
      </c>
      <c r="P102" s="86">
        <f t="shared" si="15"/>
        <v>17</v>
      </c>
    </row>
    <row r="103" spans="1:16" x14ac:dyDescent="0.25">
      <c r="A103" s="82"/>
      <c r="B103" s="84">
        <v>98</v>
      </c>
      <c r="C103" s="88" t="s">
        <v>351</v>
      </c>
      <c r="D103" s="86">
        <f>VLOOKUP($B103,'Data (3)'!$A$4:$EM$144,$E$4+2)</f>
        <v>0</v>
      </c>
      <c r="E103" s="86">
        <f t="shared" si="8"/>
        <v>9.7999999999999997E-3</v>
      </c>
      <c r="F103" s="86">
        <f t="shared" si="9"/>
        <v>70</v>
      </c>
      <c r="G103" s="86" t="str">
        <f t="shared" si="10"/>
        <v>Free Reformed</v>
      </c>
      <c r="H103" s="86">
        <f t="shared" si="11"/>
        <v>0</v>
      </c>
      <c r="J103" s="78">
        <v>98</v>
      </c>
      <c r="K103" s="87" t="s">
        <v>44</v>
      </c>
      <c r="L103" s="86">
        <f>VLOOKUP($M$4,'Data (3)'!$A$4:$EM$144,$J103+2)</f>
        <v>155</v>
      </c>
      <c r="M103" s="86">
        <f t="shared" si="12"/>
        <v>155.00980000000001</v>
      </c>
      <c r="N103" s="86">
        <f t="shared" si="13"/>
        <v>46</v>
      </c>
      <c r="O103" s="86" t="str">
        <f t="shared" si="14"/>
        <v>Latvia</v>
      </c>
      <c r="P103" s="86">
        <f t="shared" si="15"/>
        <v>17</v>
      </c>
    </row>
    <row r="104" spans="1:16" x14ac:dyDescent="0.25">
      <c r="A104" s="82"/>
      <c r="B104" s="84">
        <v>99</v>
      </c>
      <c r="C104" s="88" t="s">
        <v>321</v>
      </c>
      <c r="D104" s="86">
        <f>VLOOKUP($B104,'Data (3)'!$A$4:$EM$144,$E$4+2)</f>
        <v>0</v>
      </c>
      <c r="E104" s="86">
        <f t="shared" si="8"/>
        <v>9.9000000000000008E-3</v>
      </c>
      <c r="F104" s="86">
        <f t="shared" si="9"/>
        <v>69</v>
      </c>
      <c r="G104" s="86" t="str">
        <f t="shared" si="10"/>
        <v>Foursquare Gospel Church</v>
      </c>
      <c r="H104" s="86">
        <f t="shared" si="11"/>
        <v>0</v>
      </c>
      <c r="J104" s="78">
        <v>99</v>
      </c>
      <c r="K104" s="87" t="s">
        <v>480</v>
      </c>
      <c r="L104" s="86">
        <f>VLOOKUP($M$4,'Data (3)'!$A$4:$EM$144,$J104+2)</f>
        <v>26</v>
      </c>
      <c r="M104" s="86">
        <f t="shared" si="12"/>
        <v>26.009899999999998</v>
      </c>
      <c r="N104" s="86">
        <f t="shared" si="13"/>
        <v>83</v>
      </c>
      <c r="O104" s="86" t="str">
        <f t="shared" si="14"/>
        <v>Kuwait</v>
      </c>
      <c r="P104" s="86">
        <f t="shared" si="15"/>
        <v>17</v>
      </c>
    </row>
    <row r="105" spans="1:16" x14ac:dyDescent="0.25">
      <c r="A105" s="82"/>
      <c r="B105" s="84">
        <v>100</v>
      </c>
      <c r="C105" s="88" t="s">
        <v>496</v>
      </c>
      <c r="D105" s="86">
        <f>VLOOKUP($B105,'Data (3)'!$A$4:$EM$144,$E$4+2)</f>
        <v>0</v>
      </c>
      <c r="E105" s="86">
        <f t="shared" si="8"/>
        <v>0.01</v>
      </c>
      <c r="F105" s="86">
        <f t="shared" si="9"/>
        <v>68</v>
      </c>
      <c r="G105" s="86" t="str">
        <f t="shared" si="10"/>
        <v>Ethiopian Orthodox Church</v>
      </c>
      <c r="H105" s="86">
        <f t="shared" si="11"/>
        <v>0</v>
      </c>
      <c r="J105" s="78">
        <v>100</v>
      </c>
      <c r="K105" s="87" t="s">
        <v>486</v>
      </c>
      <c r="L105" s="86">
        <f>VLOOKUP($M$4,'Data (3)'!$A$4:$EM$144,$J105+2)</f>
        <v>24</v>
      </c>
      <c r="M105" s="86">
        <f t="shared" si="12"/>
        <v>24.01</v>
      </c>
      <c r="N105" s="86">
        <f t="shared" si="13"/>
        <v>89</v>
      </c>
      <c r="O105" s="86" t="str">
        <f t="shared" si="14"/>
        <v>Eastern Europe, nfd</v>
      </c>
      <c r="P105" s="86">
        <f t="shared" si="15"/>
        <v>17</v>
      </c>
    </row>
    <row r="106" spans="1:16" x14ac:dyDescent="0.25">
      <c r="A106" s="82"/>
      <c r="B106" s="84">
        <v>101</v>
      </c>
      <c r="C106" s="88" t="s">
        <v>281</v>
      </c>
      <c r="D106" s="86">
        <f>VLOOKUP($B106,'Data (3)'!$A$4:$EM$144,$E$4+2)</f>
        <v>0</v>
      </c>
      <c r="E106" s="86">
        <f t="shared" si="8"/>
        <v>1.0100000000000001E-2</v>
      </c>
      <c r="F106" s="86">
        <f t="shared" si="9"/>
        <v>67</v>
      </c>
      <c r="G106" s="86" t="str">
        <f t="shared" si="10"/>
        <v>Eckankar</v>
      </c>
      <c r="H106" s="86">
        <f t="shared" si="11"/>
        <v>0</v>
      </c>
      <c r="J106" s="78">
        <v>101</v>
      </c>
      <c r="K106" s="87" t="s">
        <v>17</v>
      </c>
      <c r="L106" s="86">
        <f>VLOOKUP($M$4,'Data (3)'!$A$4:$EM$144,$J106+2)</f>
        <v>1194</v>
      </c>
      <c r="M106" s="86">
        <f t="shared" si="12"/>
        <v>1194.0101</v>
      </c>
      <c r="N106" s="86">
        <f t="shared" si="13"/>
        <v>16</v>
      </c>
      <c r="O106" s="86" t="str">
        <f t="shared" si="14"/>
        <v>Venezuela</v>
      </c>
      <c r="P106" s="86">
        <f t="shared" si="15"/>
        <v>16</v>
      </c>
    </row>
    <row r="107" spans="1:16" x14ac:dyDescent="0.25">
      <c r="A107" s="82"/>
      <c r="B107" s="84">
        <v>102</v>
      </c>
      <c r="C107" s="88" t="s">
        <v>356</v>
      </c>
      <c r="D107" s="86">
        <f>VLOOKUP($B107,'Data (3)'!$A$4:$EM$144,$E$4+2)</f>
        <v>0</v>
      </c>
      <c r="E107" s="86">
        <f t="shared" si="8"/>
        <v>1.0200000000000001E-2</v>
      </c>
      <c r="F107" s="86">
        <f t="shared" si="9"/>
        <v>66</v>
      </c>
      <c r="G107" s="86" t="str">
        <f t="shared" si="10"/>
        <v>Eastern Orthodox, nfd</v>
      </c>
      <c r="H107" s="86">
        <f t="shared" si="11"/>
        <v>0</v>
      </c>
      <c r="J107" s="78">
        <v>102</v>
      </c>
      <c r="K107" s="87" t="s">
        <v>74</v>
      </c>
      <c r="L107" s="86">
        <f>VLOOKUP($M$4,'Data (3)'!$A$4:$EM$144,$J107+2)</f>
        <v>15</v>
      </c>
      <c r="M107" s="86">
        <f t="shared" si="12"/>
        <v>15.010199999999999</v>
      </c>
      <c r="N107" s="86">
        <f t="shared" si="13"/>
        <v>103</v>
      </c>
      <c r="O107" s="86" t="str">
        <f t="shared" si="14"/>
        <v>Ecuador</v>
      </c>
      <c r="P107" s="86">
        <f t="shared" si="15"/>
        <v>16</v>
      </c>
    </row>
    <row r="108" spans="1:16" x14ac:dyDescent="0.25">
      <c r="A108" s="82"/>
      <c r="B108" s="84">
        <v>103</v>
      </c>
      <c r="C108" s="88" t="s">
        <v>322</v>
      </c>
      <c r="D108" s="86">
        <f>VLOOKUP($B108,'Data (3)'!$A$4:$EM$144,$E$4+2)</f>
        <v>0</v>
      </c>
      <c r="E108" s="86">
        <f t="shared" si="8"/>
        <v>1.03E-2</v>
      </c>
      <c r="F108" s="86">
        <f t="shared" si="9"/>
        <v>65</v>
      </c>
      <c r="G108" s="86" t="str">
        <f t="shared" si="10"/>
        <v>Eastern Orthodox, nec</v>
      </c>
      <c r="H108" s="86">
        <f t="shared" si="11"/>
        <v>0</v>
      </c>
      <c r="J108" s="78">
        <v>103</v>
      </c>
      <c r="K108" s="87" t="s">
        <v>21</v>
      </c>
      <c r="L108" s="86">
        <f>VLOOKUP($M$4,'Data (3)'!$A$4:$EM$144,$J108+2)</f>
        <v>21036</v>
      </c>
      <c r="M108" s="86">
        <f t="shared" si="12"/>
        <v>21036.010300000002</v>
      </c>
      <c r="N108" s="86">
        <f t="shared" si="13"/>
        <v>3</v>
      </c>
      <c r="O108" s="86" t="str">
        <f t="shared" si="14"/>
        <v>Saudi Arabia</v>
      </c>
      <c r="P108" s="86">
        <f t="shared" si="15"/>
        <v>15</v>
      </c>
    </row>
    <row r="109" spans="1:16" x14ac:dyDescent="0.25">
      <c r="A109" s="82"/>
      <c r="B109" s="84">
        <v>104</v>
      </c>
      <c r="C109" s="88" t="s">
        <v>323</v>
      </c>
      <c r="D109" s="86">
        <f>VLOOKUP($B109,'Data (3)'!$A$4:$EM$144,$E$4+2)</f>
        <v>0</v>
      </c>
      <c r="E109" s="86">
        <f t="shared" si="8"/>
        <v>1.0400000000000001E-2</v>
      </c>
      <c r="F109" s="86">
        <f t="shared" si="9"/>
        <v>64</v>
      </c>
      <c r="G109" s="86" t="str">
        <f t="shared" si="10"/>
        <v>Druse</v>
      </c>
      <c r="H109" s="86">
        <f t="shared" si="11"/>
        <v>0</v>
      </c>
      <c r="J109" s="78">
        <v>104</v>
      </c>
      <c r="K109" s="87" t="s">
        <v>47</v>
      </c>
      <c r="L109" s="86">
        <f>VLOOKUP($M$4,'Data (3)'!$A$4:$EM$144,$J109+2)</f>
        <v>24</v>
      </c>
      <c r="M109" s="86">
        <f t="shared" si="12"/>
        <v>24.010400000000001</v>
      </c>
      <c r="N109" s="86">
        <f t="shared" si="13"/>
        <v>88</v>
      </c>
      <c r="O109" s="86" t="str">
        <f t="shared" si="14"/>
        <v>Bahrain</v>
      </c>
      <c r="P109" s="86">
        <f t="shared" si="15"/>
        <v>15</v>
      </c>
    </row>
    <row r="110" spans="1:16" x14ac:dyDescent="0.25">
      <c r="A110" s="82"/>
      <c r="B110" s="84">
        <v>105</v>
      </c>
      <c r="C110" s="88" t="s">
        <v>289</v>
      </c>
      <c r="D110" s="86">
        <f>VLOOKUP($B110,'Data (3)'!$A$4:$EM$144,$E$4+2)</f>
        <v>0</v>
      </c>
      <c r="E110" s="86">
        <f t="shared" si="8"/>
        <v>1.0500000000000001E-2</v>
      </c>
      <c r="F110" s="86">
        <f t="shared" si="9"/>
        <v>63</v>
      </c>
      <c r="G110" s="86" t="str">
        <f t="shared" si="10"/>
        <v>Druidism</v>
      </c>
      <c r="H110" s="86">
        <f t="shared" si="11"/>
        <v>0</v>
      </c>
      <c r="J110" s="78">
        <v>105</v>
      </c>
      <c r="K110" s="87" t="s">
        <v>123</v>
      </c>
      <c r="L110" s="86">
        <f>VLOOKUP($M$4,'Data (3)'!$A$4:$EM$144,$J110+2)</f>
        <v>5</v>
      </c>
      <c r="M110" s="86">
        <f t="shared" si="12"/>
        <v>5.0105000000000004</v>
      </c>
      <c r="N110" s="86">
        <f t="shared" si="13"/>
        <v>121</v>
      </c>
      <c r="O110" s="86" t="str">
        <f t="shared" si="14"/>
        <v>El Salvador</v>
      </c>
      <c r="P110" s="86">
        <f t="shared" si="15"/>
        <v>14</v>
      </c>
    </row>
    <row r="111" spans="1:16" x14ac:dyDescent="0.25">
      <c r="A111" s="82"/>
      <c r="B111" s="84">
        <v>106</v>
      </c>
      <c r="C111" s="88" t="s">
        <v>295</v>
      </c>
      <c r="D111" s="86">
        <f>VLOOKUP($B111,'Data (3)'!$A$4:$EM$144,$E$4+2)</f>
        <v>0</v>
      </c>
      <c r="E111" s="86">
        <f t="shared" si="8"/>
        <v>1.06E-2</v>
      </c>
      <c r="F111" s="86">
        <f t="shared" si="9"/>
        <v>62</v>
      </c>
      <c r="G111" s="86" t="str">
        <f t="shared" si="10"/>
        <v>CRC International (Christian Revival Crusade)</v>
      </c>
      <c r="H111" s="86">
        <f t="shared" si="11"/>
        <v>0</v>
      </c>
      <c r="J111" s="78">
        <v>106</v>
      </c>
      <c r="K111" s="87" t="s">
        <v>114</v>
      </c>
      <c r="L111" s="86">
        <f>VLOOKUP($M$4,'Data (3)'!$A$4:$EM$144,$J111+2)</f>
        <v>46</v>
      </c>
      <c r="M111" s="86">
        <f t="shared" si="12"/>
        <v>46.010599999999997</v>
      </c>
      <c r="N111" s="86">
        <f t="shared" si="13"/>
        <v>70</v>
      </c>
      <c r="O111" s="86" t="str">
        <f t="shared" si="14"/>
        <v>Portugal</v>
      </c>
      <c r="P111" s="86">
        <f t="shared" si="15"/>
        <v>12</v>
      </c>
    </row>
    <row r="112" spans="1:16" x14ac:dyDescent="0.25">
      <c r="A112" s="82"/>
      <c r="B112" s="84">
        <v>107</v>
      </c>
      <c r="C112" s="88" t="s">
        <v>290</v>
      </c>
      <c r="D112" s="86">
        <f>VLOOKUP($B112,'Data (3)'!$A$4:$EM$144,$E$4+2)</f>
        <v>0</v>
      </c>
      <c r="E112" s="86">
        <f t="shared" si="8"/>
        <v>1.0700000000000001E-2</v>
      </c>
      <c r="F112" s="86">
        <f t="shared" si="9"/>
        <v>61</v>
      </c>
      <c r="G112" s="86" t="str">
        <f t="shared" si="10"/>
        <v>Coptic Orthodox Church</v>
      </c>
      <c r="H112" s="86">
        <f t="shared" si="11"/>
        <v>0</v>
      </c>
      <c r="J112" s="78">
        <v>107</v>
      </c>
      <c r="K112" s="87" t="s">
        <v>85</v>
      </c>
      <c r="L112" s="86">
        <f>VLOOKUP($M$4,'Data (3)'!$A$4:$EM$144,$J112+2)</f>
        <v>1792</v>
      </c>
      <c r="M112" s="86">
        <f t="shared" si="12"/>
        <v>1792.0107</v>
      </c>
      <c r="N112" s="86">
        <f t="shared" si="13"/>
        <v>13</v>
      </c>
      <c r="O112" s="86" t="str">
        <f t="shared" si="14"/>
        <v>Czechia</v>
      </c>
      <c r="P112" s="86">
        <f t="shared" si="15"/>
        <v>12</v>
      </c>
    </row>
    <row r="113" spans="1:16" x14ac:dyDescent="0.25">
      <c r="A113" s="82"/>
      <c r="B113" s="84">
        <v>108</v>
      </c>
      <c r="C113" s="88" t="s">
        <v>274</v>
      </c>
      <c r="D113" s="86">
        <f>VLOOKUP($B113,'Data (3)'!$A$4:$EM$144,$E$4+2)</f>
        <v>0</v>
      </c>
      <c r="E113" s="86">
        <f t="shared" si="8"/>
        <v>1.0800000000000001E-2</v>
      </c>
      <c r="F113" s="86">
        <f t="shared" si="9"/>
        <v>60</v>
      </c>
      <c r="G113" s="86" t="str">
        <f t="shared" si="10"/>
        <v>Confucianism</v>
      </c>
      <c r="H113" s="86">
        <f t="shared" si="11"/>
        <v>0</v>
      </c>
      <c r="J113" s="78">
        <v>108</v>
      </c>
      <c r="K113" s="87" t="s">
        <v>56</v>
      </c>
      <c r="L113" s="86">
        <f>VLOOKUP($M$4,'Data (3)'!$A$4:$EM$144,$J113+2)</f>
        <v>24</v>
      </c>
      <c r="M113" s="86">
        <f t="shared" si="12"/>
        <v>24.0108</v>
      </c>
      <c r="N113" s="86">
        <f t="shared" si="13"/>
        <v>87</v>
      </c>
      <c r="O113" s="86" t="str">
        <f t="shared" si="14"/>
        <v>Spain</v>
      </c>
      <c r="P113" s="86">
        <f t="shared" si="15"/>
        <v>11</v>
      </c>
    </row>
    <row r="114" spans="1:16" x14ac:dyDescent="0.25">
      <c r="A114" s="82"/>
      <c r="B114" s="84">
        <v>109</v>
      </c>
      <c r="C114" s="88" t="s">
        <v>275</v>
      </c>
      <c r="D114" s="86">
        <f>VLOOKUP($B114,'Data (3)'!$A$4:$EM$144,$E$4+2)</f>
        <v>0</v>
      </c>
      <c r="E114" s="86">
        <f t="shared" si="8"/>
        <v>1.09E-2</v>
      </c>
      <c r="F114" s="86">
        <f t="shared" si="9"/>
        <v>59</v>
      </c>
      <c r="G114" s="86" t="str">
        <f t="shared" si="10"/>
        <v>Community of Christ</v>
      </c>
      <c r="H114" s="86">
        <f t="shared" si="11"/>
        <v>0</v>
      </c>
      <c r="J114" s="78">
        <v>109</v>
      </c>
      <c r="K114" s="87" t="s">
        <v>45</v>
      </c>
      <c r="L114" s="86">
        <f>VLOOKUP($M$4,'Data (3)'!$A$4:$EM$144,$J114+2)</f>
        <v>4</v>
      </c>
      <c r="M114" s="86">
        <f t="shared" si="12"/>
        <v>4.0109000000000004</v>
      </c>
      <c r="N114" s="86">
        <f t="shared" si="13"/>
        <v>125</v>
      </c>
      <c r="O114" s="86" t="str">
        <f t="shared" si="14"/>
        <v>Israel</v>
      </c>
      <c r="P114" s="86">
        <f t="shared" si="15"/>
        <v>11</v>
      </c>
    </row>
    <row r="115" spans="1:16" x14ac:dyDescent="0.25">
      <c r="A115" s="82"/>
      <c r="B115" s="84">
        <v>110</v>
      </c>
      <c r="C115" s="88" t="s">
        <v>283</v>
      </c>
      <c r="D115" s="86">
        <f>VLOOKUP($B115,'Data (3)'!$A$4:$EM$144,$E$4+2)</f>
        <v>0</v>
      </c>
      <c r="E115" s="86">
        <f t="shared" si="8"/>
        <v>1.1000000000000001E-2</v>
      </c>
      <c r="F115" s="86">
        <f t="shared" si="9"/>
        <v>58</v>
      </c>
      <c r="G115" s="86" t="str">
        <f t="shared" si="10"/>
        <v>Churches of Christ, nfd</v>
      </c>
      <c r="H115" s="86">
        <f t="shared" si="11"/>
        <v>0</v>
      </c>
      <c r="J115" s="78">
        <v>110</v>
      </c>
      <c r="K115" s="87" t="s">
        <v>370</v>
      </c>
      <c r="L115" s="86">
        <f>VLOOKUP($M$4,'Data (3)'!$A$4:$EM$144,$J115+2)</f>
        <v>40</v>
      </c>
      <c r="M115" s="86">
        <f t="shared" si="12"/>
        <v>40.011000000000003</v>
      </c>
      <c r="N115" s="86">
        <f t="shared" si="13"/>
        <v>73</v>
      </c>
      <c r="O115" s="86" t="str">
        <f t="shared" si="14"/>
        <v>Laos</v>
      </c>
      <c r="P115" s="86">
        <f t="shared" si="15"/>
        <v>10</v>
      </c>
    </row>
    <row r="116" spans="1:16" x14ac:dyDescent="0.25">
      <c r="A116" s="82"/>
      <c r="B116" s="84">
        <v>111</v>
      </c>
      <c r="C116" s="88" t="s">
        <v>352</v>
      </c>
      <c r="D116" s="86">
        <f>VLOOKUP($B116,'Data (3)'!$A$4:$EM$144,$E$4+2)</f>
        <v>0</v>
      </c>
      <c r="E116" s="86">
        <f t="shared" si="8"/>
        <v>1.11E-2</v>
      </c>
      <c r="F116" s="86">
        <f t="shared" si="9"/>
        <v>57</v>
      </c>
      <c r="G116" s="86" t="str">
        <f t="shared" si="10"/>
        <v>Church of the Nazarene</v>
      </c>
      <c r="H116" s="86">
        <f t="shared" si="11"/>
        <v>0</v>
      </c>
      <c r="J116" s="78">
        <v>111</v>
      </c>
      <c r="K116" s="87" t="s">
        <v>124</v>
      </c>
      <c r="L116" s="86">
        <f>VLOOKUP($M$4,'Data (3)'!$A$4:$EM$144,$J116+2)</f>
        <v>0</v>
      </c>
      <c r="M116" s="86">
        <f t="shared" si="12"/>
        <v>1.11E-2</v>
      </c>
      <c r="N116" s="86">
        <f t="shared" si="13"/>
        <v>132</v>
      </c>
      <c r="O116" s="86" t="str">
        <f t="shared" si="14"/>
        <v>Kazakhstan</v>
      </c>
      <c r="P116" s="86">
        <f t="shared" si="15"/>
        <v>10</v>
      </c>
    </row>
    <row r="117" spans="1:16" ht="21" x14ac:dyDescent="0.25">
      <c r="A117" s="82"/>
      <c r="B117" s="84">
        <v>112</v>
      </c>
      <c r="C117" s="88" t="s">
        <v>497</v>
      </c>
      <c r="D117" s="86">
        <f>VLOOKUP($B117,'Data (3)'!$A$4:$EM$144,$E$4+2)</f>
        <v>0</v>
      </c>
      <c r="E117" s="86">
        <f t="shared" si="8"/>
        <v>1.12E-2</v>
      </c>
      <c r="F117" s="86">
        <f t="shared" si="9"/>
        <v>56</v>
      </c>
      <c r="G117" s="86" t="str">
        <f t="shared" si="10"/>
        <v>Church of Scientology</v>
      </c>
      <c r="H117" s="86">
        <f t="shared" si="11"/>
        <v>0</v>
      </c>
      <c r="J117" s="78">
        <v>112</v>
      </c>
      <c r="K117" s="87" t="s">
        <v>125</v>
      </c>
      <c r="L117" s="86">
        <f>VLOOKUP($M$4,'Data (3)'!$A$4:$EM$144,$J117+2)</f>
        <v>6620</v>
      </c>
      <c r="M117" s="86">
        <f t="shared" si="12"/>
        <v>6620.0111999999999</v>
      </c>
      <c r="N117" s="86">
        <f t="shared" si="13"/>
        <v>5</v>
      </c>
      <c r="O117" s="86" t="str">
        <f t="shared" si="14"/>
        <v>Qatar</v>
      </c>
      <c r="P117" s="86">
        <f t="shared" si="15"/>
        <v>9</v>
      </c>
    </row>
    <row r="118" spans="1:16" x14ac:dyDescent="0.25">
      <c r="A118" s="82"/>
      <c r="B118" s="84">
        <v>113</v>
      </c>
      <c r="C118" s="88" t="s">
        <v>498</v>
      </c>
      <c r="D118" s="86">
        <f>VLOOKUP($B118,'Data (3)'!$A$4:$EM$144,$E$4+2)</f>
        <v>0</v>
      </c>
      <c r="E118" s="86">
        <f t="shared" si="8"/>
        <v>1.1300000000000001E-2</v>
      </c>
      <c r="F118" s="86">
        <f t="shared" si="9"/>
        <v>55</v>
      </c>
      <c r="G118" s="86" t="str">
        <f t="shared" si="10"/>
        <v>Church of Christ (Non-denominational)</v>
      </c>
      <c r="H118" s="86">
        <f t="shared" si="11"/>
        <v>0</v>
      </c>
      <c r="J118" s="78">
        <v>113</v>
      </c>
      <c r="K118" s="87" t="s">
        <v>229</v>
      </c>
      <c r="L118" s="86">
        <f>VLOOKUP($M$4,'Data (3)'!$A$4:$EM$144,$J118+2)</f>
        <v>89</v>
      </c>
      <c r="M118" s="86">
        <f t="shared" si="12"/>
        <v>89.011300000000006</v>
      </c>
      <c r="N118" s="86">
        <f t="shared" si="13"/>
        <v>51</v>
      </c>
      <c r="O118" s="86" t="str">
        <f t="shared" si="14"/>
        <v>Jamaica</v>
      </c>
      <c r="P118" s="86">
        <f t="shared" si="15"/>
        <v>9</v>
      </c>
    </row>
    <row r="119" spans="1:16" x14ac:dyDescent="0.25">
      <c r="A119" s="82"/>
      <c r="B119" s="84">
        <v>114</v>
      </c>
      <c r="C119" s="88" t="s">
        <v>499</v>
      </c>
      <c r="D119" s="86">
        <f>VLOOKUP($B119,'Data (3)'!$A$4:$EM$144,$E$4+2)</f>
        <v>0</v>
      </c>
      <c r="E119" s="86">
        <f t="shared" si="8"/>
        <v>1.14E-2</v>
      </c>
      <c r="F119" s="86">
        <f t="shared" si="9"/>
        <v>54</v>
      </c>
      <c r="G119" s="86" t="str">
        <f t="shared" si="10"/>
        <v>Christian Science</v>
      </c>
      <c r="H119" s="86">
        <f t="shared" si="11"/>
        <v>0</v>
      </c>
      <c r="J119" s="78">
        <v>114</v>
      </c>
      <c r="K119" s="87" t="s">
        <v>64</v>
      </c>
      <c r="L119" s="86">
        <f>VLOOKUP($M$4,'Data (3)'!$A$4:$EM$144,$J119+2)</f>
        <v>320</v>
      </c>
      <c r="M119" s="86">
        <f t="shared" si="12"/>
        <v>320.01139999999998</v>
      </c>
      <c r="N119" s="86">
        <f t="shared" si="13"/>
        <v>37</v>
      </c>
      <c r="O119" s="86" t="str">
        <f t="shared" si="14"/>
        <v>Eritrea</v>
      </c>
      <c r="P119" s="86">
        <f t="shared" si="15"/>
        <v>8</v>
      </c>
    </row>
    <row r="120" spans="1:16" x14ac:dyDescent="0.25">
      <c r="A120" s="82"/>
      <c r="B120" s="84">
        <v>115</v>
      </c>
      <c r="C120" s="88" t="s">
        <v>276</v>
      </c>
      <c r="D120" s="86">
        <f>VLOOKUP($B120,'Data (3)'!$A$4:$EM$144,$E$4+2)</f>
        <v>0</v>
      </c>
      <c r="E120" s="86">
        <f t="shared" si="8"/>
        <v>1.15E-2</v>
      </c>
      <c r="F120" s="86">
        <f t="shared" si="9"/>
        <v>53</v>
      </c>
      <c r="G120" s="86" t="str">
        <f t="shared" si="10"/>
        <v>Christian Community Churches of Australia</v>
      </c>
      <c r="H120" s="86">
        <f t="shared" si="11"/>
        <v>0</v>
      </c>
      <c r="J120" s="78">
        <v>115</v>
      </c>
      <c r="K120" s="87" t="s">
        <v>232</v>
      </c>
      <c r="L120" s="86">
        <f>VLOOKUP($M$4,'Data (3)'!$A$4:$EM$144,$J120+2)</f>
        <v>0</v>
      </c>
      <c r="M120" s="86">
        <f t="shared" si="12"/>
        <v>1.15E-2</v>
      </c>
      <c r="N120" s="86">
        <f t="shared" si="13"/>
        <v>131</v>
      </c>
      <c r="O120" s="86" t="str">
        <f t="shared" si="14"/>
        <v>Burundi</v>
      </c>
      <c r="P120" s="86">
        <f t="shared" si="15"/>
        <v>8</v>
      </c>
    </row>
    <row r="121" spans="1:16" x14ac:dyDescent="0.25">
      <c r="A121" s="82"/>
      <c r="B121" s="84">
        <v>116</v>
      </c>
      <c r="C121" s="88" t="s">
        <v>284</v>
      </c>
      <c r="D121" s="86">
        <f>VLOOKUP($B121,'Data (3)'!$A$4:$EM$144,$E$4+2)</f>
        <v>583</v>
      </c>
      <c r="E121" s="86">
        <f t="shared" si="8"/>
        <v>583.01160000000004</v>
      </c>
      <c r="F121" s="86">
        <f t="shared" si="9"/>
        <v>5</v>
      </c>
      <c r="G121" s="86" t="str">
        <f t="shared" si="10"/>
        <v>Christian Church in Australia</v>
      </c>
      <c r="H121" s="86">
        <f t="shared" si="11"/>
        <v>0</v>
      </c>
      <c r="J121" s="78">
        <v>116</v>
      </c>
      <c r="K121" s="87" t="s">
        <v>37</v>
      </c>
      <c r="L121" s="86">
        <f>VLOOKUP($M$4,'Data (3)'!$A$4:$EM$144,$J121+2)</f>
        <v>11</v>
      </c>
      <c r="M121" s="86">
        <f t="shared" si="12"/>
        <v>11.0116</v>
      </c>
      <c r="N121" s="86">
        <f t="shared" si="13"/>
        <v>108</v>
      </c>
      <c r="O121" s="86" t="str">
        <f t="shared" si="14"/>
        <v>Uruguay</v>
      </c>
      <c r="P121" s="86">
        <f t="shared" si="15"/>
        <v>7</v>
      </c>
    </row>
    <row r="122" spans="1:16" x14ac:dyDescent="0.25">
      <c r="A122" s="82"/>
      <c r="B122" s="84">
        <v>117</v>
      </c>
      <c r="C122" s="88" t="s">
        <v>334</v>
      </c>
      <c r="D122" s="86">
        <f>VLOOKUP($B122,'Data (3)'!$A$4:$EM$144,$E$4+2)</f>
        <v>0</v>
      </c>
      <c r="E122" s="86">
        <f t="shared" si="8"/>
        <v>1.17E-2</v>
      </c>
      <c r="F122" s="86">
        <f t="shared" si="9"/>
        <v>52</v>
      </c>
      <c r="G122" s="86" t="str">
        <f t="shared" si="10"/>
        <v>Christian and Missionary Alliance</v>
      </c>
      <c r="H122" s="86">
        <f t="shared" si="11"/>
        <v>0</v>
      </c>
      <c r="J122" s="78">
        <v>117</v>
      </c>
      <c r="K122" s="87" t="s">
        <v>94</v>
      </c>
      <c r="L122" s="86">
        <f>VLOOKUP($M$4,'Data (3)'!$A$4:$EM$144,$J122+2)</f>
        <v>522</v>
      </c>
      <c r="M122" s="86">
        <f t="shared" si="12"/>
        <v>522.01170000000002</v>
      </c>
      <c r="N122" s="86">
        <f t="shared" si="13"/>
        <v>29</v>
      </c>
      <c r="O122" s="86" t="str">
        <f t="shared" si="14"/>
        <v>Jordan</v>
      </c>
      <c r="P122" s="86">
        <f t="shared" si="15"/>
        <v>7</v>
      </c>
    </row>
    <row r="123" spans="1:16" x14ac:dyDescent="0.25">
      <c r="A123" s="82"/>
      <c r="B123" s="84">
        <v>118</v>
      </c>
      <c r="C123" s="88" t="s">
        <v>344</v>
      </c>
      <c r="D123" s="86">
        <f>VLOOKUP($B123,'Data (3)'!$A$4:$EM$144,$E$4+2)</f>
        <v>0</v>
      </c>
      <c r="E123" s="86">
        <f t="shared" si="8"/>
        <v>1.18E-2</v>
      </c>
      <c r="F123" s="86">
        <f t="shared" si="9"/>
        <v>51</v>
      </c>
      <c r="G123" s="86" t="str">
        <f t="shared" si="10"/>
        <v>Christadelphians</v>
      </c>
      <c r="H123" s="86">
        <f t="shared" si="11"/>
        <v>0</v>
      </c>
      <c r="J123" s="78">
        <v>118</v>
      </c>
      <c r="K123" s="87" t="s">
        <v>62</v>
      </c>
      <c r="L123" s="86">
        <f>VLOOKUP($M$4,'Data (3)'!$A$4:$EM$144,$J123+2)</f>
        <v>334</v>
      </c>
      <c r="M123" s="86">
        <f t="shared" si="12"/>
        <v>334.01179999999999</v>
      </c>
      <c r="N123" s="86">
        <f t="shared" si="13"/>
        <v>35</v>
      </c>
      <c r="O123" s="86" t="str">
        <f t="shared" si="14"/>
        <v>Gaza Strip and West Bank</v>
      </c>
      <c r="P123" s="86">
        <f t="shared" si="15"/>
        <v>7</v>
      </c>
    </row>
    <row r="124" spans="1:16" x14ac:dyDescent="0.25">
      <c r="A124" s="82"/>
      <c r="B124" s="84">
        <v>119</v>
      </c>
      <c r="C124" s="88" t="s">
        <v>345</v>
      </c>
      <c r="D124" s="86">
        <f>VLOOKUP($B124,'Data (3)'!$A$4:$EM$144,$E$4+2)</f>
        <v>0</v>
      </c>
      <c r="E124" s="86">
        <f t="shared" si="8"/>
        <v>1.1900000000000001E-2</v>
      </c>
      <c r="F124" s="86">
        <f t="shared" si="9"/>
        <v>50</v>
      </c>
      <c r="G124" s="86" t="str">
        <f t="shared" si="10"/>
        <v>Chaldean Catholic</v>
      </c>
      <c r="H124" s="86">
        <f t="shared" si="11"/>
        <v>0</v>
      </c>
      <c r="J124" s="78">
        <v>119</v>
      </c>
      <c r="K124" s="87" t="s">
        <v>33</v>
      </c>
      <c r="L124" s="86">
        <f>VLOOKUP($M$4,'Data (3)'!$A$4:$EM$144,$J124+2)</f>
        <v>82</v>
      </c>
      <c r="M124" s="86">
        <f t="shared" si="12"/>
        <v>82.011899999999997</v>
      </c>
      <c r="N124" s="86">
        <f t="shared" si="13"/>
        <v>54</v>
      </c>
      <c r="O124" s="86" t="str">
        <f t="shared" si="14"/>
        <v>Cyprus</v>
      </c>
      <c r="P124" s="86">
        <f t="shared" si="15"/>
        <v>7</v>
      </c>
    </row>
    <row r="125" spans="1:16" x14ac:dyDescent="0.25">
      <c r="A125" s="82"/>
      <c r="B125" s="84">
        <v>120</v>
      </c>
      <c r="C125" s="88" t="s">
        <v>262</v>
      </c>
      <c r="D125" s="86">
        <f>VLOOKUP($B125,'Data (3)'!$A$4:$EM$144,$E$4+2)</f>
        <v>0</v>
      </c>
      <c r="E125" s="86">
        <f t="shared" si="8"/>
        <v>1.2E-2</v>
      </c>
      <c r="F125" s="86">
        <f t="shared" si="9"/>
        <v>49</v>
      </c>
      <c r="G125" s="86" t="str">
        <f t="shared" si="10"/>
        <v>Catholic, nfd</v>
      </c>
      <c r="H125" s="86">
        <f t="shared" si="11"/>
        <v>0</v>
      </c>
      <c r="J125" s="78">
        <v>120</v>
      </c>
      <c r="K125" s="87" t="s">
        <v>29</v>
      </c>
      <c r="L125" s="86">
        <f>VLOOKUP($M$4,'Data (3)'!$A$4:$EM$144,$J125+2)</f>
        <v>241</v>
      </c>
      <c r="M125" s="86">
        <f t="shared" si="12"/>
        <v>241.012</v>
      </c>
      <c r="N125" s="86">
        <f t="shared" si="13"/>
        <v>39</v>
      </c>
      <c r="O125" s="86" t="str">
        <f t="shared" si="14"/>
        <v>Uzbekistan</v>
      </c>
      <c r="P125" s="86">
        <f t="shared" si="15"/>
        <v>6</v>
      </c>
    </row>
    <row r="126" spans="1:16" x14ac:dyDescent="0.25">
      <c r="A126" s="82"/>
      <c r="B126" s="84">
        <v>121</v>
      </c>
      <c r="C126" s="88" t="s">
        <v>249</v>
      </c>
      <c r="D126" s="86">
        <f>VLOOKUP($B126,'Data (3)'!$A$4:$EM$144,$E$4+2)</f>
        <v>0</v>
      </c>
      <c r="E126" s="86">
        <f t="shared" si="8"/>
        <v>1.2100000000000001E-2</v>
      </c>
      <c r="F126" s="86">
        <f t="shared" si="9"/>
        <v>48</v>
      </c>
      <c r="G126" s="86" t="str">
        <f t="shared" si="10"/>
        <v>Catholic, nec</v>
      </c>
      <c r="H126" s="86">
        <f t="shared" si="11"/>
        <v>0</v>
      </c>
      <c r="J126" s="78">
        <v>121</v>
      </c>
      <c r="K126" s="87" t="s">
        <v>75</v>
      </c>
      <c r="L126" s="86">
        <f>VLOOKUP($M$4,'Data (3)'!$A$4:$EM$144,$J126+2)</f>
        <v>38</v>
      </c>
      <c r="M126" s="86">
        <f t="shared" si="12"/>
        <v>38.012099999999997</v>
      </c>
      <c r="N126" s="86">
        <f t="shared" si="13"/>
        <v>75</v>
      </c>
      <c r="O126" s="86" t="str">
        <f t="shared" si="14"/>
        <v>Seychelles</v>
      </c>
      <c r="P126" s="86">
        <f t="shared" si="15"/>
        <v>5</v>
      </c>
    </row>
    <row r="127" spans="1:16" x14ac:dyDescent="0.25">
      <c r="A127" s="82"/>
      <c r="B127" s="84">
        <v>122</v>
      </c>
      <c r="C127" s="88" t="s">
        <v>330</v>
      </c>
      <c r="D127" s="86">
        <f>VLOOKUP($B127,'Data (3)'!$A$4:$EM$144,$E$4+2)</f>
        <v>0</v>
      </c>
      <c r="E127" s="86">
        <f t="shared" si="8"/>
        <v>1.2200000000000001E-2</v>
      </c>
      <c r="F127" s="86">
        <f t="shared" si="9"/>
        <v>47</v>
      </c>
      <c r="G127" s="86" t="str">
        <f t="shared" si="10"/>
        <v>Caodaism</v>
      </c>
      <c r="H127" s="86">
        <f t="shared" si="11"/>
        <v>0</v>
      </c>
      <c r="J127" s="78">
        <v>122</v>
      </c>
      <c r="K127" s="87" t="s">
        <v>87</v>
      </c>
      <c r="L127" s="86">
        <f>VLOOKUP($M$4,'Data (3)'!$A$4:$EM$144,$J127+2)</f>
        <v>720</v>
      </c>
      <c r="M127" s="86">
        <f t="shared" si="12"/>
        <v>720.01220000000001</v>
      </c>
      <c r="N127" s="86">
        <f t="shared" si="13"/>
        <v>23</v>
      </c>
      <c r="O127" s="86" t="str">
        <f t="shared" si="14"/>
        <v>North Macedonia</v>
      </c>
      <c r="P127" s="86">
        <f t="shared" si="15"/>
        <v>5</v>
      </c>
    </row>
    <row r="128" spans="1:16" ht="21" x14ac:dyDescent="0.25">
      <c r="A128" s="82"/>
      <c r="B128" s="84">
        <v>123</v>
      </c>
      <c r="C128" s="88" t="s">
        <v>371</v>
      </c>
      <c r="D128" s="86">
        <f>VLOOKUP($B128,'Data (3)'!$A$4:$EM$144,$E$4+2)</f>
        <v>317</v>
      </c>
      <c r="E128" s="86">
        <f t="shared" si="8"/>
        <v>317.01229999999998</v>
      </c>
      <c r="F128" s="86">
        <f t="shared" si="9"/>
        <v>8</v>
      </c>
      <c r="G128" s="86" t="str">
        <f t="shared" si="10"/>
        <v>C3 Church Global (Christian City Church)</v>
      </c>
      <c r="H128" s="86">
        <f t="shared" si="11"/>
        <v>0</v>
      </c>
      <c r="J128" s="78">
        <v>123</v>
      </c>
      <c r="K128" s="87" t="s">
        <v>126</v>
      </c>
      <c r="L128" s="86">
        <f>VLOOKUP($M$4,'Data (3)'!$A$4:$EM$144,$J128+2)</f>
        <v>27</v>
      </c>
      <c r="M128" s="86">
        <f t="shared" si="12"/>
        <v>27.0123</v>
      </c>
      <c r="N128" s="86">
        <f t="shared" si="13"/>
        <v>81</v>
      </c>
      <c r="O128" s="86" t="str">
        <f t="shared" si="14"/>
        <v>Jersey</v>
      </c>
      <c r="P128" s="86">
        <f t="shared" si="15"/>
        <v>5</v>
      </c>
    </row>
    <row r="129" spans="1:16" x14ac:dyDescent="0.25">
      <c r="A129" s="82"/>
      <c r="B129" s="84">
        <v>124</v>
      </c>
      <c r="C129" s="88" t="s">
        <v>361</v>
      </c>
      <c r="D129" s="86">
        <f>VLOOKUP($B129,'Data (3)'!$A$4:$EM$144,$E$4+2)</f>
        <v>3</v>
      </c>
      <c r="E129" s="86">
        <f t="shared" si="8"/>
        <v>3.0124</v>
      </c>
      <c r="F129" s="86">
        <f t="shared" si="9"/>
        <v>31</v>
      </c>
      <c r="G129" s="86" t="str">
        <f t="shared" si="10"/>
        <v>Buddhism</v>
      </c>
      <c r="H129" s="86">
        <f t="shared" si="11"/>
        <v>0</v>
      </c>
      <c r="J129" s="78">
        <v>124</v>
      </c>
      <c r="K129" s="87" t="s">
        <v>80</v>
      </c>
      <c r="L129" s="86">
        <f>VLOOKUP($M$4,'Data (3)'!$A$4:$EM$144,$J129+2)</f>
        <v>188</v>
      </c>
      <c r="M129" s="86">
        <f t="shared" si="12"/>
        <v>188.01240000000001</v>
      </c>
      <c r="N129" s="86">
        <f t="shared" si="13"/>
        <v>43</v>
      </c>
      <c r="O129" s="86" t="str">
        <f t="shared" si="14"/>
        <v>Bosnia and Herzegovina</v>
      </c>
      <c r="P129" s="86">
        <f t="shared" si="15"/>
        <v>5</v>
      </c>
    </row>
    <row r="130" spans="1:16" x14ac:dyDescent="0.25">
      <c r="A130" s="82"/>
      <c r="B130" s="84">
        <v>125</v>
      </c>
      <c r="C130" s="88" t="s">
        <v>353</v>
      </c>
      <c r="D130" s="86">
        <f>VLOOKUP($B130,'Data (3)'!$A$4:$EM$144,$E$4+2)</f>
        <v>0</v>
      </c>
      <c r="E130" s="86">
        <f t="shared" si="8"/>
        <v>1.2500000000000001E-2</v>
      </c>
      <c r="F130" s="86">
        <f t="shared" si="9"/>
        <v>46</v>
      </c>
      <c r="G130" s="86" t="str">
        <f t="shared" si="10"/>
        <v>Brethren</v>
      </c>
      <c r="H130" s="86">
        <f t="shared" si="11"/>
        <v>0</v>
      </c>
      <c r="J130" s="78">
        <v>125</v>
      </c>
      <c r="K130" s="87" t="s">
        <v>86</v>
      </c>
      <c r="L130" s="86">
        <f>VLOOKUP($M$4,'Data (3)'!$A$4:$EM$144,$J130+2)</f>
        <v>27</v>
      </c>
      <c r="M130" s="86">
        <f t="shared" si="12"/>
        <v>27.012499999999999</v>
      </c>
      <c r="N130" s="86">
        <f t="shared" si="13"/>
        <v>80</v>
      </c>
      <c r="O130" s="86" t="str">
        <f t="shared" si="14"/>
        <v>Slovenia</v>
      </c>
      <c r="P130" s="86">
        <f t="shared" si="15"/>
        <v>4</v>
      </c>
    </row>
    <row r="131" spans="1:16" x14ac:dyDescent="0.25">
      <c r="A131" s="82"/>
      <c r="B131" s="84">
        <v>126</v>
      </c>
      <c r="C131" s="88" t="s">
        <v>247</v>
      </c>
      <c r="D131" s="86">
        <f>VLOOKUP($B131,'Data (3)'!$A$4:$EM$144,$E$4+2)</f>
        <v>0</v>
      </c>
      <c r="E131" s="86">
        <f t="shared" si="8"/>
        <v>1.26E-2</v>
      </c>
      <c r="F131" s="86">
        <f t="shared" si="9"/>
        <v>45</v>
      </c>
      <c r="G131" s="86" t="str">
        <f t="shared" si="10"/>
        <v>Bethesda Ministries International (Bethesda Churches)</v>
      </c>
      <c r="H131" s="86">
        <f t="shared" si="11"/>
        <v>0</v>
      </c>
      <c r="J131" s="78">
        <v>126</v>
      </c>
      <c r="K131" s="87" t="s">
        <v>18</v>
      </c>
      <c r="L131" s="86">
        <f>VLOOKUP($M$4,'Data (3)'!$A$4:$EM$144,$J131+2)</f>
        <v>179</v>
      </c>
      <c r="M131" s="86">
        <f t="shared" si="12"/>
        <v>179.01259999999999</v>
      </c>
      <c r="N131" s="86">
        <f t="shared" si="13"/>
        <v>44</v>
      </c>
      <c r="O131" s="86" t="str">
        <f t="shared" si="14"/>
        <v>Libya</v>
      </c>
      <c r="P131" s="86">
        <f t="shared" si="15"/>
        <v>4</v>
      </c>
    </row>
    <row r="132" spans="1:16" x14ac:dyDescent="0.25">
      <c r="A132" s="82"/>
      <c r="B132" s="84">
        <v>127</v>
      </c>
      <c r="C132" s="88" t="s">
        <v>277</v>
      </c>
      <c r="D132" s="86">
        <f>VLOOKUP($B132,'Data (3)'!$A$4:$EM$144,$E$4+2)</f>
        <v>0</v>
      </c>
      <c r="E132" s="86">
        <f t="shared" si="8"/>
        <v>1.2700000000000001E-2</v>
      </c>
      <c r="F132" s="86">
        <f t="shared" si="9"/>
        <v>44</v>
      </c>
      <c r="G132" s="86" t="str">
        <f t="shared" si="10"/>
        <v>Australian Aboriginal Traditional Religions</v>
      </c>
      <c r="H132" s="86">
        <f t="shared" si="11"/>
        <v>0</v>
      </c>
      <c r="J132" s="78">
        <v>127</v>
      </c>
      <c r="K132" s="87" t="s">
        <v>110</v>
      </c>
      <c r="L132" s="86">
        <f>VLOOKUP($M$4,'Data (3)'!$A$4:$EM$144,$J132+2)</f>
        <v>47</v>
      </c>
      <c r="M132" s="86">
        <f t="shared" si="12"/>
        <v>47.012700000000002</v>
      </c>
      <c r="N132" s="86">
        <f t="shared" si="13"/>
        <v>68</v>
      </c>
      <c r="O132" s="86" t="str">
        <f t="shared" si="14"/>
        <v>Oman</v>
      </c>
      <c r="P132" s="86">
        <f t="shared" si="15"/>
        <v>3</v>
      </c>
    </row>
    <row r="133" spans="1:16" x14ac:dyDescent="0.25">
      <c r="A133" s="82"/>
      <c r="B133" s="84">
        <v>128</v>
      </c>
      <c r="C133" s="88" t="s">
        <v>362</v>
      </c>
      <c r="D133" s="86">
        <f>VLOOKUP($B133,'Data (3)'!$A$4:$EM$144,$E$4+2)</f>
        <v>0</v>
      </c>
      <c r="E133" s="86">
        <f t="shared" si="8"/>
        <v>1.2800000000000001E-2</v>
      </c>
      <c r="F133" s="86">
        <f t="shared" si="9"/>
        <v>43</v>
      </c>
      <c r="G133" s="86" t="str">
        <f t="shared" si="10"/>
        <v>Assyrian Church of the East</v>
      </c>
      <c r="H133" s="86">
        <f t="shared" si="11"/>
        <v>0</v>
      </c>
      <c r="J133" s="78">
        <v>128</v>
      </c>
      <c r="K133" s="87" t="s">
        <v>76</v>
      </c>
      <c r="L133" s="86">
        <f>VLOOKUP($M$4,'Data (3)'!$A$4:$EM$144,$J133+2)</f>
        <v>22</v>
      </c>
      <c r="M133" s="86">
        <f t="shared" si="12"/>
        <v>22.012799999999999</v>
      </c>
      <c r="N133" s="86">
        <f t="shared" si="13"/>
        <v>92</v>
      </c>
      <c r="O133" s="86" t="str">
        <f t="shared" si="14"/>
        <v>Lithuania</v>
      </c>
      <c r="P133" s="86">
        <f t="shared" si="15"/>
        <v>3</v>
      </c>
    </row>
    <row r="134" spans="1:16" x14ac:dyDescent="0.25">
      <c r="A134" s="82"/>
      <c r="B134" s="84">
        <v>129</v>
      </c>
      <c r="C134" s="88" t="s">
        <v>311</v>
      </c>
      <c r="D134" s="86">
        <f>VLOOKUP($B134,'Data (3)'!$A$4:$EM$144,$E$4+2)</f>
        <v>0</v>
      </c>
      <c r="E134" s="86">
        <f t="shared" si="8"/>
        <v>1.29E-2</v>
      </c>
      <c r="F134" s="86">
        <f t="shared" si="9"/>
        <v>42</v>
      </c>
      <c r="G134" s="86" t="str">
        <f t="shared" si="10"/>
        <v>Assyrian Apostolic, nfd</v>
      </c>
      <c r="H134" s="86">
        <f t="shared" si="11"/>
        <v>0</v>
      </c>
      <c r="J134" s="78">
        <v>129</v>
      </c>
      <c r="K134" s="87" t="s">
        <v>127</v>
      </c>
      <c r="L134" s="86">
        <f>VLOOKUP($M$4,'Data (3)'!$A$4:$EM$144,$J134+2)</f>
        <v>39</v>
      </c>
      <c r="M134" s="86">
        <f t="shared" si="12"/>
        <v>39.012900000000002</v>
      </c>
      <c r="N134" s="86">
        <f t="shared" si="13"/>
        <v>74</v>
      </c>
      <c r="O134" s="86" t="str">
        <f t="shared" si="14"/>
        <v>Bulgaria</v>
      </c>
      <c r="P134" s="86">
        <f t="shared" si="15"/>
        <v>3</v>
      </c>
    </row>
    <row r="135" spans="1:16" x14ac:dyDescent="0.25">
      <c r="A135" s="82"/>
      <c r="B135" s="84">
        <v>130</v>
      </c>
      <c r="C135" s="88" t="s">
        <v>291</v>
      </c>
      <c r="D135" s="86">
        <f>VLOOKUP($B135,'Data (3)'!$A$4:$EM$144,$E$4+2)</f>
        <v>8</v>
      </c>
      <c r="E135" s="86">
        <f t="shared" ref="E135:E146" si="16">D135+0.0001*B135</f>
        <v>8.0129999999999999</v>
      </c>
      <c r="F135" s="86">
        <f t="shared" ref="F135:F146" si="17">RANK(E135,E$6:E$146)</f>
        <v>23</v>
      </c>
      <c r="G135" s="86" t="str">
        <f t="shared" ref="G135:G146" si="18">VLOOKUP(MATCH(B135,F$6:F$146,0),$B$6:$D$146,2)</f>
        <v>Assyrian Apostolic, nec</v>
      </c>
      <c r="H135" s="86">
        <f t="shared" ref="H135:H146" si="19">VLOOKUP(MATCH(B135,F$6:F$146,0),$B$6:$D$146,3)</f>
        <v>0</v>
      </c>
      <c r="J135" s="78">
        <v>130</v>
      </c>
      <c r="K135" s="87" t="s">
        <v>57</v>
      </c>
      <c r="L135" s="86">
        <f>VLOOKUP($M$4,'Data (3)'!$A$4:$EM$144,$J135+2)</f>
        <v>24</v>
      </c>
      <c r="M135" s="86">
        <f t="shared" ref="M135:M146" si="20">L135+0.0001*J135</f>
        <v>24.013000000000002</v>
      </c>
      <c r="N135" s="86">
        <f t="shared" ref="N135:N146" si="21">RANK(M135,M$6:M$146)</f>
        <v>86</v>
      </c>
      <c r="O135" s="86" t="str">
        <f t="shared" ref="O135:O146" si="22">VLOOKUP(MATCH(J135,N$6:N$146,0),$J$6:$L$146,2)</f>
        <v>Afghanistan</v>
      </c>
      <c r="P135" s="86">
        <f t="shared" ref="P135:P146" si="23">VLOOKUP(MATCH(J135,N$6:N$146,0),$J$6:$L$146,3)</f>
        <v>3</v>
      </c>
    </row>
    <row r="136" spans="1:16" x14ac:dyDescent="0.25">
      <c r="A136" s="82"/>
      <c r="B136" s="84">
        <v>131</v>
      </c>
      <c r="C136" s="88" t="s">
        <v>285</v>
      </c>
      <c r="D136" s="86">
        <f>VLOOKUP($B136,'Data (3)'!$A$4:$EM$144,$E$4+2)</f>
        <v>366</v>
      </c>
      <c r="E136" s="86">
        <f t="shared" si="16"/>
        <v>366.01310000000001</v>
      </c>
      <c r="F136" s="86">
        <f t="shared" si="17"/>
        <v>7</v>
      </c>
      <c r="G136" s="86" t="str">
        <f t="shared" si="18"/>
        <v>Armenian Apostolic</v>
      </c>
      <c r="H136" s="86">
        <f t="shared" si="19"/>
        <v>0</v>
      </c>
      <c r="J136" s="78">
        <v>131</v>
      </c>
      <c r="K136" s="87" t="s">
        <v>481</v>
      </c>
      <c r="L136" s="86">
        <f>VLOOKUP($M$4,'Data (3)'!$A$4:$EM$144,$J136+2)</f>
        <v>43</v>
      </c>
      <c r="M136" s="86">
        <f t="shared" si="20"/>
        <v>43.013100000000001</v>
      </c>
      <c r="N136" s="86">
        <f t="shared" si="21"/>
        <v>72</v>
      </c>
      <c r="O136" s="86" t="str">
        <f t="shared" si="22"/>
        <v>Southern Asia, nfd</v>
      </c>
      <c r="P136" s="86">
        <f t="shared" si="23"/>
        <v>0</v>
      </c>
    </row>
    <row r="137" spans="1:16" x14ac:dyDescent="0.25">
      <c r="A137" s="82"/>
      <c r="B137" s="84">
        <v>132</v>
      </c>
      <c r="C137" s="88" t="s">
        <v>296</v>
      </c>
      <c r="D137" s="86">
        <f>VLOOKUP($B137,'Data (3)'!$A$4:$EM$144,$E$4+2)</f>
        <v>0</v>
      </c>
      <c r="E137" s="86">
        <f t="shared" si="16"/>
        <v>1.32E-2</v>
      </c>
      <c r="F137" s="86">
        <f t="shared" si="17"/>
        <v>41</v>
      </c>
      <c r="G137" s="86" t="str">
        <f t="shared" si="18"/>
        <v>Apostolic Church of Queensland</v>
      </c>
      <c r="H137" s="86">
        <f t="shared" si="19"/>
        <v>0</v>
      </c>
      <c r="J137" s="78">
        <v>132</v>
      </c>
      <c r="K137" s="87" t="s">
        <v>510</v>
      </c>
      <c r="L137" s="86">
        <f>VLOOKUP($M$4,'Data (3)'!$A$4:$EM$144,$J137+2)</f>
        <v>342</v>
      </c>
      <c r="M137" s="86">
        <f t="shared" si="20"/>
        <v>342.01319999999998</v>
      </c>
      <c r="N137" s="86">
        <f t="shared" si="21"/>
        <v>34</v>
      </c>
      <c r="O137" s="86" t="str">
        <f t="shared" si="22"/>
        <v>Somalia</v>
      </c>
      <c r="P137" s="86">
        <f t="shared" si="23"/>
        <v>0</v>
      </c>
    </row>
    <row r="138" spans="1:16" x14ac:dyDescent="0.25">
      <c r="A138" s="82"/>
      <c r="B138" s="84">
        <v>133</v>
      </c>
      <c r="C138" s="88" t="s">
        <v>297</v>
      </c>
      <c r="D138" s="86">
        <f>VLOOKUP($B138,'Data (3)'!$A$4:$EM$144,$E$4+2)</f>
        <v>0</v>
      </c>
      <c r="E138" s="86">
        <f t="shared" si="16"/>
        <v>1.3300000000000001E-2</v>
      </c>
      <c r="F138" s="86">
        <f t="shared" si="17"/>
        <v>40</v>
      </c>
      <c r="G138" s="86" t="str">
        <f t="shared" si="18"/>
        <v>Antiochian Orthodox</v>
      </c>
      <c r="H138" s="86">
        <f t="shared" si="19"/>
        <v>0</v>
      </c>
      <c r="J138" s="78">
        <v>133</v>
      </c>
      <c r="K138" s="87" t="s">
        <v>106</v>
      </c>
      <c r="L138" s="86">
        <f>VLOOKUP($M$4,'Data (3)'!$A$4:$EM$144,$J138+2)</f>
        <v>7</v>
      </c>
      <c r="M138" s="86">
        <f t="shared" si="20"/>
        <v>7.0133000000000001</v>
      </c>
      <c r="N138" s="86">
        <f t="shared" si="21"/>
        <v>116</v>
      </c>
      <c r="O138" s="86" t="str">
        <f t="shared" si="22"/>
        <v>Morocco</v>
      </c>
      <c r="P138" s="86">
        <f t="shared" si="23"/>
        <v>0</v>
      </c>
    </row>
    <row r="139" spans="1:16" x14ac:dyDescent="0.25">
      <c r="A139" s="82"/>
      <c r="B139" s="84">
        <v>134</v>
      </c>
      <c r="C139" s="88" t="s">
        <v>308</v>
      </c>
      <c r="D139" s="86">
        <f>VLOOKUP($B139,'Data (3)'!$A$4:$EM$144,$E$4+2)</f>
        <v>0</v>
      </c>
      <c r="E139" s="86">
        <f t="shared" si="16"/>
        <v>1.34E-2</v>
      </c>
      <c r="F139" s="86">
        <f t="shared" si="17"/>
        <v>39</v>
      </c>
      <c r="G139" s="86" t="str">
        <f t="shared" si="18"/>
        <v>Animism</v>
      </c>
      <c r="H139" s="86">
        <f t="shared" si="19"/>
        <v>0</v>
      </c>
      <c r="J139" s="78">
        <v>134</v>
      </c>
      <c r="K139" s="87" t="s">
        <v>211</v>
      </c>
      <c r="L139" s="86">
        <f>VLOOKUP($M$4,'Data (3)'!$A$4:$EM$144,$J139+2)</f>
        <v>1937</v>
      </c>
      <c r="M139" s="86">
        <f t="shared" si="20"/>
        <v>1937.0134</v>
      </c>
      <c r="N139" s="86">
        <f t="shared" si="21"/>
        <v>12</v>
      </c>
      <c r="O139" s="86" t="str">
        <f t="shared" si="22"/>
        <v>Montenegro</v>
      </c>
      <c r="P139" s="86">
        <f t="shared" si="23"/>
        <v>0</v>
      </c>
    </row>
    <row r="140" spans="1:16" x14ac:dyDescent="0.25">
      <c r="A140" s="82"/>
      <c r="B140" s="84">
        <v>135</v>
      </c>
      <c r="C140" s="88" t="s">
        <v>244</v>
      </c>
      <c r="D140" s="86">
        <f>VLOOKUP($B140,'Data (3)'!$A$4:$EM$144,$E$4+2)</f>
        <v>934</v>
      </c>
      <c r="E140" s="86">
        <f t="shared" si="16"/>
        <v>934.01350000000002</v>
      </c>
      <c r="F140" s="86">
        <f t="shared" si="17"/>
        <v>4</v>
      </c>
      <c r="G140" s="86" t="str">
        <f t="shared" si="18"/>
        <v>Anglican, nec</v>
      </c>
      <c r="H140" s="86">
        <f t="shared" si="19"/>
        <v>0</v>
      </c>
      <c r="J140" s="78">
        <v>135</v>
      </c>
      <c r="K140" s="87" t="s">
        <v>99</v>
      </c>
      <c r="L140" s="86">
        <f>VLOOKUP($M$4,'Data (3)'!$A$4:$EM$144,$J140+2)</f>
        <v>6</v>
      </c>
      <c r="M140" s="86">
        <f t="shared" si="20"/>
        <v>6.0134999999999996</v>
      </c>
      <c r="N140" s="86">
        <f t="shared" si="21"/>
        <v>120</v>
      </c>
      <c r="O140" s="86" t="str">
        <f t="shared" si="22"/>
        <v>Moldova</v>
      </c>
      <c r="P140" s="86">
        <f t="shared" si="23"/>
        <v>0</v>
      </c>
    </row>
    <row r="141" spans="1:16" x14ac:dyDescent="0.25">
      <c r="A141" s="82"/>
      <c r="B141" s="84">
        <v>136</v>
      </c>
      <c r="C141" s="88" t="s">
        <v>342</v>
      </c>
      <c r="D141" s="86">
        <f>VLOOKUP($B141,'Data (3)'!$A$4:$EM$144,$E$4+2)</f>
        <v>0</v>
      </c>
      <c r="E141" s="86">
        <f t="shared" si="16"/>
        <v>1.3600000000000001E-2</v>
      </c>
      <c r="F141" s="86">
        <f t="shared" si="17"/>
        <v>38</v>
      </c>
      <c r="G141" s="86" t="str">
        <f t="shared" si="18"/>
        <v>Anglican Catholic Church</v>
      </c>
      <c r="H141" s="86">
        <f t="shared" si="19"/>
        <v>0</v>
      </c>
      <c r="J141" s="78">
        <v>136</v>
      </c>
      <c r="K141" s="87" t="s">
        <v>13</v>
      </c>
      <c r="L141" s="86">
        <f>VLOOKUP($M$4,'Data (3)'!$A$4:$EM$144,$J141+2)</f>
        <v>751</v>
      </c>
      <c r="M141" s="86">
        <f t="shared" si="20"/>
        <v>751.0136</v>
      </c>
      <c r="N141" s="86">
        <f t="shared" si="21"/>
        <v>22</v>
      </c>
      <c r="O141" s="86" t="str">
        <f t="shared" si="22"/>
        <v>Kosovo</v>
      </c>
      <c r="P141" s="86">
        <f t="shared" si="23"/>
        <v>0</v>
      </c>
    </row>
    <row r="142" spans="1:16" x14ac:dyDescent="0.25">
      <c r="A142" s="82"/>
      <c r="B142" s="84">
        <v>137</v>
      </c>
      <c r="C142" s="88" t="s">
        <v>298</v>
      </c>
      <c r="D142" s="86">
        <f>VLOOKUP($B142,'Data (3)'!$A$4:$EM$144,$E$4+2)</f>
        <v>0</v>
      </c>
      <c r="E142" s="86">
        <f t="shared" si="16"/>
        <v>1.37E-2</v>
      </c>
      <c r="F142" s="86">
        <f t="shared" si="17"/>
        <v>37</v>
      </c>
      <c r="G142" s="86" t="str">
        <f t="shared" si="18"/>
        <v>Ancient Church of the East</v>
      </c>
      <c r="H142" s="86">
        <f t="shared" si="19"/>
        <v>0</v>
      </c>
      <c r="J142" s="78">
        <v>137</v>
      </c>
      <c r="K142" s="87" t="s">
        <v>214</v>
      </c>
      <c r="L142" s="86">
        <f>VLOOKUP($M$4,'Data (3)'!$A$4:$EM$144,$J142+2)</f>
        <v>16</v>
      </c>
      <c r="M142" s="86">
        <f t="shared" si="20"/>
        <v>16.0137</v>
      </c>
      <c r="N142" s="86">
        <f t="shared" si="21"/>
        <v>101</v>
      </c>
      <c r="O142" s="86" t="str">
        <f t="shared" si="22"/>
        <v>Estonia</v>
      </c>
      <c r="P142" s="86">
        <f t="shared" si="23"/>
        <v>0</v>
      </c>
    </row>
    <row r="143" spans="1:16" x14ac:dyDescent="0.25">
      <c r="A143" s="82"/>
      <c r="B143" s="84">
        <v>138</v>
      </c>
      <c r="C143" s="88" t="s">
        <v>347</v>
      </c>
      <c r="D143" s="86">
        <f>VLOOKUP($B143,'Data (3)'!$A$4:$EM$144,$E$4+2)</f>
        <v>0</v>
      </c>
      <c r="E143" s="86">
        <f t="shared" si="16"/>
        <v>1.3800000000000002E-2</v>
      </c>
      <c r="F143" s="86">
        <f t="shared" si="17"/>
        <v>36</v>
      </c>
      <c r="G143" s="86" t="str">
        <f t="shared" si="18"/>
        <v>Ancestor Veneration</v>
      </c>
      <c r="H143" s="86">
        <f t="shared" si="19"/>
        <v>0</v>
      </c>
      <c r="J143" s="78">
        <v>138</v>
      </c>
      <c r="K143" s="87" t="s">
        <v>81</v>
      </c>
      <c r="L143" s="86">
        <f>VLOOKUP($M$4,'Data (3)'!$A$4:$EM$144,$J143+2)</f>
        <v>322</v>
      </c>
      <c r="M143" s="86">
        <f t="shared" si="20"/>
        <v>322.0138</v>
      </c>
      <c r="N143" s="86">
        <f t="shared" si="21"/>
        <v>36</v>
      </c>
      <c r="O143" s="86" t="str">
        <f t="shared" si="22"/>
        <v>Belarus</v>
      </c>
      <c r="P143" s="86">
        <f t="shared" si="23"/>
        <v>0</v>
      </c>
    </row>
    <row r="144" spans="1:16" x14ac:dyDescent="0.25">
      <c r="A144" s="82"/>
      <c r="B144" s="84">
        <v>139</v>
      </c>
      <c r="C144" s="88" t="s">
        <v>355</v>
      </c>
      <c r="D144" s="86">
        <f>VLOOKUP($B144,'Data (3)'!$A$4:$EM$144,$E$4+2)</f>
        <v>0</v>
      </c>
      <c r="E144" s="86">
        <f t="shared" si="16"/>
        <v>1.3900000000000001E-2</v>
      </c>
      <c r="F144" s="86">
        <f t="shared" si="17"/>
        <v>35</v>
      </c>
      <c r="G144" s="86" t="str">
        <f t="shared" si="18"/>
        <v>Albanian Orthodox</v>
      </c>
      <c r="H144" s="86">
        <f t="shared" si="19"/>
        <v>0</v>
      </c>
      <c r="J144" s="78">
        <v>139</v>
      </c>
      <c r="K144" s="87" t="s">
        <v>22</v>
      </c>
      <c r="L144" s="86">
        <f>VLOOKUP($M$4,'Data (3)'!$A$4:$EM$144,$J144+2)</f>
        <v>377</v>
      </c>
      <c r="M144" s="86">
        <f t="shared" si="20"/>
        <v>377.01389999999998</v>
      </c>
      <c r="N144" s="86">
        <f t="shared" si="21"/>
        <v>33</v>
      </c>
      <c r="O144" s="86" t="str">
        <f t="shared" si="22"/>
        <v>Armenia</v>
      </c>
      <c r="P144" s="86">
        <f t="shared" si="23"/>
        <v>0</v>
      </c>
    </row>
    <row r="145" spans="1:16" x14ac:dyDescent="0.25">
      <c r="A145" s="82"/>
      <c r="B145" s="84">
        <v>140</v>
      </c>
      <c r="C145" s="88" t="s">
        <v>507</v>
      </c>
      <c r="D145" s="86">
        <f>VLOOKUP($B145,'Data (3)'!$A$4:$EM$144,$E$4+2)</f>
        <v>49</v>
      </c>
      <c r="E145" s="86">
        <f t="shared" si="16"/>
        <v>49.014000000000003</v>
      </c>
      <c r="F145" s="86">
        <f t="shared" si="17"/>
        <v>15</v>
      </c>
      <c r="G145" s="86" t="str">
        <f t="shared" si="18"/>
        <v>Acts 2 Alliance</v>
      </c>
      <c r="H145" s="86">
        <f t="shared" si="19"/>
        <v>0</v>
      </c>
      <c r="J145" s="78">
        <v>140</v>
      </c>
      <c r="K145" s="87" t="s">
        <v>128</v>
      </c>
      <c r="L145" s="86">
        <f>VLOOKUP($M$4,'Data (3)'!$A$4:$EM$144,$J145+2)</f>
        <v>208</v>
      </c>
      <c r="M145" s="86">
        <f t="shared" si="20"/>
        <v>208.01400000000001</v>
      </c>
      <c r="N145" s="86">
        <f t="shared" si="21"/>
        <v>42</v>
      </c>
      <c r="O145" s="86" t="str">
        <f t="shared" si="22"/>
        <v>Algeria</v>
      </c>
      <c r="P145" s="86">
        <f t="shared" si="23"/>
        <v>0</v>
      </c>
    </row>
    <row r="146" spans="1:16" x14ac:dyDescent="0.25">
      <c r="A146" s="82"/>
      <c r="B146" s="84">
        <v>141</v>
      </c>
      <c r="C146" s="88" t="s">
        <v>508</v>
      </c>
      <c r="D146" s="86">
        <f>VLOOKUP($B146,'Data (3)'!$A$4:$EM$144,$E$4+2)</f>
        <v>270</v>
      </c>
      <c r="E146" s="86">
        <f t="shared" si="16"/>
        <v>270.01409999999998</v>
      </c>
      <c r="F146" s="86">
        <f t="shared" si="17"/>
        <v>9</v>
      </c>
      <c r="G146" s="86" t="str">
        <f t="shared" si="18"/>
        <v>Aboriginal Evangelical Missions</v>
      </c>
      <c r="H146" s="86">
        <f t="shared" si="19"/>
        <v>0</v>
      </c>
      <c r="J146" s="78">
        <v>141</v>
      </c>
      <c r="K146" s="87" t="s">
        <v>129</v>
      </c>
      <c r="L146" s="86">
        <f>VLOOKUP($M$4,'Data (3)'!$A$4:$EM$144,$J146+2)</f>
        <v>1665</v>
      </c>
      <c r="M146" s="86">
        <f t="shared" si="20"/>
        <v>1665.0141000000001</v>
      </c>
      <c r="N146" s="86">
        <f t="shared" si="21"/>
        <v>14</v>
      </c>
      <c r="O146" s="86" t="str">
        <f t="shared" si="22"/>
        <v>Albania</v>
      </c>
      <c r="P146" s="86">
        <f t="shared" si="23"/>
        <v>0</v>
      </c>
    </row>
    <row r="147" spans="1:16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K147" s="82"/>
      <c r="L147" s="82"/>
      <c r="M147" s="82"/>
      <c r="N147" s="82"/>
      <c r="O147" s="82"/>
      <c r="P147" s="82"/>
    </row>
    <row r="148" spans="1:16" x14ac:dyDescent="0.25">
      <c r="K148" s="82"/>
      <c r="L148" s="82"/>
      <c r="M148" s="82"/>
      <c r="N148" s="82"/>
      <c r="O148" s="82"/>
      <c r="P148" s="82"/>
    </row>
  </sheetData>
  <sheetProtection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12700</xdr:rowOff>
                  </from>
                  <to>
                    <xdr:col>5</xdr:col>
                    <xdr:colOff>393700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3</xdr:row>
                    <xdr:rowOff>0</xdr:rowOff>
                  </from>
                  <to>
                    <xdr:col>15</xdr:col>
                    <xdr:colOff>203200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A10890264</value>
    </field>
    <field name="Objective-Title">
      <value order="0">2024 Birthplace and Religion</value>
    </field>
    <field name="Objective-Description">
      <value order="0"/>
    </field>
    <field name="Objective-CreationStamp">
      <value order="0">2024-04-30T06:01:30Z</value>
    </field>
    <field name="Objective-IsApproved">
      <value order="0">false</value>
    </field>
    <field name="Objective-IsPublished">
      <value order="0">true</value>
    </field>
    <field name="Objective-DatePublished">
      <value order="0">2024-04-30T06:07:13Z</value>
    </field>
    <field name="Objective-ModificationStamp">
      <value order="0">2024-05-08T22:05:40Z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vA13790612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Religiosity by  field of study</vt:lpstr>
      <vt:lpstr>'Detailed faith x birthplace'!Print_Area</vt:lpstr>
      <vt:lpstr>'Detailed faith x municipality'!Print_Area</vt:lpstr>
      <vt:lpstr>'Religion by Age'!Print_Area</vt:lpstr>
      <vt:lpstr>'Religiosity by  field of study'!Print_Area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 Brown</cp:lastModifiedBy>
  <cp:lastPrinted>2017-12-03T21:04:28Z</cp:lastPrinted>
  <dcterms:created xsi:type="dcterms:W3CDTF">2013-08-09T01:24:10Z</dcterms:created>
  <dcterms:modified xsi:type="dcterms:W3CDTF">2024-04-30T07:01:31Z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A10890264</vt:lpwstr>
  </property>
  <property fmtid="{D5CDD505-2E9C-101B-9397-08002B2CF9AE}" pid="4" name="Objective-Title">
    <vt:lpwstr>2024 Birthplace and Religion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2024-04-30T06:01:30Z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2024-04-30T06:07:13Z</vt:filetime>
  </property>
  <property fmtid="{D5CDD505-2E9C-101B-9397-08002B2CF9AE}" pid="10" name="Objective-ModificationStamp">
    <vt:filetime>2024-05-08T22:05:40Z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vA13790612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